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 filterPrivacy="1"/>
  <xr:revisionPtr revIDLastSave="0" documentId="13_ncr:1_{EC04DBAB-D608-4A1B-B9BB-C7A47095F2D1}" xr6:coauthVersionLast="47" xr6:coauthVersionMax="47" xr10:uidLastSave="{00000000-0000-0000-0000-000000000000}"/>
  <bookViews>
    <workbookView xWindow="-108" yWindow="-108" windowWidth="23256" windowHeight="13176" tabRatio="875" activeTab="1" xr2:uid="{00000000-000D-0000-FFFF-FFFF00000000}"/>
  </bookViews>
  <sheets>
    <sheet name="Para. setting" sheetId="149" r:id="rId1"/>
    <sheet name="Result" sheetId="148" r:id="rId2"/>
    <sheet name="Total" sheetId="73" r:id="rId3"/>
    <sheet name="1" sheetId="37" r:id="rId4"/>
    <sheet name="2" sheetId="124" r:id="rId5"/>
    <sheet name="3" sheetId="125" r:id="rId6"/>
    <sheet name="4" sheetId="126" r:id="rId7"/>
    <sheet name="5" sheetId="127" r:id="rId8"/>
    <sheet name="6" sheetId="128" r:id="rId9"/>
    <sheet name="7" sheetId="129" r:id="rId10"/>
    <sheet name="8" sheetId="130" r:id="rId11"/>
    <sheet name="9" sheetId="139" r:id="rId12"/>
    <sheet name="10" sheetId="140" r:id="rId13"/>
    <sheet name="11" sheetId="141" r:id="rId14"/>
    <sheet name="12" sheetId="142" r:id="rId15"/>
    <sheet name="13" sheetId="143" r:id="rId16"/>
    <sheet name="14" sheetId="144" r:id="rId17"/>
    <sheet name="15" sheetId="145" r:id="rId18"/>
    <sheet name="16" sheetId="146" r:id="rId19"/>
    <sheet name="17" sheetId="131" r:id="rId20"/>
    <sheet name="18" sheetId="132" r:id="rId21"/>
    <sheet name="19" sheetId="133" r:id="rId22"/>
    <sheet name="20" sheetId="134" r:id="rId23"/>
    <sheet name="21" sheetId="135" r:id="rId24"/>
    <sheet name="22" sheetId="136" r:id="rId25"/>
    <sheet name="23" sheetId="137" r:id="rId26"/>
    <sheet name="24" sheetId="138" r:id="rId27"/>
    <sheet name="25" sheetId="147" r:id="rId28"/>
  </sheets>
  <definedNames>
    <definedName name="_xlnm._FilterDatabase" localSheetId="3" hidden="1">'1'!$H$1:$J$47</definedName>
    <definedName name="_xlnm._FilterDatabase" localSheetId="12" hidden="1">'10'!$H$1:$J$47</definedName>
    <definedName name="_xlnm._FilterDatabase" localSheetId="13" hidden="1">'11'!$H$1:$J$47</definedName>
    <definedName name="_xlnm._FilterDatabase" localSheetId="14" hidden="1">'12'!$H$1:$J$47</definedName>
    <definedName name="_xlnm._FilterDatabase" localSheetId="15" hidden="1">'13'!$H$1:$J$47</definedName>
    <definedName name="_xlnm._FilterDatabase" localSheetId="16" hidden="1">'14'!$H$1:$J$47</definedName>
    <definedName name="_xlnm._FilterDatabase" localSheetId="17" hidden="1">'15'!$H$1:$J$47</definedName>
    <definedName name="_xlnm._FilterDatabase" localSheetId="18" hidden="1">'16'!$H$1:$J$47</definedName>
    <definedName name="_xlnm._FilterDatabase" localSheetId="19" hidden="1">'17'!$H$1:$J$47</definedName>
    <definedName name="_xlnm._FilterDatabase" localSheetId="20" hidden="1">'18'!$H$1:$J$47</definedName>
    <definedName name="_xlnm._FilterDatabase" localSheetId="21" hidden="1">'19'!$H$1:$J$47</definedName>
    <definedName name="_xlnm._FilterDatabase" localSheetId="4" hidden="1">'2'!$H$1:$J$47</definedName>
    <definedName name="_xlnm._FilterDatabase" localSheetId="22" hidden="1">'20'!$H$1:$J$47</definedName>
    <definedName name="_xlnm._FilterDatabase" localSheetId="23" hidden="1">'21'!$H$1:$J$47</definedName>
    <definedName name="_xlnm._FilterDatabase" localSheetId="24" hidden="1">'22'!$H$1:$J$47</definedName>
    <definedName name="_xlnm._FilterDatabase" localSheetId="25" hidden="1">'23'!$H$1:$J$47</definedName>
    <definedName name="_xlnm._FilterDatabase" localSheetId="26" hidden="1">'24'!$H$1:$J$47</definedName>
    <definedName name="_xlnm._FilterDatabase" localSheetId="27" hidden="1">'25'!$H$1:$J$47</definedName>
    <definedName name="_xlnm._FilterDatabase" localSheetId="5" hidden="1">'3'!$H$1:$J$47</definedName>
    <definedName name="_xlnm._FilterDatabase" localSheetId="6" hidden="1">'4'!$H$1:$J$47</definedName>
    <definedName name="_xlnm._FilterDatabase" localSheetId="7" hidden="1">'5'!$H$1:$J$47</definedName>
    <definedName name="_xlnm._FilterDatabase" localSheetId="8" hidden="1">'6'!$H$1:$J$47</definedName>
    <definedName name="_xlnm._FilterDatabase" localSheetId="9" hidden="1">'7'!$H$1:$J$47</definedName>
    <definedName name="_xlnm._FilterDatabase" localSheetId="10" hidden="1">'8'!$H$1:$J$47</definedName>
    <definedName name="_xlnm._FilterDatabase" localSheetId="11" hidden="1">'9'!$H$1:$J$47</definedName>
    <definedName name="_xlnm._FilterDatabase" localSheetId="2" hidden="1">Total!$A$1:$C$28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13" i="148" l="1"/>
  <c r="R11" i="149" l="1"/>
  <c r="R35" i="149" l="1"/>
  <c r="Q35" i="149"/>
  <c r="P35" i="149"/>
  <c r="O35" i="149"/>
  <c r="N35" i="149"/>
  <c r="M35" i="149"/>
  <c r="R34" i="149"/>
  <c r="Q34" i="149"/>
  <c r="P34" i="149"/>
  <c r="O34" i="149"/>
  <c r="N34" i="149"/>
  <c r="M34" i="149"/>
  <c r="R33" i="149"/>
  <c r="Q33" i="149"/>
  <c r="P33" i="149"/>
  <c r="O33" i="149"/>
  <c r="N33" i="149"/>
  <c r="M33" i="149"/>
  <c r="R32" i="149"/>
  <c r="Q32" i="149"/>
  <c r="P32" i="149"/>
  <c r="O32" i="149"/>
  <c r="N32" i="149"/>
  <c r="M32" i="149"/>
  <c r="R31" i="149"/>
  <c r="Q31" i="149"/>
  <c r="P31" i="149"/>
  <c r="O31" i="149"/>
  <c r="N31" i="149"/>
  <c r="M31" i="149"/>
  <c r="R30" i="149"/>
  <c r="Q30" i="149"/>
  <c r="P30" i="149"/>
  <c r="O30" i="149"/>
  <c r="N30" i="149"/>
  <c r="M30" i="149"/>
  <c r="R29" i="149"/>
  <c r="Q29" i="149"/>
  <c r="P29" i="149"/>
  <c r="O29" i="149"/>
  <c r="N29" i="149"/>
  <c r="M29" i="149"/>
  <c r="R28" i="149"/>
  <c r="Q28" i="149"/>
  <c r="P28" i="149"/>
  <c r="O28" i="149"/>
  <c r="N28" i="149"/>
  <c r="M28" i="149"/>
  <c r="R27" i="149"/>
  <c r="Q27" i="149"/>
  <c r="P27" i="149"/>
  <c r="O27" i="149"/>
  <c r="N27" i="149"/>
  <c r="M27" i="149"/>
  <c r="R26" i="149"/>
  <c r="Q26" i="149"/>
  <c r="P26" i="149"/>
  <c r="O26" i="149"/>
  <c r="N26" i="149"/>
  <c r="M26" i="149"/>
  <c r="R25" i="149"/>
  <c r="Q25" i="149"/>
  <c r="P25" i="149"/>
  <c r="O25" i="149"/>
  <c r="N25" i="149"/>
  <c r="M25" i="149"/>
  <c r="R24" i="149"/>
  <c r="Q24" i="149"/>
  <c r="P24" i="149"/>
  <c r="O24" i="149"/>
  <c r="N24" i="149"/>
  <c r="M24" i="149"/>
  <c r="R23" i="149"/>
  <c r="Q23" i="149"/>
  <c r="P23" i="149"/>
  <c r="O23" i="149"/>
  <c r="N23" i="149"/>
  <c r="M23" i="149"/>
  <c r="R22" i="149"/>
  <c r="Q22" i="149"/>
  <c r="P22" i="149"/>
  <c r="O22" i="149"/>
  <c r="N22" i="149"/>
  <c r="M22" i="149"/>
  <c r="R21" i="149"/>
  <c r="Q21" i="149"/>
  <c r="P21" i="149"/>
  <c r="O21" i="149"/>
  <c r="N21" i="149"/>
  <c r="M21" i="149"/>
  <c r="R20" i="149"/>
  <c r="Q20" i="149"/>
  <c r="P20" i="149"/>
  <c r="O20" i="149"/>
  <c r="N20" i="149"/>
  <c r="M20" i="149"/>
  <c r="R19" i="149"/>
  <c r="Q19" i="149"/>
  <c r="P19" i="149"/>
  <c r="O19" i="149"/>
  <c r="N19" i="149"/>
  <c r="M19" i="149"/>
  <c r="R18" i="149"/>
  <c r="Q18" i="149"/>
  <c r="P18" i="149"/>
  <c r="O18" i="149"/>
  <c r="N18" i="149"/>
  <c r="M18" i="149"/>
  <c r="R17" i="149"/>
  <c r="Q17" i="149"/>
  <c r="P17" i="149"/>
  <c r="O17" i="149"/>
  <c r="N17" i="149"/>
  <c r="M17" i="149"/>
  <c r="R16" i="149"/>
  <c r="Q16" i="149"/>
  <c r="P16" i="149"/>
  <c r="O16" i="149"/>
  <c r="N16" i="149"/>
  <c r="M16" i="149"/>
  <c r="R15" i="149"/>
  <c r="Q15" i="149"/>
  <c r="P15" i="149"/>
  <c r="O15" i="149"/>
  <c r="N15" i="149"/>
  <c r="M15" i="149"/>
  <c r="R14" i="149"/>
  <c r="Q14" i="149"/>
  <c r="P14" i="149"/>
  <c r="O14" i="149"/>
  <c r="N14" i="149"/>
  <c r="M14" i="149"/>
  <c r="R13" i="149"/>
  <c r="Q13" i="149"/>
  <c r="P13" i="149"/>
  <c r="O13" i="149"/>
  <c r="N13" i="149"/>
  <c r="M13" i="149"/>
  <c r="R12" i="149"/>
  <c r="Q12" i="149"/>
  <c r="P12" i="149"/>
  <c r="O12" i="149"/>
  <c r="N12" i="149"/>
  <c r="M12" i="149"/>
  <c r="Q11" i="149"/>
  <c r="P11" i="149"/>
  <c r="O11" i="149"/>
  <c r="N11" i="149"/>
  <c r="M11" i="149"/>
  <c r="M21" i="132"/>
  <c r="N21" i="132"/>
  <c r="O21" i="137"/>
  <c r="L21" i="132"/>
  <c r="O21" i="132"/>
  <c r="P21" i="132"/>
  <c r="M21" i="137"/>
  <c r="L21" i="137"/>
  <c r="N21" i="137"/>
  <c r="P21" i="137"/>
  <c r="R21" i="132" l="1"/>
  <c r="R21" i="137"/>
  <c r="V30" i="149"/>
  <c r="V32" i="149"/>
  <c r="V13" i="149"/>
  <c r="V14" i="149"/>
  <c r="V17" i="149"/>
  <c r="V18" i="149"/>
  <c r="V21" i="149"/>
  <c r="V22" i="149"/>
  <c r="V25" i="149"/>
  <c r="V26" i="149"/>
  <c r="V27" i="149"/>
  <c r="V29" i="149"/>
  <c r="V31" i="149"/>
  <c r="V33" i="149"/>
  <c r="V34" i="149"/>
  <c r="V35" i="149"/>
  <c r="V11" i="149"/>
  <c r="V12" i="149"/>
  <c r="V15" i="149"/>
  <c r="V16" i="149"/>
  <c r="V19" i="149"/>
  <c r="V20" i="149"/>
  <c r="V23" i="149"/>
  <c r="V24" i="149"/>
  <c r="V28" i="149"/>
  <c r="V26" i="148"/>
  <c r="V25" i="148"/>
  <c r="V24" i="148"/>
  <c r="V23" i="148"/>
  <c r="V22" i="148"/>
  <c r="G32" i="148" s="1"/>
  <c r="V21" i="148"/>
  <c r="V20" i="148"/>
  <c r="V19" i="148"/>
  <c r="V18" i="148"/>
  <c r="V17" i="148"/>
  <c r="V16" i="148"/>
  <c r="V15" i="148"/>
  <c r="V14" i="148"/>
  <c r="V12" i="148"/>
  <c r="V11" i="148"/>
  <c r="V10" i="148"/>
  <c r="V9" i="148"/>
  <c r="V8" i="148"/>
  <c r="V7" i="148"/>
  <c r="V6" i="148"/>
  <c r="V5" i="148"/>
  <c r="V4" i="148"/>
  <c r="K30" i="148" l="1"/>
  <c r="G30" i="148"/>
  <c r="H31" i="148"/>
  <c r="L31" i="148"/>
  <c r="J32" i="148"/>
  <c r="I29" i="148"/>
  <c r="G31" i="148"/>
  <c r="G29" i="148"/>
  <c r="I32" i="148"/>
  <c r="J29" i="148"/>
  <c r="H30" i="148"/>
  <c r="L30" i="148"/>
  <c r="K31" i="148"/>
  <c r="L32" i="148"/>
  <c r="K29" i="148"/>
  <c r="J30" i="148"/>
  <c r="I31" i="148"/>
  <c r="H32" i="148"/>
  <c r="K28" i="148" l="1"/>
  <c r="J28" i="148"/>
  <c r="I28" i="148"/>
  <c r="L28" i="148"/>
  <c r="G28" i="148"/>
  <c r="H28" i="148"/>
  <c r="J31" i="148"/>
  <c r="K32" i="148"/>
  <c r="H29" i="148"/>
  <c r="L29" i="148"/>
  <c r="I30" i="148"/>
  <c r="K36" i="148" l="1"/>
  <c r="K33" i="148"/>
  <c r="H36" i="148"/>
  <c r="H33" i="148"/>
  <c r="L36" i="148"/>
  <c r="L33" i="148"/>
  <c r="G36" i="148"/>
  <c r="G33" i="148"/>
  <c r="I36" i="148"/>
  <c r="I33" i="148"/>
  <c r="J36" i="148"/>
  <c r="J33" i="148"/>
  <c r="O15" i="133" l="1"/>
  <c r="N28" i="134"/>
  <c r="M8" i="134"/>
  <c r="N12" i="127"/>
  <c r="M13" i="130"/>
  <c r="P21" i="128"/>
  <c r="M10" i="128"/>
  <c r="N20" i="139"/>
  <c r="L28" i="125"/>
  <c r="P28" i="144"/>
  <c r="P23" i="136"/>
  <c r="P25" i="126"/>
  <c r="P21" i="144"/>
  <c r="O9" i="127"/>
  <c r="L23" i="146"/>
  <c r="N2" i="143"/>
  <c r="N25" i="135"/>
  <c r="O14" i="131"/>
  <c r="L28" i="135"/>
  <c r="M4" i="126"/>
  <c r="O25" i="138"/>
  <c r="N3" i="125"/>
  <c r="M22" i="138"/>
  <c r="N5" i="124"/>
  <c r="L16" i="129"/>
  <c r="P19" i="137"/>
  <c r="L20" i="134"/>
  <c r="O19" i="128"/>
  <c r="P23" i="137"/>
  <c r="P8" i="131"/>
  <c r="N11" i="147"/>
  <c r="N6" i="140"/>
  <c r="O14" i="130"/>
  <c r="M10" i="126"/>
  <c r="P4" i="129"/>
  <c r="P12" i="142"/>
  <c r="N21" i="128"/>
  <c r="N20" i="143"/>
  <c r="P20" i="147"/>
  <c r="L27" i="126"/>
  <c r="N11" i="128"/>
  <c r="O8" i="128"/>
  <c r="O19" i="146"/>
  <c r="O11" i="136"/>
  <c r="O14" i="137"/>
  <c r="P6" i="138"/>
  <c r="M28" i="128"/>
  <c r="O10" i="146"/>
  <c r="P4" i="132"/>
  <c r="O13" i="132"/>
  <c r="L14" i="146"/>
  <c r="P6" i="127"/>
  <c r="M9" i="146"/>
  <c r="N10" i="124"/>
  <c r="O22" i="145"/>
  <c r="O20" i="140"/>
  <c r="O2" i="147"/>
  <c r="P22" i="124"/>
  <c r="M25" i="128"/>
  <c r="N20" i="130"/>
  <c r="N21" i="138"/>
  <c r="N16" i="143"/>
  <c r="O11" i="127"/>
  <c r="N17" i="133"/>
  <c r="L20" i="37"/>
  <c r="L24" i="138"/>
  <c r="M12" i="136"/>
  <c r="P5" i="146"/>
  <c r="N20" i="138"/>
  <c r="P27" i="139"/>
  <c r="L22" i="136"/>
  <c r="L22" i="124"/>
  <c r="L15" i="146"/>
  <c r="N17" i="129"/>
  <c r="P9" i="126"/>
  <c r="N17" i="144"/>
  <c r="P25" i="133"/>
  <c r="O2" i="141"/>
  <c r="P11" i="144"/>
  <c r="L22" i="134"/>
  <c r="O14" i="142"/>
  <c r="M14" i="137"/>
  <c r="M13" i="141"/>
  <c r="L9" i="130"/>
  <c r="P26" i="129"/>
  <c r="P17" i="124"/>
  <c r="P9" i="125"/>
  <c r="L8" i="136"/>
  <c r="M13" i="132"/>
  <c r="L20" i="144"/>
  <c r="O7" i="137"/>
  <c r="M7" i="125"/>
  <c r="O12" i="139"/>
  <c r="O28" i="131"/>
  <c r="O5" i="143"/>
  <c r="N13" i="131"/>
  <c r="P22" i="139"/>
  <c r="L11" i="134"/>
  <c r="N4" i="130"/>
  <c r="P20" i="139"/>
  <c r="L18" i="139"/>
  <c r="N27" i="142"/>
  <c r="M17" i="126"/>
  <c r="P26" i="140"/>
  <c r="M13" i="142"/>
  <c r="N5" i="142"/>
  <c r="O5" i="124"/>
  <c r="P18" i="146"/>
  <c r="M18" i="37"/>
  <c r="N20" i="124"/>
  <c r="L12" i="142"/>
  <c r="N7" i="138"/>
  <c r="L3" i="145"/>
  <c r="N2" i="147"/>
  <c r="M15" i="147"/>
  <c r="M19" i="127"/>
  <c r="M24" i="144"/>
  <c r="O5" i="135"/>
  <c r="N4" i="143"/>
  <c r="L8" i="143"/>
  <c r="N23" i="124"/>
  <c r="P17" i="129"/>
  <c r="O10" i="142"/>
  <c r="P8" i="132"/>
  <c r="N13" i="130"/>
  <c r="O12" i="136"/>
  <c r="P6" i="133"/>
  <c r="P15" i="135"/>
  <c r="P18" i="134"/>
  <c r="O19" i="135"/>
  <c r="P3" i="142"/>
  <c r="M16" i="141"/>
  <c r="N17" i="146"/>
  <c r="O15" i="145"/>
  <c r="O19" i="139"/>
  <c r="N26" i="143"/>
  <c r="N15" i="147"/>
  <c r="P4" i="141"/>
  <c r="N28" i="124"/>
  <c r="M17" i="141"/>
  <c r="P24" i="141"/>
  <c r="O22" i="133"/>
  <c r="M20" i="126"/>
  <c r="N8" i="137"/>
  <c r="L13" i="126"/>
  <c r="M24" i="141"/>
  <c r="L27" i="125"/>
  <c r="P14" i="139"/>
  <c r="O18" i="132"/>
  <c r="M10" i="37"/>
  <c r="P15" i="132"/>
  <c r="L22" i="137"/>
  <c r="L15" i="130"/>
  <c r="M13" i="125"/>
  <c r="L13" i="143"/>
  <c r="N4" i="138"/>
  <c r="P28" i="142"/>
  <c r="P22" i="147"/>
  <c r="O11" i="143"/>
  <c r="O23" i="137"/>
  <c r="L24" i="139"/>
  <c r="N11" i="135"/>
  <c r="M14" i="131"/>
  <c r="M23" i="141"/>
  <c r="P14" i="137"/>
  <c r="M12" i="143"/>
  <c r="P22" i="128"/>
  <c r="N15" i="146"/>
  <c r="P7" i="129"/>
  <c r="N6" i="125"/>
  <c r="P14" i="131"/>
  <c r="O25" i="132"/>
  <c r="M12" i="144"/>
  <c r="N16" i="128"/>
  <c r="L27" i="127"/>
  <c r="M19" i="134"/>
  <c r="P17" i="130"/>
  <c r="O17" i="137"/>
  <c r="L10" i="142"/>
  <c r="O9" i="134"/>
  <c r="L25" i="126"/>
  <c r="M24" i="136"/>
  <c r="N14" i="136"/>
  <c r="P13" i="133"/>
  <c r="L17" i="134"/>
  <c r="O19" i="125"/>
  <c r="L7" i="130"/>
  <c r="L19" i="37"/>
  <c r="N17" i="147"/>
  <c r="N10" i="130"/>
  <c r="N12" i="134"/>
  <c r="M12" i="37"/>
  <c r="L12" i="130"/>
  <c r="L5" i="146"/>
  <c r="O20" i="134"/>
  <c r="P16" i="128"/>
  <c r="L19" i="140"/>
  <c r="P15" i="140"/>
  <c r="M8" i="143"/>
  <c r="N8" i="139"/>
  <c r="M14" i="144"/>
  <c r="M16" i="128"/>
  <c r="P17" i="147"/>
  <c r="M15" i="127"/>
  <c r="O19" i="145"/>
  <c r="N18" i="146"/>
  <c r="O8" i="124"/>
  <c r="O16" i="133"/>
  <c r="L13" i="131"/>
  <c r="L23" i="140"/>
  <c r="O2" i="126"/>
  <c r="P23" i="146"/>
  <c r="M2" i="131"/>
  <c r="O5" i="141"/>
  <c r="M28" i="126"/>
  <c r="P19" i="130"/>
  <c r="M18" i="131"/>
  <c r="N16" i="142"/>
  <c r="P16" i="140"/>
  <c r="N6" i="136"/>
  <c r="O3" i="126"/>
  <c r="L3" i="131"/>
  <c r="N15" i="137"/>
  <c r="M25" i="142"/>
  <c r="L22" i="140"/>
  <c r="M5" i="139"/>
  <c r="L23" i="126"/>
  <c r="P19" i="146"/>
  <c r="O13" i="131"/>
  <c r="O10" i="130"/>
  <c r="L21" i="141"/>
  <c r="M5" i="143"/>
  <c r="P16" i="133"/>
  <c r="L10" i="137"/>
  <c r="L10" i="140"/>
  <c r="M15" i="131"/>
  <c r="P20" i="133"/>
  <c r="L9" i="125"/>
  <c r="P3" i="134"/>
  <c r="O8" i="125"/>
  <c r="O25" i="142"/>
  <c r="M19" i="131"/>
  <c r="L11" i="146"/>
  <c r="M17" i="140"/>
  <c r="L14" i="129"/>
  <c r="N19" i="143"/>
  <c r="L13" i="144"/>
  <c r="N26" i="134"/>
  <c r="L27" i="133"/>
  <c r="O10" i="129"/>
  <c r="O12" i="144"/>
  <c r="M6" i="136"/>
  <c r="L6" i="132"/>
  <c r="M18" i="140"/>
  <c r="M15" i="136"/>
  <c r="P11" i="138"/>
  <c r="P12" i="139"/>
  <c r="P26" i="139"/>
  <c r="P18" i="145"/>
  <c r="L8" i="128"/>
  <c r="P20" i="134"/>
  <c r="M2" i="142"/>
  <c r="M23" i="142"/>
  <c r="P22" i="142"/>
  <c r="O17" i="138"/>
  <c r="M3" i="139"/>
  <c r="L21" i="124"/>
  <c r="O24" i="135"/>
  <c r="L16" i="128"/>
  <c r="O18" i="146"/>
  <c r="O24" i="125"/>
  <c r="L2" i="145"/>
  <c r="P6" i="124"/>
  <c r="M8" i="144"/>
  <c r="P13" i="146"/>
  <c r="M7" i="147"/>
  <c r="M27" i="127"/>
  <c r="N25" i="126"/>
  <c r="M13" i="138"/>
  <c r="N21" i="130"/>
  <c r="L10" i="136"/>
  <c r="L19" i="144"/>
  <c r="M22" i="135"/>
  <c r="M13" i="146"/>
  <c r="O12" i="128"/>
  <c r="P17" i="136"/>
  <c r="N27" i="140"/>
  <c r="M6" i="124"/>
  <c r="O8" i="147"/>
  <c r="O10" i="144"/>
  <c r="L11" i="136"/>
  <c r="M21" i="146"/>
  <c r="O26" i="125"/>
  <c r="P24" i="129"/>
  <c r="L16" i="140"/>
  <c r="L17" i="37"/>
  <c r="P16" i="142"/>
  <c r="N23" i="135"/>
  <c r="M25" i="135"/>
  <c r="M2" i="124"/>
  <c r="P8" i="145"/>
  <c r="O7" i="132"/>
  <c r="L3" i="128"/>
  <c r="N13" i="146"/>
  <c r="O7" i="142"/>
  <c r="M27" i="131"/>
  <c r="O27" i="128"/>
  <c r="O26" i="146"/>
  <c r="M24" i="135"/>
  <c r="L14" i="144"/>
  <c r="L25" i="136"/>
  <c r="L16" i="132"/>
  <c r="M23" i="37"/>
  <c r="M26" i="138"/>
  <c r="N5" i="128"/>
  <c r="P4" i="37"/>
  <c r="N20" i="129"/>
  <c r="O5" i="142"/>
  <c r="P3" i="147"/>
  <c r="M16" i="140"/>
  <c r="P17" i="143"/>
  <c r="L22" i="125"/>
  <c r="O8" i="135"/>
  <c r="N22" i="146"/>
  <c r="N4" i="134"/>
  <c r="P3" i="132"/>
  <c r="O4" i="125"/>
  <c r="N12" i="124"/>
  <c r="L17" i="140"/>
  <c r="O28" i="137"/>
  <c r="M5" i="129"/>
  <c r="L5" i="141"/>
  <c r="M19" i="145"/>
  <c r="L15" i="37"/>
  <c r="N27" i="141"/>
  <c r="L2" i="127"/>
  <c r="O8" i="142"/>
  <c r="M10" i="141"/>
  <c r="O14" i="145"/>
  <c r="M20" i="130"/>
  <c r="N6" i="147"/>
  <c r="M27" i="130"/>
  <c r="P7" i="130"/>
  <c r="P8" i="127"/>
  <c r="L2" i="134"/>
  <c r="M7" i="127"/>
  <c r="P23" i="134"/>
  <c r="O2" i="128"/>
  <c r="P16" i="129"/>
  <c r="P13" i="138"/>
  <c r="O26" i="135"/>
  <c r="P9" i="135"/>
  <c r="P20" i="128"/>
  <c r="O14" i="135"/>
  <c r="P12" i="137"/>
  <c r="O21" i="141"/>
  <c r="N19" i="133"/>
  <c r="N12" i="143"/>
  <c r="N15" i="139"/>
  <c r="N12" i="139"/>
  <c r="M26" i="134"/>
  <c r="M18" i="126"/>
  <c r="O13" i="144"/>
  <c r="L21" i="139"/>
  <c r="M10" i="125"/>
  <c r="N15" i="144"/>
  <c r="O2" i="132"/>
  <c r="O9" i="128"/>
  <c r="N20" i="127"/>
  <c r="N5" i="133"/>
  <c r="O24" i="133"/>
  <c r="O7" i="140"/>
  <c r="O2" i="146"/>
  <c r="M3" i="143"/>
  <c r="L14" i="147"/>
  <c r="M21" i="131"/>
  <c r="N13" i="142"/>
  <c r="L13" i="132"/>
  <c r="L23" i="147"/>
  <c r="O18" i="126"/>
  <c r="O14" i="37"/>
  <c r="N2" i="126"/>
  <c r="P15" i="141"/>
  <c r="O14" i="128"/>
  <c r="N18" i="137"/>
  <c r="O7" i="126"/>
  <c r="M13" i="127"/>
  <c r="L17" i="128"/>
  <c r="N6" i="138"/>
  <c r="L11" i="147"/>
  <c r="L7" i="137"/>
  <c r="L22" i="126"/>
  <c r="N13" i="132"/>
  <c r="L22" i="139"/>
  <c r="N15" i="132"/>
  <c r="L20" i="145"/>
  <c r="P9" i="37"/>
  <c r="M24" i="133"/>
  <c r="O26" i="138"/>
  <c r="N19" i="130"/>
  <c r="M17" i="147"/>
  <c r="L12" i="134"/>
  <c r="P3" i="141"/>
  <c r="L21" i="126"/>
  <c r="N15" i="140"/>
  <c r="N18" i="129"/>
  <c r="P25" i="132"/>
  <c r="M23" i="140"/>
  <c r="L26" i="126"/>
  <c r="P13" i="143"/>
  <c r="O19" i="137"/>
  <c r="L15" i="147"/>
  <c r="P28" i="134"/>
  <c r="L13" i="128"/>
  <c r="O4" i="124"/>
  <c r="O18" i="144"/>
  <c r="L28" i="133"/>
  <c r="L7" i="133"/>
  <c r="P11" i="141"/>
  <c r="M23" i="124"/>
  <c r="N24" i="137"/>
  <c r="M19" i="133"/>
  <c r="O20" i="139"/>
  <c r="O9" i="126"/>
  <c r="N10" i="128"/>
  <c r="L17" i="124"/>
  <c r="O18" i="145"/>
  <c r="M12" i="131"/>
  <c r="L9" i="126"/>
  <c r="M20" i="147"/>
  <c r="M6" i="145"/>
  <c r="M19" i="126"/>
  <c r="M25" i="124"/>
  <c r="M13" i="145"/>
  <c r="P15" i="137"/>
  <c r="O23" i="135"/>
  <c r="N4" i="125"/>
  <c r="L9" i="135"/>
  <c r="L20" i="138"/>
  <c r="P14" i="138"/>
  <c r="L17" i="145"/>
  <c r="P9" i="129"/>
  <c r="O19" i="131"/>
  <c r="L15" i="129"/>
  <c r="O16" i="141"/>
  <c r="P4" i="138"/>
  <c r="O7" i="127"/>
  <c r="N22" i="140"/>
  <c r="N28" i="143"/>
  <c r="N17" i="137"/>
  <c r="N21" i="127"/>
  <c r="L8" i="127"/>
  <c r="O12" i="138"/>
  <c r="L18" i="136"/>
  <c r="L10" i="144"/>
  <c r="P12" i="134"/>
  <c r="O14" i="125"/>
  <c r="M15" i="144"/>
  <c r="M20" i="141"/>
  <c r="N17" i="139"/>
  <c r="P8" i="124"/>
  <c r="N4" i="140"/>
  <c r="N17" i="138"/>
  <c r="L25" i="125"/>
  <c r="P26" i="141"/>
  <c r="M25" i="137"/>
  <c r="N16" i="135"/>
  <c r="O11" i="130"/>
  <c r="M26" i="126"/>
  <c r="O19" i="133"/>
  <c r="L22" i="135"/>
  <c r="P2" i="145"/>
  <c r="M27" i="142"/>
  <c r="M11" i="131"/>
  <c r="N15" i="145"/>
  <c r="N24" i="139"/>
  <c r="O16" i="37"/>
  <c r="O9" i="144"/>
  <c r="N26" i="133"/>
  <c r="P19" i="125"/>
  <c r="P22" i="133"/>
  <c r="O6" i="37"/>
  <c r="O12" i="126"/>
  <c r="L3" i="139"/>
  <c r="N23" i="131"/>
  <c r="L26" i="138"/>
  <c r="O17" i="131"/>
  <c r="N4" i="147"/>
  <c r="P3" i="135"/>
  <c r="P2" i="146"/>
  <c r="P4" i="134"/>
  <c r="M19" i="124"/>
  <c r="O14" i="146"/>
  <c r="P24" i="127"/>
  <c r="O21" i="136"/>
  <c r="L2" i="126"/>
  <c r="O8" i="138"/>
  <c r="O22" i="144"/>
  <c r="M2" i="128"/>
  <c r="L15" i="127"/>
  <c r="M8" i="127"/>
  <c r="N3" i="141"/>
  <c r="L3" i="136"/>
  <c r="M26" i="140"/>
  <c r="N25" i="125"/>
  <c r="M7" i="126"/>
  <c r="M9" i="135"/>
  <c r="M8" i="145"/>
  <c r="O25" i="144"/>
  <c r="M20" i="134"/>
  <c r="N3" i="124"/>
  <c r="O9" i="130"/>
  <c r="M20" i="136"/>
  <c r="P28" i="147"/>
  <c r="M8" i="125"/>
  <c r="L27" i="141"/>
  <c r="P12" i="135"/>
  <c r="N22" i="145"/>
  <c r="N18" i="124"/>
  <c r="N28" i="133"/>
  <c r="L15" i="134"/>
  <c r="P19" i="126"/>
  <c r="N28" i="135"/>
  <c r="L10" i="124"/>
  <c r="M16" i="144"/>
  <c r="L18" i="128"/>
  <c r="O17" i="136"/>
  <c r="M28" i="133"/>
  <c r="P5" i="142"/>
  <c r="M15" i="142"/>
  <c r="P28" i="124"/>
  <c r="L26" i="124"/>
  <c r="N22" i="144"/>
  <c r="L13" i="135"/>
  <c r="M21" i="141"/>
  <c r="N10" i="137"/>
  <c r="O21" i="131"/>
  <c r="M6" i="146"/>
  <c r="N16" i="127"/>
  <c r="O23" i="131"/>
  <c r="L26" i="143"/>
  <c r="P15" i="129"/>
  <c r="P4" i="147"/>
  <c r="P21" i="145"/>
  <c r="N5" i="145"/>
  <c r="L28" i="136"/>
  <c r="P3" i="37"/>
  <c r="L8" i="126"/>
  <c r="O24" i="124"/>
  <c r="M7" i="143"/>
  <c r="N4" i="145"/>
  <c r="L9" i="143"/>
  <c r="P11" i="130"/>
  <c r="N14" i="139"/>
  <c r="O5" i="127"/>
  <c r="P6" i="139"/>
  <c r="M10" i="131"/>
  <c r="O6" i="135"/>
  <c r="O15" i="143"/>
  <c r="M14" i="145"/>
  <c r="O17" i="124"/>
  <c r="M16" i="142"/>
  <c r="N2" i="142"/>
  <c r="M17" i="135"/>
  <c r="M11" i="145"/>
  <c r="M11" i="128"/>
  <c r="L11" i="128"/>
  <c r="P19" i="127"/>
  <c r="L21" i="142"/>
  <c r="N21" i="131"/>
  <c r="O13" i="136"/>
  <c r="P2" i="147"/>
  <c r="O16" i="140"/>
  <c r="P25" i="145"/>
  <c r="L9" i="144"/>
  <c r="M22" i="137"/>
  <c r="P16" i="127"/>
  <c r="P5" i="141"/>
  <c r="P2" i="144"/>
  <c r="M27" i="137"/>
  <c r="O7" i="135"/>
  <c r="N15" i="129"/>
  <c r="P9" i="134"/>
  <c r="P13" i="136"/>
  <c r="P8" i="133"/>
  <c r="N10" i="134"/>
  <c r="M15" i="132"/>
  <c r="M3" i="138"/>
  <c r="P17" i="37"/>
  <c r="M27" i="129"/>
  <c r="P8" i="139"/>
  <c r="O27" i="134"/>
  <c r="M19" i="130"/>
  <c r="P3" i="136"/>
  <c r="P27" i="132"/>
  <c r="N25" i="134"/>
  <c r="M9" i="140"/>
  <c r="L27" i="144"/>
  <c r="M2" i="146"/>
  <c r="O19" i="144"/>
  <c r="M27" i="125"/>
  <c r="P3" i="138"/>
  <c r="L28" i="145"/>
  <c r="P12" i="136"/>
  <c r="L17" i="146"/>
  <c r="N21" i="143"/>
  <c r="O14" i="136"/>
  <c r="N9" i="136"/>
  <c r="N20" i="147"/>
  <c r="O2" i="136"/>
  <c r="O17" i="133"/>
  <c r="L8" i="134"/>
  <c r="O25" i="129"/>
  <c r="M15" i="146"/>
  <c r="P24" i="134"/>
  <c r="L5" i="37"/>
  <c r="O15" i="146"/>
  <c r="M26" i="143"/>
  <c r="M8" i="135"/>
  <c r="N23" i="136"/>
  <c r="P15" i="130"/>
  <c r="L8" i="125"/>
  <c r="M17" i="131"/>
  <c r="P10" i="128"/>
  <c r="P5" i="136"/>
  <c r="M28" i="37"/>
  <c r="O21" i="128"/>
  <c r="M5" i="138"/>
  <c r="L4" i="127"/>
  <c r="P21" i="136"/>
  <c r="L17" i="137"/>
  <c r="O4" i="126"/>
  <c r="L9" i="132"/>
  <c r="O12" i="137"/>
  <c r="M14" i="147"/>
  <c r="N17" i="140"/>
  <c r="P3" i="145"/>
  <c r="P12" i="130"/>
  <c r="N3" i="143"/>
  <c r="N25" i="124"/>
  <c r="N14" i="147"/>
  <c r="O15" i="130"/>
  <c r="N3" i="37"/>
  <c r="N6" i="128"/>
  <c r="O26" i="143"/>
  <c r="O3" i="140"/>
  <c r="M18" i="137"/>
  <c r="O23" i="134"/>
  <c r="M4" i="138"/>
  <c r="L2" i="136"/>
  <c r="N23" i="129"/>
  <c r="L3" i="146"/>
  <c r="O23" i="142"/>
  <c r="M27" i="37"/>
  <c r="L4" i="147"/>
  <c r="M26" i="146"/>
  <c r="L9" i="137"/>
  <c r="L2" i="130"/>
  <c r="N5" i="143"/>
  <c r="P14" i="126"/>
  <c r="N4" i="127"/>
  <c r="L23" i="130"/>
  <c r="L10" i="139"/>
  <c r="M3" i="125"/>
  <c r="N3" i="138"/>
  <c r="P12" i="125"/>
  <c r="O16" i="136"/>
  <c r="O28" i="135"/>
  <c r="L22" i="127"/>
  <c r="P21" i="147"/>
  <c r="M15" i="140"/>
  <c r="O27" i="127"/>
  <c r="N10" i="37"/>
  <c r="N17" i="142"/>
  <c r="N3" i="127"/>
  <c r="N16" i="131"/>
  <c r="M20" i="137"/>
  <c r="N25" i="130"/>
  <c r="N21" i="37"/>
  <c r="L3" i="37"/>
  <c r="M24" i="128"/>
  <c r="L18" i="138"/>
  <c r="N19" i="129"/>
  <c r="N14" i="132"/>
  <c r="P28" i="141"/>
  <c r="N7" i="143"/>
  <c r="O28" i="129"/>
  <c r="N2" i="131"/>
  <c r="L27" i="142"/>
  <c r="L14" i="139"/>
  <c r="L16" i="145"/>
  <c r="L7" i="141"/>
  <c r="M6" i="143"/>
  <c r="N27" i="135"/>
  <c r="L10" i="147"/>
  <c r="O13" i="138"/>
  <c r="P6" i="129"/>
  <c r="O9" i="139"/>
  <c r="M28" i="129"/>
  <c r="N17" i="124"/>
  <c r="P16" i="141"/>
  <c r="M5" i="142"/>
  <c r="N20" i="140"/>
  <c r="M15" i="124"/>
  <c r="P17" i="127"/>
  <c r="P9" i="144"/>
  <c r="N5" i="139"/>
  <c r="N15" i="133"/>
  <c r="P20" i="146"/>
  <c r="M25" i="125"/>
  <c r="L2" i="138"/>
  <c r="N23" i="132"/>
  <c r="L11" i="143"/>
  <c r="L22" i="141"/>
  <c r="L9" i="127"/>
  <c r="O25" i="136"/>
  <c r="L19" i="134"/>
  <c r="P9" i="137"/>
  <c r="P26" i="131"/>
  <c r="P24" i="135"/>
  <c r="O28" i="143"/>
  <c r="M12" i="134"/>
  <c r="P10" i="130"/>
  <c r="L11" i="124"/>
  <c r="P20" i="144"/>
  <c r="P24" i="128"/>
  <c r="P12" i="128"/>
  <c r="O17" i="127"/>
  <c r="M24" i="126"/>
  <c r="P11" i="128"/>
  <c r="P23" i="129"/>
  <c r="P10" i="147"/>
  <c r="N12" i="138"/>
  <c r="O11" i="37"/>
  <c r="O13" i="135"/>
  <c r="N15" i="131"/>
  <c r="M9" i="127"/>
  <c r="N18" i="145"/>
  <c r="O26" i="128"/>
  <c r="M8" i="131"/>
  <c r="M4" i="130"/>
  <c r="P6" i="145"/>
  <c r="M19" i="125"/>
  <c r="L8" i="142"/>
  <c r="L26" i="134"/>
  <c r="O23" i="140"/>
  <c r="N26" i="144"/>
  <c r="P4" i="146"/>
  <c r="O23" i="124"/>
  <c r="N26" i="128"/>
  <c r="L15" i="141"/>
  <c r="M5" i="135"/>
  <c r="P28" i="125"/>
  <c r="N10" i="136"/>
  <c r="N12" i="147"/>
  <c r="M11" i="129"/>
  <c r="P4" i="144"/>
  <c r="L12" i="132"/>
  <c r="M26" i="142"/>
  <c r="O2" i="129"/>
  <c r="M4" i="127"/>
  <c r="M12" i="133"/>
  <c r="N11" i="129"/>
  <c r="P13" i="135"/>
  <c r="P17" i="139"/>
  <c r="N13" i="138"/>
  <c r="N10" i="135"/>
  <c r="L25" i="124"/>
  <c r="N24" i="136"/>
  <c r="N25" i="141"/>
  <c r="M15" i="141"/>
  <c r="N13" i="137"/>
  <c r="N7" i="125"/>
  <c r="M15" i="128"/>
  <c r="M7" i="139"/>
  <c r="O2" i="140"/>
  <c r="O5" i="130"/>
  <c r="M28" i="135"/>
  <c r="L7" i="142"/>
  <c r="N18" i="135"/>
  <c r="L20" i="142"/>
  <c r="N26" i="37"/>
  <c r="L18" i="131"/>
  <c r="O6" i="136"/>
  <c r="N4" i="126"/>
  <c r="O13" i="142"/>
  <c r="M21" i="142"/>
  <c r="P27" i="134"/>
  <c r="N21" i="142"/>
  <c r="N4" i="133"/>
  <c r="N13" i="143"/>
  <c r="L19" i="136"/>
  <c r="N9" i="133"/>
  <c r="L3" i="130"/>
  <c r="N22" i="134"/>
  <c r="O8" i="133"/>
  <c r="N15" i="126"/>
  <c r="N24" i="143"/>
  <c r="L22" i="130"/>
  <c r="O27" i="37"/>
  <c r="L20" i="124"/>
  <c r="N11" i="144"/>
  <c r="L24" i="147"/>
  <c r="M4" i="145"/>
  <c r="N12" i="126"/>
  <c r="M17" i="127"/>
  <c r="P24" i="37"/>
  <c r="L24" i="141"/>
  <c r="L28" i="140"/>
  <c r="L21" i="140"/>
  <c r="P17" i="125"/>
  <c r="N19" i="137"/>
  <c r="M2" i="126"/>
  <c r="P2" i="143"/>
  <c r="M3" i="144"/>
  <c r="M15" i="130"/>
  <c r="O23" i="139"/>
  <c r="L19" i="139"/>
  <c r="L16" i="136"/>
  <c r="M18" i="136"/>
  <c r="L18" i="143"/>
  <c r="O21" i="144"/>
  <c r="O12" i="145"/>
  <c r="L7" i="146"/>
  <c r="N12" i="146"/>
  <c r="O16" i="139"/>
  <c r="O12" i="140"/>
  <c r="L24" i="132"/>
  <c r="O24" i="147"/>
  <c r="O4" i="132"/>
  <c r="P24" i="130"/>
  <c r="O27" i="130"/>
  <c r="L9" i="124"/>
  <c r="L25" i="137"/>
  <c r="L28" i="142"/>
  <c r="O13" i="137"/>
  <c r="M7" i="137"/>
  <c r="O9" i="141"/>
  <c r="L14" i="124"/>
  <c r="P8" i="144"/>
  <c r="P9" i="124"/>
  <c r="N15" i="141"/>
  <c r="L2" i="141"/>
  <c r="N8" i="140"/>
  <c r="P5" i="129"/>
  <c r="N14" i="140"/>
  <c r="L16" i="134"/>
  <c r="L18" i="126"/>
  <c r="N22" i="127"/>
  <c r="P22" i="143"/>
  <c r="O17" i="130"/>
  <c r="N16" i="125"/>
  <c r="M25" i="138"/>
  <c r="L28" i="134"/>
  <c r="M4" i="37"/>
  <c r="P15" i="125"/>
  <c r="N2" i="132"/>
  <c r="P27" i="131"/>
  <c r="N3" i="128"/>
  <c r="O6" i="132"/>
  <c r="N19" i="127"/>
  <c r="N27" i="139"/>
  <c r="L25" i="140"/>
  <c r="P3" i="127"/>
  <c r="M10" i="142"/>
  <c r="P11" i="134"/>
  <c r="L11" i="131"/>
  <c r="N22" i="141"/>
  <c r="L7" i="139"/>
  <c r="P2" i="142"/>
  <c r="N11" i="37"/>
  <c r="N7" i="145"/>
  <c r="L20" i="137"/>
  <c r="O16" i="134"/>
  <c r="P13" i="37"/>
  <c r="L12" i="137"/>
  <c r="P11" i="132"/>
  <c r="N10" i="138"/>
  <c r="L24" i="142"/>
  <c r="N3" i="140"/>
  <c r="L23" i="132"/>
  <c r="O9" i="125"/>
  <c r="M27" i="134"/>
  <c r="P15" i="37"/>
  <c r="P16" i="37"/>
  <c r="M17" i="129"/>
  <c r="L5" i="140"/>
  <c r="O27" i="135"/>
  <c r="N15" i="138"/>
  <c r="P10" i="37"/>
  <c r="O23" i="143"/>
  <c r="L25" i="37"/>
  <c r="M26" i="147"/>
  <c r="P15" i="142"/>
  <c r="M2" i="125"/>
  <c r="P6" i="143"/>
  <c r="O14" i="133"/>
  <c r="O9" i="146"/>
  <c r="N2" i="136"/>
  <c r="P14" i="136"/>
  <c r="L10" i="128"/>
  <c r="P24" i="132"/>
  <c r="L6" i="137"/>
  <c r="L23" i="129"/>
  <c r="N10" i="133"/>
  <c r="N23" i="127"/>
  <c r="N2" i="146"/>
  <c r="L28" i="141"/>
  <c r="P28" i="37"/>
  <c r="L24" i="130"/>
  <c r="M25" i="130"/>
  <c r="O10" i="138"/>
  <c r="L15" i="132"/>
  <c r="O21" i="146"/>
  <c r="O21" i="143"/>
  <c r="L6" i="129"/>
  <c r="M24" i="134"/>
  <c r="O3" i="147"/>
  <c r="P12" i="146"/>
  <c r="M3" i="126"/>
  <c r="P12" i="141"/>
  <c r="N16" i="147"/>
  <c r="M21" i="136"/>
  <c r="N23" i="126"/>
  <c r="L11" i="126"/>
  <c r="O10" i="124"/>
  <c r="M22" i="143"/>
  <c r="M11" i="136"/>
  <c r="L20" i="130"/>
  <c r="N12" i="129"/>
  <c r="M23" i="136"/>
  <c r="L21" i="125"/>
  <c r="L6" i="127"/>
  <c r="M24" i="140"/>
  <c r="N8" i="142"/>
  <c r="O23" i="130"/>
  <c r="P27" i="129"/>
  <c r="M26" i="127"/>
  <c r="P26" i="126"/>
  <c r="N22" i="37"/>
  <c r="M7" i="142"/>
  <c r="O13" i="146"/>
  <c r="L25" i="132"/>
  <c r="L5" i="139"/>
  <c r="M4" i="141"/>
  <c r="P11" i="129"/>
  <c r="O5" i="138"/>
  <c r="N11" i="124"/>
  <c r="O19" i="147"/>
  <c r="L6" i="138"/>
  <c r="M12" i="128"/>
  <c r="N22" i="147"/>
  <c r="O7" i="144"/>
  <c r="P17" i="133"/>
  <c r="O20" i="137"/>
  <c r="L16" i="135"/>
  <c r="L16" i="139"/>
  <c r="L25" i="134"/>
  <c r="O12" i="131"/>
  <c r="N5" i="130"/>
  <c r="O3" i="137"/>
  <c r="M5" i="133"/>
  <c r="O8" i="129"/>
  <c r="P23" i="142"/>
  <c r="L16" i="147"/>
  <c r="M25" i="140"/>
  <c r="O25" i="127"/>
  <c r="P22" i="126"/>
  <c r="O18" i="131"/>
  <c r="O16" i="127"/>
  <c r="P7" i="128"/>
  <c r="N9" i="140"/>
  <c r="M2" i="132"/>
  <c r="O19" i="140"/>
  <c r="L24" i="133"/>
  <c r="O25" i="131"/>
  <c r="P15" i="146"/>
  <c r="P28" i="133"/>
  <c r="M16" i="133"/>
  <c r="M17" i="143"/>
  <c r="M21" i="133"/>
  <c r="P7" i="133"/>
  <c r="M12" i="141"/>
  <c r="N26" i="127"/>
  <c r="M2" i="130"/>
  <c r="N8" i="132"/>
  <c r="N28" i="140"/>
  <c r="M19" i="137"/>
  <c r="L4" i="133"/>
  <c r="N11" i="130"/>
  <c r="O11" i="142"/>
  <c r="M21" i="143"/>
  <c r="M8" i="142"/>
  <c r="N4" i="124"/>
  <c r="L11" i="125"/>
  <c r="M20" i="142"/>
  <c r="L21" i="127"/>
  <c r="O23" i="138"/>
  <c r="O20" i="144"/>
  <c r="O11" i="139"/>
  <c r="L9" i="131"/>
  <c r="M25" i="139"/>
  <c r="N12" i="131"/>
  <c r="O24" i="145"/>
  <c r="L3" i="142"/>
  <c r="N23" i="133"/>
  <c r="O5" i="137"/>
  <c r="O6" i="141"/>
  <c r="N28" i="136"/>
  <c r="N26" i="145"/>
  <c r="M5" i="144"/>
  <c r="O18" i="141"/>
  <c r="M7" i="135"/>
  <c r="N24" i="144"/>
  <c r="L28" i="143"/>
  <c r="N22" i="126"/>
  <c r="M5" i="130"/>
  <c r="O18" i="133"/>
  <c r="N10" i="129"/>
  <c r="M4" i="136"/>
  <c r="N14" i="138"/>
  <c r="L18" i="145"/>
  <c r="L13" i="130"/>
  <c r="O20" i="129"/>
  <c r="L13" i="141"/>
  <c r="N7" i="140"/>
  <c r="L19" i="135"/>
  <c r="O4" i="147"/>
  <c r="M22" i="125"/>
  <c r="M25" i="127"/>
  <c r="O15" i="125"/>
  <c r="L19" i="141"/>
  <c r="P3" i="146"/>
  <c r="O2" i="125"/>
  <c r="M7" i="140"/>
  <c r="L12" i="133"/>
  <c r="O20" i="124"/>
  <c r="P14" i="133"/>
  <c r="L11" i="129"/>
  <c r="O28" i="134"/>
  <c r="O28" i="128"/>
  <c r="P10" i="139"/>
  <c r="N19" i="134"/>
  <c r="N26" i="138"/>
  <c r="L6" i="142"/>
  <c r="L11" i="141"/>
  <c r="M5" i="134"/>
  <c r="P5" i="138"/>
  <c r="O7" i="124"/>
  <c r="P21" i="124"/>
  <c r="M9" i="124"/>
  <c r="P7" i="140"/>
  <c r="N3" i="134"/>
  <c r="M23" i="131"/>
  <c r="M14" i="134"/>
  <c r="N14" i="144"/>
  <c r="O19" i="37"/>
  <c r="L18" i="142"/>
  <c r="P27" i="141"/>
  <c r="M17" i="138"/>
  <c r="N6" i="126"/>
  <c r="P21" i="138"/>
  <c r="O25" i="134"/>
  <c r="L26" i="142"/>
  <c r="M27" i="136"/>
  <c r="O12" i="143"/>
  <c r="L17" i="125"/>
  <c r="P20" i="127"/>
  <c r="M2" i="137"/>
  <c r="L18" i="144"/>
  <c r="M28" i="134"/>
  <c r="L18" i="37"/>
  <c r="P16" i="131"/>
  <c r="P18" i="144"/>
  <c r="L28" i="146"/>
  <c r="P26" i="137"/>
  <c r="N18" i="126"/>
  <c r="M27" i="144"/>
  <c r="P19" i="147"/>
  <c r="N2" i="139"/>
  <c r="L5" i="124"/>
  <c r="N15" i="125"/>
  <c r="P2" i="141"/>
  <c r="M27" i="145"/>
  <c r="P7" i="142"/>
  <c r="O25" i="147"/>
  <c r="L14" i="145"/>
  <c r="L11" i="133"/>
  <c r="P14" i="142"/>
  <c r="P14" i="147"/>
  <c r="P13" i="127"/>
  <c r="O19" i="134"/>
  <c r="L27" i="147"/>
  <c r="O18" i="37"/>
  <c r="N16" i="126"/>
  <c r="L12" i="139"/>
  <c r="M12" i="130"/>
  <c r="L23" i="144"/>
  <c r="L11" i="137"/>
  <c r="M5" i="124"/>
  <c r="L11" i="140"/>
  <c r="M22" i="146"/>
  <c r="N3" i="126"/>
  <c r="N11" i="140"/>
  <c r="O7" i="131"/>
  <c r="N7" i="139"/>
  <c r="N18" i="139"/>
  <c r="P19" i="133"/>
  <c r="P16" i="124"/>
  <c r="N20" i="137"/>
  <c r="L12" i="127"/>
  <c r="N26" i="130"/>
  <c r="L24" i="146"/>
  <c r="P2" i="135"/>
  <c r="N5" i="147"/>
  <c r="N6" i="131"/>
  <c r="P17" i="126"/>
  <c r="L6" i="140"/>
  <c r="O21" i="130"/>
  <c r="O3" i="136"/>
  <c r="L28" i="37"/>
  <c r="N7" i="131"/>
  <c r="O2" i="139"/>
  <c r="M4" i="144"/>
  <c r="P2" i="138"/>
  <c r="L16" i="130"/>
  <c r="O26" i="126"/>
  <c r="P17" i="134"/>
  <c r="O15" i="135"/>
  <c r="M22" i="131"/>
  <c r="M5" i="126"/>
  <c r="L12" i="125"/>
  <c r="M7" i="134"/>
  <c r="M7" i="136"/>
  <c r="N22" i="143"/>
  <c r="P12" i="129"/>
  <c r="M22" i="129"/>
  <c r="L23" i="139"/>
  <c r="L11" i="144"/>
  <c r="O3" i="144"/>
  <c r="P25" i="140"/>
  <c r="M2" i="135"/>
  <c r="M17" i="146"/>
  <c r="L6" i="146"/>
  <c r="N20" i="37"/>
  <c r="P25" i="37"/>
  <c r="L5" i="132"/>
  <c r="M16" i="125"/>
  <c r="O13" i="125"/>
  <c r="L17" i="130"/>
  <c r="M14" i="136"/>
  <c r="O10" i="131"/>
  <c r="P13" i="126"/>
  <c r="M9" i="129"/>
  <c r="P18" i="142"/>
  <c r="N27" i="127"/>
  <c r="P6" i="141"/>
  <c r="L17" i="139"/>
  <c r="L17" i="142"/>
  <c r="O4" i="129"/>
  <c r="P26" i="143"/>
  <c r="L3" i="125"/>
  <c r="L21" i="131"/>
  <c r="N22" i="128"/>
  <c r="N11" i="145"/>
  <c r="P18" i="143"/>
  <c r="P19" i="142"/>
  <c r="P19" i="145"/>
  <c r="L21" i="138"/>
  <c r="L4" i="146"/>
  <c r="N11" i="132"/>
  <c r="M18" i="141"/>
  <c r="P12" i="140"/>
  <c r="L28" i="137"/>
  <c r="O20" i="142"/>
  <c r="N15" i="128"/>
  <c r="P5" i="137"/>
  <c r="M5" i="140"/>
  <c r="N15" i="136"/>
  <c r="P2" i="131"/>
  <c r="N19" i="140"/>
  <c r="L6" i="134"/>
  <c r="M28" i="131"/>
  <c r="N19" i="125"/>
  <c r="N8" i="146"/>
  <c r="L26" i="133"/>
  <c r="N26" i="126"/>
  <c r="P7" i="37"/>
  <c r="M10" i="138"/>
  <c r="P20" i="136"/>
  <c r="M28" i="140"/>
  <c r="P24" i="146"/>
  <c r="M10" i="146"/>
  <c r="L25" i="131"/>
  <c r="O14" i="132"/>
  <c r="P21" i="131"/>
  <c r="M3" i="130"/>
  <c r="O28" i="126"/>
  <c r="P7" i="134"/>
  <c r="L5" i="144"/>
  <c r="M10" i="147"/>
  <c r="P13" i="147"/>
  <c r="L8" i="135"/>
  <c r="L7" i="144"/>
  <c r="P18" i="135"/>
  <c r="O17" i="147"/>
  <c r="M21" i="128"/>
  <c r="M22" i="145"/>
  <c r="P20" i="124"/>
  <c r="P14" i="134"/>
  <c r="M27" i="139"/>
  <c r="N7" i="132"/>
  <c r="L15" i="131"/>
  <c r="L18" i="137"/>
  <c r="N25" i="136"/>
  <c r="M13" i="147"/>
  <c r="O22" i="138"/>
  <c r="N18" i="138"/>
  <c r="O3" i="128"/>
  <c r="P6" i="131"/>
  <c r="O2" i="137"/>
  <c r="N25" i="129"/>
  <c r="L7" i="136"/>
  <c r="M12" i="147"/>
  <c r="L20" i="131"/>
  <c r="O26" i="131"/>
  <c r="O28" i="133"/>
  <c r="N23" i="125"/>
  <c r="P24" i="124"/>
  <c r="M2" i="147"/>
  <c r="N6" i="146"/>
  <c r="N9" i="127"/>
  <c r="L14" i="134"/>
  <c r="N2" i="137"/>
  <c r="P26" i="147"/>
  <c r="P20" i="145"/>
  <c r="L7" i="129"/>
  <c r="N14" i="135"/>
  <c r="N20" i="133"/>
  <c r="L9" i="147"/>
  <c r="L19" i="142"/>
  <c r="L2" i="143"/>
  <c r="M3" i="140"/>
  <c r="P22" i="141"/>
  <c r="N3" i="132"/>
  <c r="L7" i="135"/>
  <c r="M22" i="132"/>
  <c r="N25" i="132"/>
  <c r="P21" i="37"/>
  <c r="O5" i="126"/>
  <c r="M10" i="136"/>
  <c r="L13" i="129"/>
  <c r="N26" i="139"/>
  <c r="L25" i="146"/>
  <c r="O20" i="127"/>
  <c r="P21" i="129"/>
  <c r="N22" i="125"/>
  <c r="M3" i="37"/>
  <c r="P24" i="145"/>
  <c r="M13" i="129"/>
  <c r="M17" i="139"/>
  <c r="L10" i="146"/>
  <c r="N5" i="140"/>
  <c r="M9" i="142"/>
  <c r="P20" i="130"/>
  <c r="M3" i="131"/>
  <c r="M19" i="128"/>
  <c r="N6" i="137"/>
  <c r="O11" i="134"/>
  <c r="O19" i="132"/>
  <c r="N2" i="128"/>
  <c r="O6" i="133"/>
  <c r="M4" i="135"/>
  <c r="P22" i="37"/>
  <c r="L17" i="147"/>
  <c r="L24" i="143"/>
  <c r="M13" i="124"/>
  <c r="O25" i="145"/>
  <c r="P4" i="125"/>
  <c r="L4" i="124"/>
  <c r="L2" i="142"/>
  <c r="O18" i="137"/>
  <c r="P22" i="146"/>
  <c r="O27" i="131"/>
  <c r="N22" i="131"/>
  <c r="P4" i="135"/>
  <c r="P22" i="132"/>
  <c r="N11" i="134"/>
  <c r="M8" i="147"/>
  <c r="L6" i="145"/>
  <c r="M17" i="125"/>
  <c r="P27" i="125"/>
  <c r="N15" i="134"/>
  <c r="O24" i="141"/>
  <c r="L20" i="146"/>
  <c r="M14" i="139"/>
  <c r="L3" i="144"/>
  <c r="N28" i="139"/>
  <c r="O13" i="139"/>
  <c r="L15" i="139"/>
  <c r="M24" i="124"/>
  <c r="M12" i="138"/>
  <c r="N23" i="37"/>
  <c r="M22" i="124"/>
  <c r="P24" i="137"/>
  <c r="N9" i="147"/>
  <c r="O4" i="127"/>
  <c r="O12" i="146"/>
  <c r="O21" i="138"/>
  <c r="M25" i="147"/>
  <c r="M19" i="139"/>
  <c r="M21" i="144"/>
  <c r="O7" i="125"/>
  <c r="P7" i="138"/>
  <c r="M18" i="139"/>
  <c r="L19" i="147"/>
  <c r="M15" i="139"/>
  <c r="N25" i="145"/>
  <c r="L19" i="130"/>
  <c r="L12" i="136"/>
  <c r="L22" i="147"/>
  <c r="M12" i="145"/>
  <c r="L27" i="130"/>
  <c r="O7" i="146"/>
  <c r="N9" i="131"/>
  <c r="M4" i="129"/>
  <c r="L7" i="128"/>
  <c r="M14" i="132"/>
  <c r="O17" i="128"/>
  <c r="N7" i="137"/>
  <c r="L23" i="141"/>
  <c r="L20" i="141"/>
  <c r="O15" i="131"/>
  <c r="L10" i="125"/>
  <c r="N12" i="130"/>
  <c r="P5" i="125"/>
  <c r="O25" i="133"/>
  <c r="L8" i="129"/>
  <c r="P11" i="137"/>
  <c r="M2" i="144"/>
  <c r="L4" i="130"/>
  <c r="P10" i="145"/>
  <c r="M10" i="133"/>
  <c r="N23" i="139"/>
  <c r="P13" i="139"/>
  <c r="N19" i="146"/>
  <c r="L24" i="140"/>
  <c r="M14" i="125"/>
  <c r="O25" i="139"/>
  <c r="P26" i="37"/>
  <c r="O17" i="146"/>
  <c r="P10" i="136"/>
  <c r="P6" i="140"/>
  <c r="L19" i="143"/>
  <c r="P4" i="124"/>
  <c r="N18" i="147"/>
  <c r="N5" i="126"/>
  <c r="M17" i="128"/>
  <c r="P25" i="128"/>
  <c r="O24" i="132"/>
  <c r="M14" i="124"/>
  <c r="L17" i="126"/>
  <c r="O11" i="147"/>
  <c r="O5" i="134"/>
  <c r="O2" i="145"/>
  <c r="P11" i="135"/>
  <c r="M7" i="124"/>
  <c r="L20" i="125"/>
  <c r="M21" i="130"/>
  <c r="P20" i="143"/>
  <c r="N18" i="133"/>
  <c r="L17" i="127"/>
  <c r="L10" i="135"/>
  <c r="M24" i="147"/>
  <c r="N4" i="144"/>
  <c r="O11" i="131"/>
  <c r="M9" i="130"/>
  <c r="O12" i="147"/>
  <c r="P6" i="37"/>
  <c r="M13" i="131"/>
  <c r="N11" i="133"/>
  <c r="L6" i="125"/>
  <c r="O6" i="134"/>
  <c r="M13" i="140"/>
  <c r="L9" i="134"/>
  <c r="N19" i="135"/>
  <c r="P11" i="133"/>
  <c r="P18" i="127"/>
  <c r="L16" i="146"/>
  <c r="M21" i="129"/>
  <c r="N16" i="136"/>
  <c r="P24" i="133"/>
  <c r="L8" i="124"/>
  <c r="N9" i="129"/>
  <c r="O22" i="132"/>
  <c r="N6" i="139"/>
  <c r="P26" i="146"/>
  <c r="N2" i="133"/>
  <c r="P18" i="147"/>
  <c r="L4" i="134"/>
  <c r="M6" i="131"/>
  <c r="O28" i="144"/>
  <c r="L14" i="143"/>
  <c r="L15" i="140"/>
  <c r="L23" i="37"/>
  <c r="O11" i="138"/>
  <c r="L2" i="146"/>
  <c r="M26" i="144"/>
  <c r="M14" i="37"/>
  <c r="M14" i="135"/>
  <c r="N21" i="129"/>
  <c r="O26" i="139"/>
  <c r="O16" i="129"/>
  <c r="M17" i="145"/>
  <c r="N24" i="133"/>
  <c r="L10" i="132"/>
  <c r="O3" i="142"/>
  <c r="M18" i="124"/>
  <c r="P13" i="124"/>
  <c r="N21" i="135"/>
  <c r="L8" i="132"/>
  <c r="N2" i="135"/>
  <c r="N24" i="126"/>
  <c r="P26" i="133"/>
  <c r="O8" i="139"/>
  <c r="N5" i="136"/>
  <c r="O18" i="143"/>
  <c r="P8" i="130"/>
  <c r="O16" i="125"/>
  <c r="M12" i="137"/>
  <c r="O9" i="129"/>
  <c r="N18" i="142"/>
  <c r="M3" i="129"/>
  <c r="M20" i="135"/>
  <c r="O10" i="139"/>
  <c r="P19" i="144"/>
  <c r="L19" i="131"/>
  <c r="N6" i="127"/>
  <c r="L21" i="145"/>
  <c r="P19" i="131"/>
  <c r="N23" i="140"/>
  <c r="L4" i="132"/>
  <c r="N24" i="140"/>
  <c r="M8" i="138"/>
  <c r="O18" i="125"/>
  <c r="L21" i="130"/>
  <c r="N13" i="141"/>
  <c r="O2" i="143"/>
  <c r="L6" i="126"/>
  <c r="M8" i="136"/>
  <c r="M28" i="136"/>
  <c r="O2" i="131"/>
  <c r="L13" i="147"/>
  <c r="N27" i="147"/>
  <c r="P4" i="127"/>
  <c r="O7" i="37"/>
  <c r="N10" i="142"/>
  <c r="N19" i="147"/>
  <c r="L2" i="137"/>
  <c r="P27" i="126"/>
  <c r="M9" i="128"/>
  <c r="N3" i="136"/>
  <c r="N5" i="135"/>
  <c r="L18" i="130"/>
  <c r="O12" i="124"/>
  <c r="N12" i="141"/>
  <c r="N21" i="144"/>
  <c r="P23" i="133"/>
  <c r="P10" i="141"/>
  <c r="M16" i="127"/>
  <c r="P19" i="139"/>
  <c r="N4" i="139"/>
  <c r="L11" i="142"/>
  <c r="M22" i="127"/>
  <c r="O22" i="126"/>
  <c r="P3" i="130"/>
  <c r="N13" i="144"/>
  <c r="M24" i="138"/>
  <c r="O25" i="124"/>
  <c r="L25" i="142"/>
  <c r="P16" i="130"/>
  <c r="M28" i="127"/>
  <c r="O27" i="132"/>
  <c r="M20" i="143"/>
  <c r="O28" i="139"/>
  <c r="M23" i="144"/>
  <c r="P23" i="141"/>
  <c r="P23" i="144"/>
  <c r="P3" i="131"/>
  <c r="P16" i="134"/>
  <c r="L9" i="136"/>
  <c r="P3" i="143"/>
  <c r="P28" i="127"/>
  <c r="L11" i="127"/>
  <c r="O10" i="128"/>
  <c r="L27" i="128"/>
  <c r="N21" i="136"/>
  <c r="M8" i="130"/>
  <c r="L8" i="146"/>
  <c r="N8" i="128"/>
  <c r="M15" i="129"/>
  <c r="P27" i="147"/>
  <c r="M26" i="129"/>
  <c r="L4" i="139"/>
  <c r="N13" i="134"/>
  <c r="O11" i="129"/>
  <c r="M9" i="137"/>
  <c r="O25" i="143"/>
  <c r="L13" i="124"/>
  <c r="N25" i="140"/>
  <c r="L23" i="125"/>
  <c r="P23" i="131"/>
  <c r="M11" i="142"/>
  <c r="O27" i="138"/>
  <c r="O24" i="37"/>
  <c r="P23" i="127"/>
  <c r="N3" i="133"/>
  <c r="M9" i="138"/>
  <c r="P24" i="143"/>
  <c r="L28" i="131"/>
  <c r="M20" i="127"/>
  <c r="L17" i="136"/>
  <c r="N22" i="124"/>
  <c r="M3" i="141"/>
  <c r="L26" i="137"/>
  <c r="O27" i="146"/>
  <c r="O21" i="126"/>
  <c r="M25" i="144"/>
  <c r="M10" i="144"/>
  <c r="N6" i="37"/>
  <c r="M9" i="131"/>
  <c r="N18" i="132"/>
  <c r="O22" i="128"/>
  <c r="P26" i="138"/>
  <c r="O7" i="129"/>
  <c r="M11" i="139"/>
  <c r="N7" i="141"/>
  <c r="N26" i="124"/>
  <c r="L15" i="138"/>
  <c r="P26" i="132"/>
  <c r="N14" i="137"/>
  <c r="N9" i="145"/>
  <c r="L15" i="126"/>
  <c r="P4" i="128"/>
  <c r="P6" i="142"/>
  <c r="O25" i="140"/>
  <c r="P12" i="131"/>
  <c r="N7" i="124"/>
  <c r="L4" i="137"/>
  <c r="L10" i="133"/>
  <c r="O3" i="133"/>
  <c r="M24" i="132"/>
  <c r="O15" i="132"/>
  <c r="L10" i="134"/>
  <c r="O28" i="124"/>
  <c r="P7" i="137"/>
  <c r="M7" i="129"/>
  <c r="P20" i="142"/>
  <c r="L13" i="136"/>
  <c r="O22" i="147"/>
  <c r="O12" i="134"/>
  <c r="P26" i="145"/>
  <c r="N21" i="125"/>
  <c r="P23" i="37"/>
  <c r="P22" i="125"/>
  <c r="O2" i="133"/>
  <c r="O9" i="138"/>
  <c r="O17" i="37"/>
  <c r="N14" i="130"/>
  <c r="N6" i="130"/>
  <c r="P27" i="133"/>
  <c r="O22" i="139"/>
  <c r="L22" i="144"/>
  <c r="N27" i="124"/>
  <c r="O20" i="132"/>
  <c r="P10" i="125"/>
  <c r="P27" i="135"/>
  <c r="P11" i="143"/>
  <c r="L8" i="133"/>
  <c r="O11" i="145"/>
  <c r="N17" i="132"/>
  <c r="L12" i="145"/>
  <c r="L28" i="144"/>
  <c r="L21" i="128"/>
  <c r="M19" i="135"/>
  <c r="M25" i="37"/>
  <c r="P2" i="129"/>
  <c r="O20" i="146"/>
  <c r="L27" i="129"/>
  <c r="P25" i="139"/>
  <c r="O6" i="139"/>
  <c r="P16" i="126"/>
  <c r="O17" i="125"/>
  <c r="O20" i="138"/>
  <c r="N18" i="128"/>
  <c r="N26" i="135"/>
  <c r="O6" i="143"/>
  <c r="L13" i="37"/>
  <c r="M23" i="135"/>
  <c r="N28" i="145"/>
  <c r="L21" i="37"/>
  <c r="M3" i="146"/>
  <c r="O10" i="125"/>
  <c r="P11" i="131"/>
  <c r="L8" i="145"/>
  <c r="L20" i="136"/>
  <c r="P15" i="143"/>
  <c r="M14" i="133"/>
  <c r="M13" i="134"/>
  <c r="O7" i="130"/>
  <c r="N13" i="124"/>
  <c r="M28" i="142"/>
  <c r="L26" i="145"/>
  <c r="N2" i="127"/>
  <c r="O4" i="143"/>
  <c r="P8" i="136"/>
  <c r="L10" i="138"/>
  <c r="L4" i="136"/>
  <c r="N22" i="136"/>
  <c r="M5" i="141"/>
  <c r="N5" i="127"/>
  <c r="N16" i="139"/>
  <c r="N27" i="126"/>
  <c r="P7" i="136"/>
  <c r="P7" i="125"/>
  <c r="O9" i="140"/>
  <c r="O23" i="147"/>
  <c r="L28" i="130"/>
  <c r="L8" i="144"/>
  <c r="L22" i="128"/>
  <c r="N28" i="146"/>
  <c r="N9" i="132"/>
  <c r="M3" i="128"/>
  <c r="P7" i="124"/>
  <c r="P4" i="131"/>
  <c r="L2" i="125"/>
  <c r="O6" i="131"/>
  <c r="M22" i="136"/>
  <c r="O3" i="131"/>
  <c r="N28" i="37"/>
  <c r="N17" i="145"/>
  <c r="N13" i="127"/>
  <c r="L3" i="137"/>
  <c r="M5" i="127"/>
  <c r="N10" i="145"/>
  <c r="M21" i="126"/>
  <c r="O23" i="145"/>
  <c r="O23" i="127"/>
  <c r="L2" i="132"/>
  <c r="P16" i="137"/>
  <c r="P11" i="125"/>
  <c r="L16" i="131"/>
  <c r="M25" i="145"/>
  <c r="L25" i="139"/>
  <c r="N6" i="142"/>
  <c r="P22" i="140"/>
  <c r="M10" i="127"/>
  <c r="O26" i="124"/>
  <c r="P20" i="140"/>
  <c r="N4" i="137"/>
  <c r="O17" i="140"/>
  <c r="P10" i="138"/>
  <c r="N24" i="125"/>
  <c r="P21" i="135"/>
  <c r="L5" i="138"/>
  <c r="M25" i="143"/>
  <c r="O8" i="141"/>
  <c r="O6" i="126"/>
  <c r="L4" i="135"/>
  <c r="O3" i="130"/>
  <c r="M10" i="143"/>
  <c r="N18" i="136"/>
  <c r="O3" i="143"/>
  <c r="L10" i="141"/>
  <c r="M18" i="125"/>
  <c r="N27" i="143"/>
  <c r="M11" i="137"/>
  <c r="L8" i="147"/>
  <c r="N7" i="142"/>
  <c r="M27" i="133"/>
  <c r="L15" i="142"/>
  <c r="P24" i="138"/>
  <c r="N26" i="125"/>
  <c r="L23" i="135"/>
  <c r="N9" i="141"/>
  <c r="M3" i="147"/>
  <c r="M20" i="145"/>
  <c r="M4" i="125"/>
  <c r="O24" i="139"/>
  <c r="N24" i="141"/>
  <c r="N7" i="129"/>
  <c r="O26" i="142"/>
  <c r="O8" i="137"/>
  <c r="N28" i="128"/>
  <c r="M16" i="146"/>
  <c r="O19" i="142"/>
  <c r="P22" i="134"/>
  <c r="O24" i="144"/>
  <c r="L4" i="128"/>
  <c r="L9" i="138"/>
  <c r="P4" i="130"/>
  <c r="L25" i="145"/>
  <c r="O13" i="140"/>
  <c r="L2" i="129"/>
  <c r="O15" i="139"/>
  <c r="P18" i="131"/>
  <c r="P26" i="125"/>
  <c r="P17" i="138"/>
  <c r="L3" i="147"/>
  <c r="N8" i="141"/>
  <c r="O14" i="140"/>
  <c r="L14" i="136"/>
  <c r="P25" i="146"/>
  <c r="M19" i="129"/>
  <c r="P10" i="146"/>
  <c r="O2" i="135"/>
  <c r="M9" i="147"/>
  <c r="M16" i="143"/>
  <c r="N17" i="134"/>
  <c r="M23" i="145"/>
  <c r="P14" i="141"/>
  <c r="O23" i="129"/>
  <c r="O18" i="140"/>
  <c r="P8" i="143"/>
  <c r="O2" i="138"/>
  <c r="P5" i="127"/>
  <c r="N23" i="143"/>
  <c r="N16" i="141"/>
  <c r="M11" i="138"/>
  <c r="L13" i="127"/>
  <c r="P3" i="140"/>
  <c r="N6" i="145"/>
  <c r="P19" i="132"/>
  <c r="P15" i="127"/>
  <c r="O11" i="133"/>
  <c r="M19" i="146"/>
  <c r="L3" i="135"/>
  <c r="P19" i="124"/>
  <c r="M14" i="140"/>
  <c r="O7" i="145"/>
  <c r="N21" i="140"/>
  <c r="N9" i="134"/>
  <c r="O5" i="139"/>
  <c r="M24" i="127"/>
  <c r="L28" i="129"/>
  <c r="P25" i="124"/>
  <c r="L2" i="144"/>
  <c r="O21" i="140"/>
  <c r="N10" i="140"/>
  <c r="O3" i="127"/>
  <c r="M22" i="128"/>
  <c r="L22" i="146"/>
  <c r="O15" i="126"/>
  <c r="L21" i="143"/>
  <c r="P17" i="145"/>
  <c r="M22" i="144"/>
  <c r="M22" i="140"/>
  <c r="N9" i="128"/>
  <c r="O27" i="125"/>
  <c r="P26" i="127"/>
  <c r="M22" i="126"/>
  <c r="L13" i="134"/>
  <c r="P25" i="142"/>
  <c r="O25" i="125"/>
  <c r="O6" i="137"/>
  <c r="M7" i="144"/>
  <c r="O4" i="138"/>
  <c r="O24" i="128"/>
  <c r="N20" i="145"/>
  <c r="P12" i="138"/>
  <c r="N12" i="140"/>
  <c r="L19" i="132"/>
  <c r="M19" i="142"/>
  <c r="O26" i="127"/>
  <c r="L25" i="130"/>
  <c r="P25" i="138"/>
  <c r="L5" i="137"/>
  <c r="N13" i="128"/>
  <c r="O27" i="124"/>
  <c r="O14" i="144"/>
  <c r="M14" i="127"/>
  <c r="M5" i="131"/>
  <c r="L5" i="136"/>
  <c r="N27" i="137"/>
  <c r="O5" i="125"/>
  <c r="O11" i="146"/>
  <c r="O8" i="146"/>
  <c r="P14" i="125"/>
  <c r="L23" i="133"/>
  <c r="M10" i="145"/>
  <c r="L19" i="127"/>
  <c r="P25" i="134"/>
  <c r="L13" i="138"/>
  <c r="L24" i="129"/>
  <c r="L17" i="144"/>
  <c r="L12" i="140"/>
  <c r="N21" i="124"/>
  <c r="L12" i="37"/>
  <c r="P28" i="126"/>
  <c r="O26" i="140"/>
  <c r="M6" i="128"/>
  <c r="L14" i="127"/>
  <c r="M7" i="145"/>
  <c r="O22" i="131"/>
  <c r="P16" i="143"/>
  <c r="M27" i="138"/>
  <c r="M8" i="133"/>
  <c r="P20" i="138"/>
  <c r="O15" i="37"/>
  <c r="P4" i="142"/>
  <c r="N22" i="132"/>
  <c r="M26" i="125"/>
  <c r="O6" i="147"/>
  <c r="O16" i="138"/>
  <c r="N22" i="137"/>
  <c r="N8" i="125"/>
  <c r="P20" i="135"/>
  <c r="O25" i="135"/>
  <c r="L26" i="125"/>
  <c r="N7" i="133"/>
  <c r="L27" i="139"/>
  <c r="P6" i="134"/>
  <c r="O16" i="137"/>
  <c r="O9" i="132"/>
  <c r="P15" i="128"/>
  <c r="O10" i="141"/>
  <c r="O13" i="134"/>
  <c r="P9" i="133"/>
  <c r="O19" i="124"/>
  <c r="L21" i="144"/>
  <c r="L16" i="126"/>
  <c r="P22" i="136"/>
  <c r="L9" i="129"/>
  <c r="L25" i="135"/>
  <c r="O8" i="145"/>
  <c r="N23" i="147"/>
  <c r="P6" i="137"/>
  <c r="L4" i="125"/>
  <c r="P10" i="134"/>
  <c r="L28" i="124"/>
  <c r="M11" i="133"/>
  <c r="M4" i="137"/>
  <c r="M14" i="130"/>
  <c r="P18" i="139"/>
  <c r="O3" i="125"/>
  <c r="L28" i="139"/>
  <c r="M16" i="132"/>
  <c r="P6" i="132"/>
  <c r="N21" i="126"/>
  <c r="O8" i="131"/>
  <c r="P5" i="140"/>
  <c r="O13" i="126"/>
  <c r="O8" i="144"/>
  <c r="N7" i="134"/>
  <c r="O5" i="140"/>
  <c r="N3" i="142"/>
  <c r="M16" i="137"/>
  <c r="N5" i="129"/>
  <c r="N11" i="143"/>
  <c r="P4" i="143"/>
  <c r="N6" i="144"/>
  <c r="P13" i="130"/>
  <c r="N8" i="129"/>
  <c r="N4" i="141"/>
  <c r="M20" i="124"/>
  <c r="O13" i="37"/>
  <c r="N5" i="134"/>
  <c r="M21" i="127"/>
  <c r="L21" i="129"/>
  <c r="P5" i="139"/>
  <c r="L11" i="130"/>
  <c r="M7" i="132"/>
  <c r="M9" i="133"/>
  <c r="O6" i="124"/>
  <c r="O5" i="128"/>
  <c r="M23" i="133"/>
  <c r="P10" i="131"/>
  <c r="M27" i="141"/>
  <c r="P25" i="127"/>
  <c r="M7" i="131"/>
  <c r="O26" i="130"/>
  <c r="L23" i="137"/>
  <c r="L4" i="129"/>
  <c r="O5" i="37"/>
  <c r="P9" i="127"/>
  <c r="M16" i="135"/>
  <c r="O2" i="127"/>
  <c r="L19" i="125"/>
  <c r="N23" i="145"/>
  <c r="O19" i="127"/>
  <c r="O16" i="126"/>
  <c r="O10" i="132"/>
  <c r="N16" i="133"/>
  <c r="N14" i="127"/>
  <c r="M18" i="133"/>
  <c r="N25" i="147"/>
  <c r="M27" i="132"/>
  <c r="N13" i="145"/>
  <c r="L11" i="145"/>
  <c r="N16" i="129"/>
  <c r="M19" i="140"/>
  <c r="P14" i="130"/>
  <c r="P2" i="137"/>
  <c r="L26" i="147"/>
  <c r="P22" i="138"/>
  <c r="N12" i="144"/>
  <c r="L27" i="124"/>
  <c r="O23" i="133"/>
  <c r="P14" i="129"/>
  <c r="L7" i="127"/>
  <c r="L13" i="125"/>
  <c r="M8" i="126"/>
  <c r="O27" i="145"/>
  <c r="O4" i="133"/>
  <c r="O14" i="141"/>
  <c r="N27" i="146"/>
  <c r="N12" i="133"/>
  <c r="P27" i="124"/>
  <c r="L8" i="139"/>
  <c r="P21" i="130"/>
  <c r="N18" i="141"/>
  <c r="M11" i="140"/>
  <c r="O16" i="132"/>
  <c r="N13" i="126"/>
  <c r="P28" i="128"/>
  <c r="P19" i="138"/>
  <c r="L16" i="141"/>
  <c r="M21" i="147"/>
  <c r="L15" i="124"/>
  <c r="P15" i="145"/>
  <c r="M15" i="126"/>
  <c r="N16" i="146"/>
  <c r="P8" i="147"/>
  <c r="L26" i="139"/>
  <c r="N5" i="131"/>
  <c r="M21" i="37"/>
  <c r="L4" i="138"/>
  <c r="N20" i="142"/>
  <c r="M11" i="124"/>
  <c r="N9" i="138"/>
  <c r="M16" i="136"/>
  <c r="P5" i="37"/>
  <c r="N14" i="124"/>
  <c r="O4" i="145"/>
  <c r="M17" i="136"/>
  <c r="O15" i="136"/>
  <c r="O3" i="146"/>
  <c r="L12" i="146"/>
  <c r="L7" i="125"/>
  <c r="L24" i="125"/>
  <c r="M10" i="140"/>
  <c r="L27" i="132"/>
  <c r="N2" i="145"/>
  <c r="M17" i="132"/>
  <c r="P9" i="146"/>
  <c r="O28" i="37"/>
  <c r="P17" i="146"/>
  <c r="P20" i="126"/>
  <c r="N26" i="142"/>
  <c r="L12" i="144"/>
  <c r="O6" i="130"/>
  <c r="L28" i="128"/>
  <c r="P20" i="129"/>
  <c r="O17" i="135"/>
  <c r="L7" i="124"/>
  <c r="O11" i="126"/>
  <c r="P9" i="141"/>
  <c r="L11" i="37"/>
  <c r="L21" i="146"/>
  <c r="P3" i="128"/>
  <c r="N25" i="128"/>
  <c r="N14" i="37"/>
  <c r="P10" i="144"/>
  <c r="M28" i="137"/>
  <c r="O28" i="146"/>
  <c r="N2" i="144"/>
  <c r="M8" i="140"/>
  <c r="L28" i="126"/>
  <c r="P26" i="128"/>
  <c r="L11" i="139"/>
  <c r="L26" i="136"/>
  <c r="M6" i="133"/>
  <c r="L19" i="146"/>
  <c r="L27" i="143"/>
  <c r="O6" i="145"/>
  <c r="O7" i="147"/>
  <c r="L2" i="131"/>
  <c r="M23" i="128"/>
  <c r="P14" i="145"/>
  <c r="O23" i="146"/>
  <c r="O2" i="142"/>
  <c r="O19" i="138"/>
  <c r="O19" i="126"/>
  <c r="N27" i="132"/>
  <c r="O28" i="132"/>
  <c r="M28" i="145"/>
  <c r="M5" i="125"/>
  <c r="O20" i="128"/>
  <c r="M23" i="129"/>
  <c r="L6" i="141"/>
  <c r="N23" i="144"/>
  <c r="O3" i="37"/>
  <c r="P18" i="126"/>
  <c r="N27" i="138"/>
  <c r="P7" i="147"/>
  <c r="M26" i="145"/>
  <c r="P22" i="130"/>
  <c r="M24" i="125"/>
  <c r="O20" i="143"/>
  <c r="P14" i="127"/>
  <c r="P2" i="136"/>
  <c r="P8" i="134"/>
  <c r="O16" i="128"/>
  <c r="L22" i="138"/>
  <c r="N10" i="147"/>
  <c r="O21" i="134"/>
  <c r="P10" i="135"/>
  <c r="O16" i="124"/>
  <c r="L17" i="138"/>
  <c r="L14" i="142"/>
  <c r="P25" i="143"/>
  <c r="L17" i="132"/>
  <c r="M20" i="125"/>
  <c r="P6" i="144"/>
  <c r="M27" i="147"/>
  <c r="O17" i="129"/>
  <c r="O23" i="144"/>
  <c r="M12" i="126"/>
  <c r="O27" i="142"/>
  <c r="N13" i="125"/>
  <c r="M3" i="145"/>
  <c r="N14" i="129"/>
  <c r="P12" i="145"/>
  <c r="L8" i="130"/>
  <c r="O17" i="139"/>
  <c r="N11" i="126"/>
  <c r="O17" i="134"/>
  <c r="N14" i="128"/>
  <c r="P13" i="125"/>
  <c r="O23" i="136"/>
  <c r="M8" i="146"/>
  <c r="L5" i="145"/>
  <c r="M28" i="132"/>
  <c r="L2" i="124"/>
  <c r="M25" i="133"/>
  <c r="O27" i="133"/>
  <c r="N14" i="134"/>
  <c r="M9" i="132"/>
  <c r="N18" i="125"/>
  <c r="P20" i="141"/>
  <c r="N24" i="130"/>
  <c r="M16" i="134"/>
  <c r="L4" i="142"/>
  <c r="P20" i="131"/>
  <c r="L21" i="134"/>
  <c r="N15" i="130"/>
  <c r="M9" i="125"/>
  <c r="O21" i="127"/>
  <c r="L25" i="127"/>
  <c r="O5" i="144"/>
  <c r="N18" i="131"/>
  <c r="M3" i="135"/>
  <c r="N19" i="128"/>
  <c r="L22" i="142"/>
  <c r="L3" i="124"/>
  <c r="L22" i="131"/>
  <c r="O20" i="133"/>
  <c r="P18" i="128"/>
  <c r="O20" i="125"/>
  <c r="L14" i="132"/>
  <c r="P24" i="147"/>
  <c r="L18" i="127"/>
  <c r="P3" i="129"/>
  <c r="L7" i="132"/>
  <c r="P23" i="143"/>
  <c r="P18" i="124"/>
  <c r="P11" i="146"/>
  <c r="P15" i="126"/>
  <c r="P7" i="135"/>
  <c r="N23" i="142"/>
  <c r="N21" i="141"/>
  <c r="O3" i="135"/>
  <c r="M11" i="146"/>
  <c r="N26" i="131"/>
  <c r="N12" i="135"/>
  <c r="L16" i="127"/>
  <c r="L4" i="131"/>
  <c r="O12" i="132"/>
  <c r="L13" i="140"/>
  <c r="N3" i="137"/>
  <c r="P17" i="142"/>
  <c r="M2" i="145"/>
  <c r="O26" i="137"/>
  <c r="M14" i="143"/>
  <c r="M27" i="146"/>
  <c r="N23" i="137"/>
  <c r="N7" i="136"/>
  <c r="M16" i="130"/>
  <c r="M27" i="124"/>
  <c r="P25" i="125"/>
  <c r="O11" i="141"/>
  <c r="O19" i="136"/>
  <c r="M21" i="145"/>
  <c r="O12" i="129"/>
  <c r="P21" i="140"/>
  <c r="N12" i="137"/>
  <c r="N13" i="147"/>
  <c r="P10" i="133"/>
  <c r="P3" i="124"/>
  <c r="O22" i="127"/>
  <c r="M22" i="142"/>
  <c r="N7" i="37"/>
  <c r="L6" i="131"/>
  <c r="M11" i="144"/>
  <c r="P6" i="136"/>
  <c r="O11" i="135"/>
  <c r="N20" i="135"/>
  <c r="P25" i="129"/>
  <c r="L14" i="141"/>
  <c r="M28" i="139"/>
  <c r="M13" i="37"/>
  <c r="M8" i="128"/>
  <c r="P3" i="144"/>
  <c r="N20" i="144"/>
  <c r="P18" i="130"/>
  <c r="N7" i="130"/>
  <c r="P5" i="143"/>
  <c r="L8" i="137"/>
  <c r="P15" i="136"/>
  <c r="L9" i="133"/>
  <c r="O9" i="124"/>
  <c r="L22" i="132"/>
  <c r="O22" i="146"/>
  <c r="O18" i="127"/>
  <c r="P23" i="130"/>
  <c r="M18" i="143"/>
  <c r="O5" i="136"/>
  <c r="M20" i="146"/>
  <c r="L5" i="142"/>
  <c r="N19" i="142"/>
  <c r="M2" i="139"/>
  <c r="L5" i="131"/>
  <c r="M26" i="130"/>
  <c r="O8" i="143"/>
  <c r="L25" i="147"/>
  <c r="O23" i="132"/>
  <c r="P5" i="126"/>
  <c r="L11" i="132"/>
  <c r="L27" i="136"/>
  <c r="P7" i="143"/>
  <c r="M5" i="128"/>
  <c r="M6" i="137"/>
  <c r="M15" i="138"/>
  <c r="N26" i="141"/>
  <c r="M13" i="133"/>
  <c r="N20" i="125"/>
  <c r="N19" i="124"/>
  <c r="N12" i="37"/>
  <c r="M21" i="140"/>
  <c r="N7" i="127"/>
  <c r="P10" i="124"/>
  <c r="P8" i="126"/>
  <c r="P16" i="135"/>
  <c r="N23" i="141"/>
  <c r="L2" i="147"/>
  <c r="O9" i="37"/>
  <c r="M27" i="140"/>
  <c r="L10" i="130"/>
  <c r="P8" i="137"/>
  <c r="L20" i="129"/>
  <c r="P9" i="145"/>
  <c r="P6" i="125"/>
  <c r="L6" i="147"/>
  <c r="P20" i="125"/>
  <c r="O26" i="136"/>
  <c r="M3" i="142"/>
  <c r="L6" i="139"/>
  <c r="O3" i="129"/>
  <c r="N8" i="145"/>
  <c r="N17" i="125"/>
  <c r="L21" i="147"/>
  <c r="O23" i="141"/>
  <c r="O7" i="128"/>
  <c r="O15" i="141"/>
  <c r="O12" i="133"/>
  <c r="N10" i="146"/>
  <c r="L14" i="126"/>
  <c r="L18" i="141"/>
  <c r="N12" i="125"/>
  <c r="N21" i="139"/>
  <c r="P3" i="126"/>
  <c r="N21" i="146"/>
  <c r="O11" i="137"/>
  <c r="O10" i="147"/>
  <c r="M4" i="143"/>
  <c r="N19" i="131"/>
  <c r="P15" i="131"/>
  <c r="M2" i="143"/>
  <c r="L4" i="126"/>
  <c r="L25" i="133"/>
  <c r="P16" i="136"/>
  <c r="N26" i="132"/>
  <c r="N7" i="128"/>
  <c r="P21" i="142"/>
  <c r="P2" i="127"/>
  <c r="P27" i="144"/>
  <c r="N2" i="138"/>
  <c r="O13" i="141"/>
  <c r="M11" i="132"/>
  <c r="M21" i="139"/>
  <c r="M18" i="132"/>
  <c r="N22" i="130"/>
  <c r="P28" i="145"/>
  <c r="P4" i="136"/>
  <c r="M11" i="135"/>
  <c r="O12" i="130"/>
  <c r="P4" i="133"/>
  <c r="O17" i="132"/>
  <c r="O15" i="134"/>
  <c r="N17" i="130"/>
  <c r="P22" i="131"/>
  <c r="O4" i="131"/>
  <c r="N7" i="126"/>
  <c r="N27" i="136"/>
  <c r="L26" i="129"/>
  <c r="M3" i="137"/>
  <c r="P27" i="142"/>
  <c r="N28" i="141"/>
  <c r="M13" i="137"/>
  <c r="N14" i="125"/>
  <c r="N16" i="140"/>
  <c r="M6" i="134"/>
  <c r="N22" i="139"/>
  <c r="O22" i="142"/>
  <c r="P16" i="138"/>
  <c r="N15" i="142"/>
  <c r="L20" i="147"/>
  <c r="O27" i="139"/>
  <c r="M24" i="146"/>
  <c r="P23" i="126"/>
  <c r="P15" i="138"/>
  <c r="M28" i="143"/>
  <c r="O12" i="125"/>
  <c r="M14" i="129"/>
  <c r="M22" i="133"/>
  <c r="O22" i="129"/>
  <c r="L24" i="128"/>
  <c r="O13" i="130"/>
  <c r="O8" i="140"/>
  <c r="O22" i="140"/>
  <c r="O9" i="147"/>
  <c r="L16" i="133"/>
  <c r="M16" i="139"/>
  <c r="M7" i="130"/>
  <c r="P15" i="139"/>
  <c r="M13" i="135"/>
  <c r="P27" i="128"/>
  <c r="P4" i="126"/>
  <c r="M20" i="138"/>
  <c r="P6" i="135"/>
  <c r="O6" i="128"/>
  <c r="M19" i="132"/>
  <c r="P15" i="134"/>
  <c r="M18" i="127"/>
  <c r="O11" i="128"/>
  <c r="L26" i="131"/>
  <c r="P25" i="141"/>
  <c r="N5" i="141"/>
  <c r="M4" i="147"/>
  <c r="L20" i="143"/>
  <c r="O22" i="143"/>
  <c r="P10" i="132"/>
  <c r="M3" i="124"/>
  <c r="P11" i="140"/>
  <c r="L28" i="127"/>
  <c r="L5" i="127"/>
  <c r="N10" i="132"/>
  <c r="O8" i="132"/>
  <c r="N9" i="137"/>
  <c r="M17" i="134"/>
  <c r="L3" i="126"/>
  <c r="M19" i="138"/>
  <c r="P4" i="145"/>
  <c r="O20" i="141"/>
  <c r="N15" i="37"/>
  <c r="O5" i="131"/>
  <c r="N22" i="129"/>
  <c r="N16" i="134"/>
  <c r="P11" i="136"/>
  <c r="N28" i="131"/>
  <c r="O27" i="143"/>
  <c r="N27" i="145"/>
  <c r="M25" i="129"/>
  <c r="O15" i="129"/>
  <c r="P18" i="141"/>
  <c r="N6" i="134"/>
  <c r="M2" i="133"/>
  <c r="L7" i="131"/>
  <c r="M22" i="37"/>
  <c r="L7" i="147"/>
  <c r="L16" i="138"/>
  <c r="M16" i="37"/>
  <c r="M5" i="132"/>
  <c r="L16" i="143"/>
  <c r="L14" i="131"/>
  <c r="N4" i="146"/>
  <c r="N17" i="126"/>
  <c r="N28" i="129"/>
  <c r="O21" i="124"/>
  <c r="N3" i="146"/>
  <c r="P12" i="144"/>
  <c r="O25" i="126"/>
  <c r="M15" i="134"/>
  <c r="O20" i="136"/>
  <c r="L14" i="128"/>
  <c r="O22" i="124"/>
  <c r="N27" i="37"/>
  <c r="P19" i="136"/>
  <c r="L25" i="144"/>
  <c r="O13" i="127"/>
  <c r="N16" i="137"/>
  <c r="L4" i="37"/>
  <c r="M20" i="131"/>
  <c r="L23" i="143"/>
  <c r="P27" i="138"/>
  <c r="P12" i="133"/>
  <c r="P28" i="138"/>
  <c r="N23" i="146"/>
  <c r="M24" i="145"/>
  <c r="M19" i="147"/>
  <c r="P9" i="132"/>
  <c r="O15" i="138"/>
  <c r="O24" i="140"/>
  <c r="L9" i="128"/>
  <c r="N13" i="136"/>
  <c r="L17" i="133"/>
  <c r="O9" i="143"/>
  <c r="P16" i="146"/>
  <c r="L23" i="136"/>
  <c r="N20" i="131"/>
  <c r="L26" i="127"/>
  <c r="O4" i="135"/>
  <c r="P9" i="140"/>
  <c r="O11" i="144"/>
  <c r="P18" i="140"/>
  <c r="O12" i="135"/>
  <c r="N24" i="132"/>
  <c r="P28" i="131"/>
  <c r="O26" i="145"/>
  <c r="N6" i="133"/>
  <c r="P15" i="124"/>
  <c r="L7" i="126"/>
  <c r="N11" i="127"/>
  <c r="L15" i="133"/>
  <c r="M5" i="145"/>
  <c r="O22" i="136"/>
  <c r="L3" i="143"/>
  <c r="P22" i="129"/>
  <c r="P24" i="142"/>
  <c r="M13" i="128"/>
  <c r="O21" i="37"/>
  <c r="M14" i="141"/>
  <c r="L4" i="140"/>
  <c r="M18" i="145"/>
  <c r="N8" i="144"/>
  <c r="N15" i="143"/>
  <c r="M17" i="133"/>
  <c r="O6" i="129"/>
  <c r="O6" i="142"/>
  <c r="M12" i="125"/>
  <c r="P20" i="132"/>
  <c r="O21" i="135"/>
  <c r="O13" i="128"/>
  <c r="L7" i="145"/>
  <c r="O24" i="130"/>
  <c r="L9" i="145"/>
  <c r="P24" i="140"/>
  <c r="P11" i="37"/>
  <c r="P5" i="147"/>
  <c r="M6" i="141"/>
  <c r="O13" i="124"/>
  <c r="M28" i="141"/>
  <c r="O17" i="126"/>
  <c r="P9" i="128"/>
  <c r="N24" i="127"/>
  <c r="N8" i="134"/>
  <c r="M16" i="147"/>
  <c r="M26" i="128"/>
  <c r="M8" i="124"/>
  <c r="N9" i="135"/>
  <c r="L7" i="134"/>
  <c r="O6" i="144"/>
  <c r="L19" i="129"/>
  <c r="M22" i="134"/>
  <c r="N28" i="138"/>
  <c r="O4" i="142"/>
  <c r="P8" i="140"/>
  <c r="P14" i="135"/>
  <c r="O14" i="143"/>
  <c r="P21" i="125"/>
  <c r="L15" i="137"/>
  <c r="N21" i="145"/>
  <c r="L23" i="128"/>
  <c r="O9" i="142"/>
  <c r="P19" i="140"/>
  <c r="O16" i="143"/>
  <c r="L6" i="128"/>
  <c r="M25" i="146"/>
  <c r="M17" i="142"/>
  <c r="P7" i="126"/>
  <c r="L3" i="138"/>
  <c r="P12" i="127"/>
  <c r="M8" i="132"/>
  <c r="M14" i="138"/>
  <c r="M28" i="144"/>
  <c r="P8" i="138"/>
  <c r="M26" i="124"/>
  <c r="M7" i="133"/>
  <c r="P28" i="140"/>
  <c r="N16" i="138"/>
  <c r="P9" i="147"/>
  <c r="M15" i="135"/>
  <c r="P13" i="144"/>
  <c r="M18" i="134"/>
  <c r="M18" i="130"/>
  <c r="O15" i="140"/>
  <c r="N13" i="37"/>
  <c r="N18" i="140"/>
  <c r="O26" i="144"/>
  <c r="P14" i="144"/>
  <c r="L16" i="37"/>
  <c r="O28" i="145"/>
  <c r="L4" i="143"/>
  <c r="M27" i="126"/>
  <c r="M10" i="124"/>
  <c r="M21" i="125"/>
  <c r="O6" i="138"/>
  <c r="P19" i="143"/>
  <c r="M9" i="145"/>
  <c r="L6" i="130"/>
  <c r="M14" i="126"/>
  <c r="N26" i="129"/>
  <c r="P9" i="142"/>
  <c r="P19" i="134"/>
  <c r="P2" i="134"/>
  <c r="L4" i="141"/>
  <c r="M14" i="128"/>
  <c r="L5" i="128"/>
  <c r="O19" i="143"/>
  <c r="O24" i="126"/>
  <c r="O22" i="141"/>
  <c r="L20" i="128"/>
  <c r="O9" i="133"/>
  <c r="M26" i="136"/>
  <c r="L25" i="143"/>
  <c r="O12" i="127"/>
  <c r="N3" i="139"/>
  <c r="O18" i="136"/>
  <c r="L26" i="135"/>
  <c r="O20" i="126"/>
  <c r="N10" i="127"/>
  <c r="N20" i="136"/>
  <c r="O27" i="141"/>
  <c r="P28" i="136"/>
  <c r="N25" i="131"/>
  <c r="N20" i="134"/>
  <c r="O5" i="147"/>
  <c r="O25" i="141"/>
  <c r="P5" i="135"/>
  <c r="P23" i="139"/>
  <c r="O10" i="140"/>
  <c r="M4" i="134"/>
  <c r="L23" i="145"/>
  <c r="M9" i="139"/>
  <c r="P2" i="133"/>
  <c r="L9" i="141"/>
  <c r="L15" i="125"/>
  <c r="L10" i="37"/>
  <c r="N14" i="131"/>
  <c r="O2" i="37"/>
  <c r="N14" i="141"/>
  <c r="P13" i="128"/>
  <c r="N8" i="37"/>
  <c r="O27" i="126"/>
  <c r="M8" i="37"/>
  <c r="L10" i="129"/>
  <c r="P14" i="124"/>
  <c r="O26" i="37"/>
  <c r="M17" i="124"/>
  <c r="M21" i="134"/>
  <c r="N19" i="138"/>
  <c r="O25" i="146"/>
  <c r="N3" i="129"/>
  <c r="L18" i="132"/>
  <c r="N2" i="134"/>
  <c r="M19" i="143"/>
  <c r="N9" i="125"/>
  <c r="L28" i="132"/>
  <c r="N3" i="135"/>
  <c r="M10" i="139"/>
  <c r="O21" i="147"/>
  <c r="P15" i="147"/>
  <c r="M8" i="139"/>
  <c r="M20" i="128"/>
  <c r="L26" i="132"/>
  <c r="N12" i="142"/>
  <c r="O7" i="141"/>
  <c r="P22" i="137"/>
  <c r="N3" i="130"/>
  <c r="P21" i="126"/>
  <c r="P11" i="139"/>
  <c r="N9" i="126"/>
  <c r="P26" i="142"/>
  <c r="O4" i="141"/>
  <c r="N27" i="144"/>
  <c r="O22" i="134"/>
  <c r="L6" i="144"/>
  <c r="L22" i="143"/>
  <c r="M3" i="132"/>
  <c r="P20" i="37"/>
  <c r="L12" i="129"/>
  <c r="P6" i="146"/>
  <c r="L2" i="128"/>
  <c r="O21" i="139"/>
  <c r="M14" i="146"/>
  <c r="L10" i="131"/>
  <c r="N5" i="137"/>
  <c r="M18" i="142"/>
  <c r="L25" i="141"/>
  <c r="M18" i="138"/>
  <c r="P10" i="143"/>
  <c r="O3" i="124"/>
  <c r="N25" i="146"/>
  <c r="P25" i="131"/>
  <c r="N27" i="130"/>
  <c r="P2" i="132"/>
  <c r="O28" i="127"/>
  <c r="N2" i="130"/>
  <c r="M11" i="143"/>
  <c r="N14" i="145"/>
  <c r="P6" i="130"/>
  <c r="P18" i="37"/>
  <c r="O9" i="136"/>
  <c r="N15" i="127"/>
  <c r="P18" i="132"/>
  <c r="L27" i="135"/>
  <c r="P24" i="139"/>
  <c r="M6" i="125"/>
  <c r="L26" i="130"/>
  <c r="O5" i="129"/>
  <c r="L14" i="137"/>
  <c r="P27" i="37"/>
  <c r="N24" i="142"/>
  <c r="L3" i="129"/>
  <c r="P11" i="147"/>
  <c r="P23" i="125"/>
  <c r="P5" i="144"/>
  <c r="L3" i="141"/>
  <c r="O6" i="127"/>
  <c r="M8" i="141"/>
  <c r="O24" i="137"/>
  <c r="N7" i="146"/>
  <c r="N9" i="130"/>
  <c r="L22" i="129"/>
  <c r="O3" i="138"/>
  <c r="M19" i="37"/>
  <c r="O18" i="135"/>
  <c r="N17" i="37"/>
  <c r="M15" i="145"/>
  <c r="M9" i="136"/>
  <c r="P23" i="140"/>
  <c r="O12" i="141"/>
  <c r="P17" i="141"/>
  <c r="N2" i="125"/>
  <c r="P7" i="132"/>
  <c r="O16" i="145"/>
  <c r="N28" i="144"/>
  <c r="O3" i="141"/>
  <c r="O15" i="127"/>
  <c r="L18" i="124"/>
  <c r="M7" i="128"/>
  <c r="L18" i="146"/>
  <c r="L20" i="132"/>
  <c r="N24" i="37"/>
  <c r="L16" i="137"/>
  <c r="O27" i="136"/>
  <c r="P7" i="127"/>
  <c r="N21" i="133"/>
  <c r="M23" i="126"/>
  <c r="N14" i="142"/>
  <c r="P26" i="130"/>
  <c r="O22" i="125"/>
  <c r="O14" i="129"/>
  <c r="O24" i="127"/>
  <c r="L12" i="128"/>
  <c r="N27" i="131"/>
  <c r="O16" i="130"/>
  <c r="M22" i="147"/>
  <c r="N5" i="138"/>
  <c r="L18" i="140"/>
  <c r="O4" i="37"/>
  <c r="O28" i="138"/>
  <c r="M11" i="147"/>
  <c r="N11" i="146"/>
  <c r="M4" i="140"/>
  <c r="L28" i="147"/>
  <c r="N20" i="126"/>
  <c r="L10" i="145"/>
  <c r="O23" i="37"/>
  <c r="M9" i="126"/>
  <c r="P27" i="136"/>
  <c r="P11" i="142"/>
  <c r="P23" i="132"/>
  <c r="M11" i="125"/>
  <c r="M5" i="137"/>
  <c r="P22" i="127"/>
  <c r="M23" i="125"/>
  <c r="P25" i="135"/>
  <c r="M23" i="139"/>
  <c r="N16" i="145"/>
  <c r="N15" i="124"/>
  <c r="N27" i="129"/>
  <c r="O9" i="137"/>
  <c r="P5" i="145"/>
  <c r="N11" i="125"/>
  <c r="P22" i="144"/>
  <c r="N8" i="143"/>
  <c r="N17" i="143"/>
  <c r="N17" i="135"/>
  <c r="M3" i="134"/>
  <c r="L3" i="132"/>
  <c r="N20" i="141"/>
  <c r="L23" i="127"/>
  <c r="O27" i="140"/>
  <c r="O20" i="131"/>
  <c r="O10" i="133"/>
  <c r="L11" i="138"/>
  <c r="P11" i="126"/>
  <c r="L28" i="138"/>
  <c r="L16" i="142"/>
  <c r="P26" i="134"/>
  <c r="N22" i="142"/>
  <c r="O10" i="37"/>
  <c r="M15" i="137"/>
  <c r="N4" i="131"/>
  <c r="N6" i="141"/>
  <c r="N2" i="37"/>
  <c r="O2" i="134"/>
  <c r="P17" i="131"/>
  <c r="N8" i="127"/>
  <c r="L12" i="135"/>
  <c r="L20" i="140"/>
  <c r="O6" i="146"/>
  <c r="O20" i="135"/>
  <c r="N19" i="37"/>
  <c r="O17" i="143"/>
  <c r="L19" i="126"/>
  <c r="N11" i="141"/>
  <c r="L7" i="138"/>
  <c r="N11" i="131"/>
  <c r="L12" i="131"/>
  <c r="P4" i="140"/>
  <c r="P3" i="133"/>
  <c r="M23" i="127"/>
  <c r="P17" i="137"/>
  <c r="O26" i="147"/>
  <c r="M27" i="143"/>
  <c r="P23" i="135"/>
  <c r="N12" i="145"/>
  <c r="P27" i="127"/>
  <c r="M10" i="137"/>
  <c r="M7" i="37"/>
  <c r="M28" i="138"/>
  <c r="M20" i="133"/>
  <c r="O22" i="37"/>
  <c r="M10" i="130"/>
  <c r="L10" i="127"/>
  <c r="M6" i="132"/>
  <c r="N4" i="142"/>
  <c r="P9" i="130"/>
  <c r="P5" i="131"/>
  <c r="O28" i="142"/>
  <c r="N12" i="132"/>
  <c r="M14" i="142"/>
  <c r="L16" i="124"/>
  <c r="N18" i="143"/>
  <c r="L4" i="144"/>
  <c r="P28" i="146"/>
  <c r="O22" i="130"/>
  <c r="O4" i="139"/>
  <c r="M12" i="124"/>
  <c r="M24" i="137"/>
  <c r="O28" i="136"/>
  <c r="N6" i="124"/>
  <c r="O8" i="127"/>
  <c r="P21" i="143"/>
  <c r="N7" i="147"/>
  <c r="O16" i="131"/>
  <c r="L15" i="144"/>
  <c r="O14" i="147"/>
  <c r="M23" i="146"/>
  <c r="M26" i="141"/>
  <c r="N13" i="133"/>
  <c r="N22" i="138"/>
  <c r="L20" i="127"/>
  <c r="L20" i="139"/>
  <c r="P25" i="137"/>
  <c r="O8" i="37"/>
  <c r="N10" i="125"/>
  <c r="N24" i="147"/>
  <c r="L8" i="131"/>
  <c r="N8" i="124"/>
  <c r="N28" i="125"/>
  <c r="P12" i="132"/>
  <c r="L24" i="136"/>
  <c r="O8" i="130"/>
  <c r="L2" i="37"/>
  <c r="L13" i="142"/>
  <c r="M26" i="133"/>
  <c r="P18" i="129"/>
  <c r="P2" i="124"/>
  <c r="L19" i="138"/>
  <c r="N16" i="144"/>
  <c r="N8" i="138"/>
  <c r="N14" i="126"/>
  <c r="P14" i="140"/>
  <c r="M19" i="144"/>
  <c r="L14" i="130"/>
  <c r="N20" i="146"/>
  <c r="O11" i="140"/>
  <c r="N24" i="124"/>
  <c r="O20" i="147"/>
  <c r="O13" i="147"/>
  <c r="N4" i="128"/>
  <c r="O16" i="147"/>
  <c r="M26" i="132"/>
  <c r="M11" i="141"/>
  <c r="P8" i="146"/>
  <c r="N2" i="129"/>
  <c r="M16" i="138"/>
  <c r="O20" i="145"/>
  <c r="P16" i="144"/>
  <c r="O26" i="134"/>
  <c r="P19" i="135"/>
  <c r="M11" i="127"/>
  <c r="O14" i="134"/>
  <c r="N3" i="145"/>
  <c r="L13" i="137"/>
  <c r="O10" i="137"/>
  <c r="L8" i="138"/>
  <c r="N7" i="144"/>
  <c r="P5" i="134"/>
  <c r="L19" i="137"/>
  <c r="O28" i="125"/>
  <c r="M15" i="133"/>
  <c r="M6" i="140"/>
  <c r="P28" i="130"/>
  <c r="M6" i="135"/>
  <c r="P6" i="126"/>
  <c r="N5" i="146"/>
  <c r="L11" i="135"/>
  <c r="M26" i="135"/>
  <c r="O23" i="125"/>
  <c r="O16" i="135"/>
  <c r="L19" i="145"/>
  <c r="O7" i="139"/>
  <c r="L6" i="133"/>
  <c r="O18" i="130"/>
  <c r="N25" i="142"/>
  <c r="M4" i="124"/>
  <c r="L9" i="146"/>
  <c r="P8" i="125"/>
  <c r="O4" i="140"/>
  <c r="N5" i="37"/>
  <c r="N15" i="135"/>
  <c r="P3" i="125"/>
  <c r="O15" i="137"/>
  <c r="M25" i="126"/>
  <c r="M11" i="130"/>
  <c r="L26" i="140"/>
  <c r="N4" i="129"/>
  <c r="M20" i="140"/>
  <c r="O4" i="137"/>
  <c r="P10" i="142"/>
  <c r="M11" i="37"/>
  <c r="O27" i="144"/>
  <c r="M20" i="37"/>
  <c r="O2" i="124"/>
  <c r="O28" i="147"/>
  <c r="L6" i="124"/>
  <c r="N22" i="135"/>
  <c r="O8" i="136"/>
  <c r="L16" i="125"/>
  <c r="L26" i="141"/>
  <c r="L23" i="131"/>
  <c r="L27" i="138"/>
  <c r="N10" i="141"/>
  <c r="N24" i="129"/>
  <c r="N16" i="132"/>
  <c r="N18" i="130"/>
  <c r="P28" i="139"/>
  <c r="P2" i="128"/>
  <c r="O26" i="129"/>
  <c r="N20" i="128"/>
  <c r="M25" i="134"/>
  <c r="P5" i="124"/>
  <c r="N23" i="128"/>
  <c r="P24" i="136"/>
  <c r="L5" i="126"/>
  <c r="L23" i="134"/>
  <c r="P9" i="131"/>
  <c r="L3" i="134"/>
  <c r="N4" i="135"/>
  <c r="N12" i="128"/>
  <c r="O18" i="147"/>
  <c r="L15" i="135"/>
  <c r="L3" i="133"/>
  <c r="N13" i="129"/>
  <c r="N25" i="133"/>
  <c r="O2" i="130"/>
  <c r="O24" i="142"/>
  <c r="L22" i="37"/>
  <c r="L17" i="129"/>
  <c r="P13" i="131"/>
  <c r="P27" i="130"/>
  <c r="N10" i="126"/>
  <c r="M4" i="128"/>
  <c r="M24" i="37"/>
  <c r="N22" i="133"/>
  <c r="O10" i="136"/>
  <c r="M6" i="139"/>
  <c r="M6" i="129"/>
  <c r="L12" i="143"/>
  <c r="L24" i="126"/>
  <c r="M23" i="137"/>
  <c r="L5" i="130"/>
  <c r="P21" i="133"/>
  <c r="O4" i="134"/>
  <c r="O25" i="137"/>
  <c r="M18" i="128"/>
  <c r="L5" i="143"/>
  <c r="P7" i="145"/>
  <c r="P2" i="139"/>
  <c r="L23" i="142"/>
  <c r="M18" i="146"/>
  <c r="P7" i="141"/>
  <c r="N5" i="144"/>
  <c r="P3" i="139"/>
  <c r="O18" i="134"/>
  <c r="M12" i="132"/>
  <c r="N19" i="139"/>
  <c r="L6" i="135"/>
  <c r="N19" i="136"/>
  <c r="O15" i="124"/>
  <c r="P18" i="138"/>
  <c r="N8" i="133"/>
  <c r="P15" i="144"/>
  <c r="N4" i="136"/>
  <c r="P13" i="141"/>
  <c r="P19" i="141"/>
  <c r="L19" i="128"/>
  <c r="O7" i="134"/>
  <c r="O10" i="127"/>
  <c r="N8" i="126"/>
  <c r="N3" i="144"/>
  <c r="P20" i="137"/>
  <c r="P28" i="129"/>
  <c r="O21" i="145"/>
  <c r="M17" i="144"/>
  <c r="M2" i="141"/>
  <c r="O28" i="130"/>
  <c r="M6" i="142"/>
  <c r="P21" i="146"/>
  <c r="N23" i="134"/>
  <c r="P13" i="145"/>
  <c r="N16" i="37"/>
  <c r="P11" i="124"/>
  <c r="N3" i="131"/>
  <c r="O21" i="129"/>
  <c r="N24" i="145"/>
  <c r="O15" i="144"/>
  <c r="L24" i="127"/>
  <c r="N19" i="132"/>
  <c r="O17" i="145"/>
  <c r="M10" i="129"/>
  <c r="L19" i="133"/>
  <c r="N11" i="137"/>
  <c r="M12" i="127"/>
  <c r="O24" i="138"/>
  <c r="L4" i="145"/>
  <c r="P7" i="139"/>
  <c r="N17" i="141"/>
  <c r="N4" i="132"/>
  <c r="M16" i="129"/>
  <c r="O21" i="125"/>
  <c r="O14" i="127"/>
  <c r="L12" i="141"/>
  <c r="L13" i="146"/>
  <c r="M20" i="132"/>
  <c r="M19" i="136"/>
  <c r="P10" i="140"/>
  <c r="M23" i="132"/>
  <c r="N8" i="131"/>
  <c r="L27" i="140"/>
  <c r="P12" i="147"/>
  <c r="M26" i="37"/>
  <c r="O17" i="142"/>
  <c r="P6" i="128"/>
  <c r="M24" i="130"/>
  <c r="O9" i="135"/>
  <c r="L27" i="145"/>
  <c r="P8" i="37"/>
  <c r="L26" i="37"/>
  <c r="P17" i="140"/>
  <c r="L8" i="140"/>
  <c r="N10" i="131"/>
  <c r="M15" i="143"/>
  <c r="O23" i="128"/>
  <c r="M12" i="146"/>
  <c r="N3" i="147"/>
  <c r="M13" i="139"/>
  <c r="P14" i="132"/>
  <c r="M5" i="37"/>
  <c r="P7" i="144"/>
  <c r="P26" i="124"/>
  <c r="O11" i="132"/>
  <c r="P26" i="144"/>
  <c r="L24" i="131"/>
  <c r="N27" i="133"/>
  <c r="L8" i="37"/>
  <c r="O9" i="145"/>
  <c r="L18" i="133"/>
  <c r="N4" i="37"/>
  <c r="M12" i="135"/>
  <c r="M18" i="144"/>
  <c r="P5" i="133"/>
  <c r="M23" i="134"/>
  <c r="N16" i="124"/>
  <c r="N18" i="127"/>
  <c r="L24" i="145"/>
  <c r="N24" i="128"/>
  <c r="P13" i="134"/>
  <c r="M25" i="132"/>
  <c r="P27" i="137"/>
  <c r="O28" i="140"/>
  <c r="M4" i="133"/>
  <c r="N23" i="130"/>
  <c r="N27" i="125"/>
  <c r="O9" i="131"/>
  <c r="N10" i="143"/>
  <c r="O22" i="137"/>
  <c r="M9" i="141"/>
  <c r="M25" i="131"/>
  <c r="O21" i="133"/>
  <c r="P21" i="134"/>
  <c r="M28" i="146"/>
  <c r="P13" i="132"/>
  <c r="P23" i="124"/>
  <c r="P5" i="132"/>
  <c r="M22" i="141"/>
  <c r="N6" i="135"/>
  <c r="M18" i="135"/>
  <c r="O19" i="129"/>
  <c r="L13" i="133"/>
  <c r="O26" i="132"/>
  <c r="O27" i="147"/>
  <c r="M22" i="139"/>
  <c r="P14" i="143"/>
  <c r="O15" i="147"/>
  <c r="L23" i="124"/>
  <c r="P18" i="133"/>
  <c r="P13" i="142"/>
  <c r="M28" i="124"/>
  <c r="P17" i="135"/>
  <c r="L17" i="143"/>
  <c r="L26" i="128"/>
  <c r="N23" i="138"/>
  <c r="M25" i="136"/>
  <c r="P24" i="126"/>
  <c r="O18" i="124"/>
  <c r="P3" i="137"/>
  <c r="L2" i="140"/>
  <c r="P16" i="147"/>
  <c r="O10" i="145"/>
  <c r="P16" i="145"/>
  <c r="L17" i="141"/>
  <c r="P5" i="130"/>
  <c r="M13" i="136"/>
  <c r="M21" i="138"/>
  <c r="L9" i="139"/>
  <c r="M9" i="134"/>
  <c r="L15" i="143"/>
  <c r="L14" i="133"/>
  <c r="M26" i="139"/>
  <c r="N24" i="146"/>
  <c r="O18" i="139"/>
  <c r="P22" i="135"/>
  <c r="N18" i="134"/>
  <c r="P9" i="139"/>
  <c r="M16" i="145"/>
  <c r="P25" i="144"/>
  <c r="L19" i="124"/>
  <c r="O4" i="128"/>
  <c r="P21" i="139"/>
  <c r="O13" i="143"/>
  <c r="P17" i="132"/>
  <c r="M13" i="144"/>
  <c r="N19" i="126"/>
  <c r="M2" i="37"/>
  <c r="M18" i="129"/>
  <c r="P12" i="124"/>
  <c r="N11" i="142"/>
  <c r="N21" i="147"/>
  <c r="L21" i="133"/>
  <c r="P25" i="130"/>
  <c r="O3" i="132"/>
  <c r="O24" i="131"/>
  <c r="P25" i="136"/>
  <c r="N5" i="125"/>
  <c r="O14" i="139"/>
  <c r="N12" i="136"/>
  <c r="M3" i="136"/>
  <c r="O10" i="143"/>
  <c r="N10" i="139"/>
  <c r="O18" i="142"/>
  <c r="P28" i="137"/>
  <c r="P27" i="140"/>
  <c r="N14" i="146"/>
  <c r="L18" i="125"/>
  <c r="P17" i="128"/>
  <c r="O4" i="130"/>
  <c r="M24" i="143"/>
  <c r="L12" i="138"/>
  <c r="M6" i="147"/>
  <c r="M16" i="126"/>
  <c r="L25" i="138"/>
  <c r="P6" i="147"/>
  <c r="P23" i="138"/>
  <c r="M2" i="129"/>
  <c r="N8" i="135"/>
  <c r="L8" i="141"/>
  <c r="O20" i="130"/>
  <c r="P7" i="146"/>
  <c r="O3" i="145"/>
  <c r="M5" i="136"/>
  <c r="M21" i="124"/>
  <c r="M10" i="134"/>
  <c r="L22" i="145"/>
  <c r="P10" i="129"/>
  <c r="P16" i="132"/>
  <c r="N19" i="144"/>
  <c r="O11" i="125"/>
  <c r="O13" i="145"/>
  <c r="M26" i="131"/>
  <c r="L22" i="133"/>
  <c r="N9" i="37"/>
  <c r="N24" i="134"/>
  <c r="P2" i="125"/>
  <c r="L14" i="140"/>
  <c r="P9" i="143"/>
  <c r="M11" i="134"/>
  <c r="L27" i="137"/>
  <c r="P4" i="139"/>
  <c r="O7" i="136"/>
  <c r="L6" i="143"/>
  <c r="M12" i="140"/>
  <c r="O18" i="129"/>
  <c r="O14" i="126"/>
  <c r="L20" i="133"/>
  <c r="N17" i="136"/>
  <c r="M24" i="129"/>
  <c r="P17" i="144"/>
  <c r="N25" i="37"/>
  <c r="L3" i="140"/>
  <c r="O5" i="145"/>
  <c r="O20" i="37"/>
  <c r="P11" i="127"/>
  <c r="P12" i="143"/>
  <c r="M15" i="125"/>
  <c r="O25" i="37"/>
  <c r="M27" i="135"/>
  <c r="O24" i="134"/>
  <c r="N5" i="132"/>
  <c r="L9" i="37"/>
  <c r="L18" i="147"/>
  <c r="L15" i="136"/>
  <c r="O22" i="135"/>
  <c r="N28" i="137"/>
  <c r="L25" i="128"/>
  <c r="M20" i="129"/>
  <c r="P26" i="135"/>
  <c r="P19" i="129"/>
  <c r="O16" i="146"/>
  <c r="L9" i="142"/>
  <c r="L27" i="134"/>
  <c r="L7" i="140"/>
  <c r="N6" i="129"/>
  <c r="P16" i="139"/>
  <c r="N25" i="137"/>
  <c r="O5" i="132"/>
  <c r="N17" i="131"/>
  <c r="M9" i="144"/>
  <c r="N26" i="147"/>
  <c r="M9" i="143"/>
  <c r="M2" i="138"/>
  <c r="M7" i="138"/>
  <c r="M6" i="127"/>
  <c r="L24" i="124"/>
  <c r="L14" i="138"/>
  <c r="L6" i="136"/>
  <c r="N17" i="127"/>
  <c r="L24" i="37"/>
  <c r="O16" i="142"/>
  <c r="M24" i="139"/>
  <c r="O18" i="128"/>
  <c r="M4" i="146"/>
  <c r="M24" i="131"/>
  <c r="N19" i="141"/>
  <c r="M23" i="138"/>
  <c r="P13" i="137"/>
  <c r="O24" i="129"/>
  <c r="L5" i="125"/>
  <c r="L7" i="143"/>
  <c r="L18" i="135"/>
  <c r="O27" i="137"/>
  <c r="M23" i="143"/>
  <c r="L20" i="135"/>
  <c r="O6" i="125"/>
  <c r="M10" i="135"/>
  <c r="M24" i="142"/>
  <c r="M23" i="147"/>
  <c r="M12" i="129"/>
  <c r="L21" i="136"/>
  <c r="N8" i="147"/>
  <c r="M20" i="144"/>
  <c r="N21" i="134"/>
  <c r="P2" i="126"/>
  <c r="L27" i="146"/>
  <c r="P21" i="141"/>
  <c r="P10" i="126"/>
  <c r="O12" i="142"/>
  <c r="N25" i="144"/>
  <c r="L12" i="126"/>
  <c r="M4" i="132"/>
  <c r="M28" i="130"/>
  <c r="L12" i="124"/>
  <c r="L24" i="144"/>
  <c r="L2" i="133"/>
  <c r="M11" i="126"/>
  <c r="N25" i="127"/>
  <c r="L5" i="129"/>
  <c r="P18" i="136"/>
  <c r="M12" i="139"/>
  <c r="P28" i="143"/>
  <c r="P24" i="144"/>
  <c r="P2" i="37"/>
  <c r="O26" i="141"/>
  <c r="M12" i="142"/>
  <c r="O10" i="135"/>
  <c r="L17" i="135"/>
  <c r="N27" i="134"/>
  <c r="L2" i="135"/>
  <c r="M2" i="127"/>
  <c r="P10" i="127"/>
  <c r="M28" i="147"/>
  <c r="O10" i="134"/>
  <c r="M15" i="37"/>
  <c r="N9" i="124"/>
  <c r="N19" i="145"/>
  <c r="N11" i="139"/>
  <c r="M2" i="140"/>
  <c r="P27" i="143"/>
  <c r="L10" i="126"/>
  <c r="N2" i="141"/>
  <c r="L26" i="146"/>
  <c r="L23" i="138"/>
  <c r="L15" i="145"/>
  <c r="M16" i="124"/>
  <c r="N13" i="140"/>
  <c r="P14" i="146"/>
  <c r="M25" i="141"/>
  <c r="P13" i="140"/>
  <c r="O24" i="136"/>
  <c r="M16" i="131"/>
  <c r="N28" i="126"/>
  <c r="O19" i="130"/>
  <c r="N14" i="143"/>
  <c r="O15" i="128"/>
  <c r="M26" i="137"/>
  <c r="P23" i="145"/>
  <c r="O19" i="141"/>
  <c r="O14" i="124"/>
  <c r="O24" i="143"/>
  <c r="P25" i="147"/>
  <c r="O11" i="124"/>
  <c r="P19" i="128"/>
  <c r="L15" i="128"/>
  <c r="O7" i="143"/>
  <c r="O17" i="141"/>
  <c r="L13" i="139"/>
  <c r="N9" i="144"/>
  <c r="L27" i="131"/>
  <c r="N18" i="144"/>
  <c r="N6" i="143"/>
  <c r="L25" i="129"/>
  <c r="L17" i="131"/>
  <c r="L20" i="126"/>
  <c r="N10" i="144"/>
  <c r="M23" i="130"/>
  <c r="P14" i="128"/>
  <c r="L5" i="135"/>
  <c r="O27" i="129"/>
  <c r="M13" i="143"/>
  <c r="P19" i="37"/>
  <c r="L21" i="135"/>
  <c r="L26" i="144"/>
  <c r="P7" i="131"/>
  <c r="L14" i="125"/>
  <c r="L10" i="143"/>
  <c r="L16" i="144"/>
  <c r="L2" i="139"/>
  <c r="P26" i="136"/>
  <c r="P13" i="129"/>
  <c r="L6" i="37"/>
  <c r="N20" i="132"/>
  <c r="P12" i="126"/>
  <c r="M4" i="142"/>
  <c r="O25" i="128"/>
  <c r="O25" i="130"/>
  <c r="N24" i="138"/>
  <c r="N25" i="138"/>
  <c r="N26" i="140"/>
  <c r="L24" i="137"/>
  <c r="P22" i="145"/>
  <c r="P18" i="125"/>
  <c r="P9" i="138"/>
  <c r="O12" i="37"/>
  <c r="N11" i="136"/>
  <c r="O16" i="144"/>
  <c r="M9" i="37"/>
  <c r="M5" i="147"/>
  <c r="O21" i="142"/>
  <c r="N8" i="130"/>
  <c r="O10" i="126"/>
  <c r="O4" i="144"/>
  <c r="N9" i="146"/>
  <c r="N6" i="132"/>
  <c r="N11" i="138"/>
  <c r="M7" i="141"/>
  <c r="M20" i="139"/>
  <c r="M17" i="130"/>
  <c r="O15" i="142"/>
  <c r="O6" i="140"/>
  <c r="M6" i="138"/>
  <c r="P5" i="128"/>
  <c r="P28" i="132"/>
  <c r="N18" i="37"/>
  <c r="L27" i="37"/>
  <c r="O17" i="144"/>
  <c r="M3" i="133"/>
  <c r="P15" i="133"/>
  <c r="N7" i="135"/>
  <c r="P12" i="37"/>
  <c r="N28" i="142"/>
  <c r="P8" i="141"/>
  <c r="P27" i="145"/>
  <c r="M6" i="130"/>
  <c r="N28" i="127"/>
  <c r="M18" i="147"/>
  <c r="O28" i="141"/>
  <c r="M27" i="128"/>
  <c r="O2" i="144"/>
  <c r="O3" i="139"/>
  <c r="O24" i="146"/>
  <c r="M21" i="135"/>
  <c r="O14" i="138"/>
  <c r="N25" i="143"/>
  <c r="N14" i="133"/>
  <c r="L5" i="147"/>
  <c r="P16" i="125"/>
  <c r="O5" i="133"/>
  <c r="O7" i="133"/>
  <c r="N28" i="130"/>
  <c r="M4" i="139"/>
  <c r="O26" i="133"/>
  <c r="N9" i="143"/>
  <c r="M8" i="129"/>
  <c r="O18" i="138"/>
  <c r="P2" i="130"/>
  <c r="P10" i="137"/>
  <c r="L14" i="135"/>
  <c r="N25" i="139"/>
  <c r="L18" i="134"/>
  <c r="P24" i="131"/>
  <c r="L5" i="134"/>
  <c r="M6" i="126"/>
  <c r="N16" i="130"/>
  <c r="P23" i="147"/>
  <c r="L14" i="37"/>
  <c r="P8" i="129"/>
  <c r="N9" i="142"/>
  <c r="P24" i="125"/>
  <c r="O3" i="134"/>
  <c r="M7" i="146"/>
  <c r="L24" i="135"/>
  <c r="N13" i="139"/>
  <c r="P18" i="137"/>
  <c r="M2" i="136"/>
  <c r="M10" i="132"/>
  <c r="N26" i="146"/>
  <c r="L5" i="133"/>
  <c r="O13" i="133"/>
  <c r="L24" i="134"/>
  <c r="M6" i="144"/>
  <c r="P9" i="136"/>
  <c r="N9" i="139"/>
  <c r="P11" i="145"/>
  <c r="P23" i="128"/>
  <c r="L12" i="147"/>
  <c r="O13" i="129"/>
  <c r="M3" i="127"/>
  <c r="O23" i="126"/>
  <c r="O4" i="136"/>
  <c r="N26" i="136"/>
  <c r="L3" i="127"/>
  <c r="N2" i="124"/>
  <c r="O5" i="146"/>
  <c r="O8" i="126"/>
  <c r="N27" i="128"/>
  <c r="M17" i="137"/>
  <c r="M17" i="37"/>
  <c r="M2" i="134"/>
  <c r="N2" i="140"/>
  <c r="M4" i="131"/>
  <c r="P14" i="37"/>
  <c r="M28" i="125"/>
  <c r="N17" i="128"/>
  <c r="L18" i="129"/>
  <c r="P28" i="135"/>
  <c r="O7" i="138"/>
  <c r="O4" i="146"/>
  <c r="M22" i="130"/>
  <c r="P2" i="140"/>
  <c r="P8" i="128"/>
  <c r="P27" i="146"/>
  <c r="P4" i="137"/>
  <c r="M19" i="141"/>
  <c r="L13" i="145"/>
  <c r="N8" i="136"/>
  <c r="P8" i="142"/>
  <c r="N24" i="135"/>
  <c r="N13" i="135"/>
  <c r="L7" i="37"/>
  <c r="M5" i="146"/>
  <c r="P21" i="127"/>
  <c r="M6" i="37"/>
  <c r="N26" i="137"/>
  <c r="N28" i="132"/>
  <c r="M8" i="137"/>
  <c r="M13" i="126"/>
  <c r="N28" i="147"/>
  <c r="L9" i="140"/>
  <c r="P8" i="135"/>
  <c r="N24" i="131"/>
  <c r="O8" i="134"/>
  <c r="R9" i="140" l="1"/>
  <c r="R7" i="37"/>
  <c r="E7" i="73"/>
  <c r="R13" i="145"/>
  <c r="R18" i="129"/>
  <c r="R3" i="127"/>
  <c r="R12" i="147"/>
  <c r="R24" i="134"/>
  <c r="R5" i="133"/>
  <c r="R24" i="135"/>
  <c r="E14" i="73"/>
  <c r="R14" i="37"/>
  <c r="R5" i="134"/>
  <c r="R18" i="134"/>
  <c r="R14" i="135"/>
  <c r="R5" i="147"/>
  <c r="E27" i="73"/>
  <c r="R27" i="37"/>
  <c r="R24" i="137"/>
  <c r="E6" i="73"/>
  <c r="R6" i="37"/>
  <c r="R2" i="139"/>
  <c r="R16" i="144"/>
  <c r="R10" i="143"/>
  <c r="R14" i="125"/>
  <c r="R26" i="144"/>
  <c r="R21" i="135"/>
  <c r="R5" i="135"/>
  <c r="R20" i="126"/>
  <c r="R17" i="131"/>
  <c r="R25" i="129"/>
  <c r="R27" i="131"/>
  <c r="R13" i="139"/>
  <c r="R15" i="128"/>
  <c r="R15" i="145"/>
  <c r="R23" i="138"/>
  <c r="R26" i="146"/>
  <c r="R10" i="126"/>
  <c r="R2" i="135"/>
  <c r="R17" i="135"/>
  <c r="R5" i="129"/>
  <c r="R2" i="133"/>
  <c r="R24" i="144"/>
  <c r="R12" i="124"/>
  <c r="R12" i="126"/>
  <c r="R27" i="146"/>
  <c r="R21" i="136"/>
  <c r="R20" i="135"/>
  <c r="R18" i="135"/>
  <c r="R7" i="143"/>
  <c r="R5" i="125"/>
  <c r="R24" i="37"/>
  <c r="E24" i="73"/>
  <c r="R6" i="136"/>
  <c r="R14" i="138"/>
  <c r="R24" i="124"/>
  <c r="R7" i="140"/>
  <c r="R27" i="134"/>
  <c r="R9" i="142"/>
  <c r="R25" i="128"/>
  <c r="R15" i="136"/>
  <c r="R18" i="147"/>
  <c r="E9" i="73"/>
  <c r="R9" i="37"/>
  <c r="R3" i="140"/>
  <c r="R20" i="133"/>
  <c r="R6" i="143"/>
  <c r="R27" i="137"/>
  <c r="R14" i="140"/>
  <c r="R22" i="133"/>
  <c r="R22" i="145"/>
  <c r="R8" i="141"/>
  <c r="R25" i="138"/>
  <c r="R12" i="138"/>
  <c r="R18" i="125"/>
  <c r="R21" i="133"/>
  <c r="R19" i="124"/>
  <c r="R14" i="133"/>
  <c r="R15" i="143"/>
  <c r="R9" i="139"/>
  <c r="R17" i="141"/>
  <c r="R2" i="140"/>
  <c r="R26" i="128"/>
  <c r="R17" i="143"/>
  <c r="R23" i="124"/>
  <c r="R13" i="133"/>
  <c r="R24" i="145"/>
  <c r="R18" i="133"/>
  <c r="E8" i="73"/>
  <c r="R8" i="37"/>
  <c r="R24" i="131"/>
  <c r="R8" i="140"/>
  <c r="E26" i="73"/>
  <c r="R26" i="37"/>
  <c r="R27" i="145"/>
  <c r="R27" i="140"/>
  <c r="R13" i="146"/>
  <c r="R12" i="141"/>
  <c r="R4" i="145"/>
  <c r="R19" i="133"/>
  <c r="R24" i="127"/>
  <c r="R19" i="128"/>
  <c r="R6" i="135"/>
  <c r="R23" i="142"/>
  <c r="R5" i="143"/>
  <c r="R5" i="130"/>
  <c r="R24" i="126"/>
  <c r="R12" i="143"/>
  <c r="R17" i="129"/>
  <c r="R22" i="37"/>
  <c r="E22" i="73"/>
  <c r="R3" i="133"/>
  <c r="R15" i="135"/>
  <c r="R3" i="134"/>
  <c r="R23" i="134"/>
  <c r="R5" i="126"/>
  <c r="R27" i="138"/>
  <c r="R23" i="131"/>
  <c r="R26" i="141"/>
  <c r="R16" i="125"/>
  <c r="R6" i="124"/>
  <c r="R26" i="140"/>
  <c r="R9" i="146"/>
  <c r="R6" i="133"/>
  <c r="R19" i="145"/>
  <c r="R11" i="135"/>
  <c r="R19" i="137"/>
  <c r="R8" i="138"/>
  <c r="R13" i="137"/>
  <c r="R14" i="130"/>
  <c r="R19" i="138"/>
  <c r="R13" i="142"/>
  <c r="R2" i="37"/>
  <c r="E2" i="73"/>
  <c r="R24" i="136"/>
  <c r="R8" i="131"/>
  <c r="R20" i="139"/>
  <c r="R20" i="127"/>
  <c r="R15" i="144"/>
  <c r="R4" i="144"/>
  <c r="R16" i="124"/>
  <c r="R10" i="127"/>
  <c r="R12" i="131"/>
  <c r="R7" i="138"/>
  <c r="R19" i="126"/>
  <c r="R20" i="140"/>
  <c r="R12" i="135"/>
  <c r="R16" i="142"/>
  <c r="R28" i="138"/>
  <c r="R11" i="138"/>
  <c r="R23" i="127"/>
  <c r="R3" i="132"/>
  <c r="R10" i="145"/>
  <c r="R28" i="147"/>
  <c r="R18" i="140"/>
  <c r="R12" i="128"/>
  <c r="R16" i="137"/>
  <c r="R20" i="132"/>
  <c r="R18" i="146"/>
  <c r="R18" i="124"/>
  <c r="R22" i="129"/>
  <c r="R3" i="141"/>
  <c r="R3" i="129"/>
  <c r="R14" i="137"/>
  <c r="R26" i="130"/>
  <c r="R27" i="135"/>
  <c r="R25" i="141"/>
  <c r="R10" i="131"/>
  <c r="R2" i="128"/>
  <c r="R12" i="129"/>
  <c r="R22" i="143"/>
  <c r="R6" i="144"/>
  <c r="R26" i="132"/>
  <c r="R28" i="132"/>
  <c r="R18" i="132"/>
  <c r="R10" i="129"/>
  <c r="E10" i="73"/>
  <c r="R10" i="37"/>
  <c r="R15" i="125"/>
  <c r="R9" i="141"/>
  <c r="R23" i="145"/>
  <c r="R26" i="135"/>
  <c r="R25" i="143"/>
  <c r="R20" i="128"/>
  <c r="R5" i="128"/>
  <c r="R4" i="141"/>
  <c r="R6" i="130"/>
  <c r="R4" i="143"/>
  <c r="R16" i="37"/>
  <c r="E16" i="73"/>
  <c r="R3" i="138"/>
  <c r="R6" i="128"/>
  <c r="R23" i="128"/>
  <c r="R15" i="137"/>
  <c r="R19" i="129"/>
  <c r="R7" i="134"/>
  <c r="R9" i="145"/>
  <c r="R7" i="145"/>
  <c r="R4" i="140"/>
  <c r="R3" i="143"/>
  <c r="R15" i="133"/>
  <c r="R7" i="126"/>
  <c r="R26" i="127"/>
  <c r="R23" i="136"/>
  <c r="R17" i="133"/>
  <c r="R9" i="128"/>
  <c r="R23" i="143"/>
  <c r="E4" i="73"/>
  <c r="R4" i="37"/>
  <c r="R25" i="144"/>
  <c r="R14" i="128"/>
  <c r="R14" i="131"/>
  <c r="R16" i="143"/>
  <c r="R16" i="138"/>
  <c r="R7" i="147"/>
  <c r="R7" i="131"/>
  <c r="R3" i="126"/>
  <c r="R5" i="127"/>
  <c r="R28" i="127"/>
  <c r="R20" i="143"/>
  <c r="R26" i="131"/>
  <c r="R16" i="133"/>
  <c r="R24" i="128"/>
  <c r="R20" i="147"/>
  <c r="R26" i="129"/>
  <c r="R25" i="133"/>
  <c r="R4" i="126"/>
  <c r="R18" i="141"/>
  <c r="R14" i="126"/>
  <c r="R21" i="147"/>
  <c r="R6" i="139"/>
  <c r="R6" i="147"/>
  <c r="R20" i="129"/>
  <c r="R10" i="130"/>
  <c r="R2" i="147"/>
  <c r="R27" i="136"/>
  <c r="R11" i="132"/>
  <c r="R25" i="147"/>
  <c r="R5" i="131"/>
  <c r="R5" i="142"/>
  <c r="R22" i="132"/>
  <c r="R9" i="133"/>
  <c r="R8" i="137"/>
  <c r="R14" i="141"/>
  <c r="R6" i="131"/>
  <c r="R13" i="140"/>
  <c r="R4" i="131"/>
  <c r="R16" i="127"/>
  <c r="R7" i="132"/>
  <c r="R18" i="127"/>
  <c r="R14" i="132"/>
  <c r="R22" i="131"/>
  <c r="R3" i="124"/>
  <c r="R22" i="142"/>
  <c r="R25" i="127"/>
  <c r="R21" i="134"/>
  <c r="R4" i="142"/>
  <c r="R2" i="124"/>
  <c r="R5" i="145"/>
  <c r="R8" i="130"/>
  <c r="R17" i="132"/>
  <c r="R14" i="142"/>
  <c r="R17" i="138"/>
  <c r="R22" i="138"/>
  <c r="R6" i="141"/>
  <c r="R2" i="131"/>
  <c r="R27" i="143"/>
  <c r="R19" i="146"/>
  <c r="R26" i="136"/>
  <c r="R11" i="139"/>
  <c r="R28" i="126"/>
  <c r="R21" i="146"/>
  <c r="R11" i="37"/>
  <c r="E11" i="73"/>
  <c r="R7" i="124"/>
  <c r="R28" i="128"/>
  <c r="R12" i="144"/>
  <c r="R27" i="132"/>
  <c r="R24" i="125"/>
  <c r="R7" i="125"/>
  <c r="R12" i="146"/>
  <c r="R4" i="138"/>
  <c r="R26" i="139"/>
  <c r="R15" i="124"/>
  <c r="R16" i="141"/>
  <c r="R8" i="139"/>
  <c r="R13" i="125"/>
  <c r="R7" i="127"/>
  <c r="R27" i="124"/>
  <c r="R26" i="147"/>
  <c r="R11" i="145"/>
  <c r="R19" i="125"/>
  <c r="R4" i="129"/>
  <c r="R23" i="137"/>
  <c r="R11" i="130"/>
  <c r="R21" i="129"/>
  <c r="R28" i="139"/>
  <c r="R28" i="124"/>
  <c r="R4" i="125"/>
  <c r="R25" i="135"/>
  <c r="R9" i="129"/>
  <c r="R16" i="126"/>
  <c r="R21" i="144"/>
  <c r="R27" i="139"/>
  <c r="R26" i="125"/>
  <c r="R14" i="127"/>
  <c r="E12" i="73"/>
  <c r="R12" i="37"/>
  <c r="R12" i="140"/>
  <c r="R17" i="144"/>
  <c r="R24" i="129"/>
  <c r="R13" i="138"/>
  <c r="R19" i="127"/>
  <c r="R23" i="133"/>
  <c r="R5" i="136"/>
  <c r="R5" i="137"/>
  <c r="R25" i="130"/>
  <c r="R19" i="132"/>
  <c r="R13" i="134"/>
  <c r="R21" i="143"/>
  <c r="R22" i="146"/>
  <c r="R2" i="144"/>
  <c r="R28" i="129"/>
  <c r="R3" i="135"/>
  <c r="R13" i="127"/>
  <c r="R14" i="136"/>
  <c r="R3" i="147"/>
  <c r="R2" i="129"/>
  <c r="R25" i="145"/>
  <c r="R9" i="138"/>
  <c r="R4" i="128"/>
  <c r="R23" i="135"/>
  <c r="R15" i="142"/>
  <c r="R8" i="147"/>
  <c r="R10" i="141"/>
  <c r="R4" i="135"/>
  <c r="R5" i="138"/>
  <c r="R25" i="139"/>
  <c r="R16" i="131"/>
  <c r="R2" i="132"/>
  <c r="R3" i="137"/>
  <c r="R2" i="125"/>
  <c r="R22" i="128"/>
  <c r="R8" i="144"/>
  <c r="R28" i="130"/>
  <c r="R4" i="136"/>
  <c r="R10" i="138"/>
  <c r="R26" i="145"/>
  <c r="R20" i="136"/>
  <c r="R8" i="145"/>
  <c r="E21" i="73"/>
  <c r="R21" i="37"/>
  <c r="E13" i="73"/>
  <c r="R13" i="37"/>
  <c r="R27" i="129"/>
  <c r="R21" i="128"/>
  <c r="R28" i="144"/>
  <c r="R12" i="145"/>
  <c r="R8" i="133"/>
  <c r="R22" i="144"/>
  <c r="R13" i="136"/>
  <c r="R10" i="134"/>
  <c r="R10" i="133"/>
  <c r="R4" i="137"/>
  <c r="R15" i="126"/>
  <c r="R15" i="138"/>
  <c r="R26" i="137"/>
  <c r="R17" i="136"/>
  <c r="R28" i="131"/>
  <c r="R23" i="125"/>
  <c r="R13" i="124"/>
  <c r="R4" i="139"/>
  <c r="R8" i="146"/>
  <c r="R27" i="128"/>
  <c r="R11" i="127"/>
  <c r="R9" i="136"/>
  <c r="R25" i="142"/>
  <c r="R11" i="142"/>
  <c r="R18" i="130"/>
  <c r="R2" i="137"/>
  <c r="R13" i="147"/>
  <c r="R6" i="126"/>
  <c r="R21" i="130"/>
  <c r="R4" i="132"/>
  <c r="R21" i="145"/>
  <c r="R19" i="131"/>
  <c r="R8" i="132"/>
  <c r="R10" i="132"/>
  <c r="R2" i="146"/>
  <c r="R23" i="37"/>
  <c r="E23" i="73"/>
  <c r="R15" i="140"/>
  <c r="R14" i="143"/>
  <c r="R4" i="134"/>
  <c r="R8" i="124"/>
  <c r="R16" i="146"/>
  <c r="R9" i="134"/>
  <c r="R6" i="125"/>
  <c r="R10" i="135"/>
  <c r="R17" i="127"/>
  <c r="R20" i="125"/>
  <c r="R17" i="126"/>
  <c r="R19" i="143"/>
  <c r="R24" i="140"/>
  <c r="R4" i="130"/>
  <c r="R8" i="129"/>
  <c r="R10" i="125"/>
  <c r="R20" i="141"/>
  <c r="R23" i="141"/>
  <c r="R7" i="128"/>
  <c r="R27" i="130"/>
  <c r="R22" i="147"/>
  <c r="R12" i="136"/>
  <c r="R19" i="130"/>
  <c r="R19" i="147"/>
  <c r="R15" i="139"/>
  <c r="R3" i="144"/>
  <c r="R20" i="146"/>
  <c r="R6" i="145"/>
  <c r="R2" i="142"/>
  <c r="R4" i="124"/>
  <c r="R24" i="143"/>
  <c r="R17" i="147"/>
  <c r="R10" i="146"/>
  <c r="R25" i="146"/>
  <c r="R13" i="129"/>
  <c r="R7" i="135"/>
  <c r="R2" i="143"/>
  <c r="R19" i="142"/>
  <c r="R9" i="147"/>
  <c r="R7" i="129"/>
  <c r="R14" i="134"/>
  <c r="R20" i="131"/>
  <c r="R7" i="136"/>
  <c r="R18" i="137"/>
  <c r="R15" i="131"/>
  <c r="R7" i="144"/>
  <c r="R8" i="135"/>
  <c r="R5" i="144"/>
  <c r="R25" i="131"/>
  <c r="R26" i="133"/>
  <c r="R6" i="134"/>
  <c r="R28" i="137"/>
  <c r="R4" i="146"/>
  <c r="R21" i="138"/>
  <c r="R21" i="131"/>
  <c r="R3" i="125"/>
  <c r="R17" i="142"/>
  <c r="R17" i="139"/>
  <c r="R17" i="130"/>
  <c r="R5" i="132"/>
  <c r="R6" i="146"/>
  <c r="R11" i="144"/>
  <c r="R23" i="139"/>
  <c r="R12" i="125"/>
  <c r="R16" i="130"/>
  <c r="E28" i="73"/>
  <c r="R28" i="37"/>
  <c r="R6" i="140"/>
  <c r="R24" i="146"/>
  <c r="R12" i="127"/>
  <c r="R11" i="140"/>
  <c r="R11" i="137"/>
  <c r="R23" i="144"/>
  <c r="R12" i="139"/>
  <c r="R27" i="147"/>
  <c r="R11" i="133"/>
  <c r="R14" i="145"/>
  <c r="R5" i="124"/>
  <c r="R28" i="146"/>
  <c r="R18" i="37"/>
  <c r="E18" i="73"/>
  <c r="R18" i="144"/>
  <c r="R17" i="125"/>
  <c r="R26" i="142"/>
  <c r="R18" i="142"/>
  <c r="R11" i="141"/>
  <c r="R6" i="142"/>
  <c r="R11" i="129"/>
  <c r="R12" i="133"/>
  <c r="R19" i="141"/>
  <c r="R19" i="135"/>
  <c r="R13" i="141"/>
  <c r="R13" i="130"/>
  <c r="R18" i="145"/>
  <c r="R28" i="143"/>
  <c r="R3" i="142"/>
  <c r="R9" i="131"/>
  <c r="R21" i="127"/>
  <c r="R11" i="125"/>
  <c r="R4" i="133"/>
  <c r="R24" i="133"/>
  <c r="R16" i="147"/>
  <c r="R25" i="134"/>
  <c r="R16" i="139"/>
  <c r="R16" i="135"/>
  <c r="R6" i="138"/>
  <c r="R5" i="139"/>
  <c r="R25" i="132"/>
  <c r="R6" i="127"/>
  <c r="R21" i="125"/>
  <c r="R20" i="130"/>
  <c r="R11" i="126"/>
  <c r="R6" i="129"/>
  <c r="R15" i="132"/>
  <c r="R24" i="130"/>
  <c r="R28" i="141"/>
  <c r="R23" i="129"/>
  <c r="R6" i="137"/>
  <c r="R10" i="128"/>
  <c r="R25" i="37"/>
  <c r="E25" i="73"/>
  <c r="R5" i="140"/>
  <c r="R23" i="132"/>
  <c r="R24" i="142"/>
  <c r="R12" i="137"/>
  <c r="R20" i="137"/>
  <c r="R7" i="139"/>
  <c r="R11" i="131"/>
  <c r="R25" i="140"/>
  <c r="R28" i="134"/>
  <c r="R18" i="126"/>
  <c r="R16" i="134"/>
  <c r="R2" i="141"/>
  <c r="R14" i="124"/>
  <c r="R28" i="142"/>
  <c r="R25" i="137"/>
  <c r="R9" i="124"/>
  <c r="R24" i="132"/>
  <c r="R7" i="146"/>
  <c r="R18" i="143"/>
  <c r="R16" i="136"/>
  <c r="R19" i="139"/>
  <c r="R21" i="140"/>
  <c r="R28" i="140"/>
  <c r="R24" i="141"/>
  <c r="R24" i="147"/>
  <c r="R20" i="124"/>
  <c r="R22" i="130"/>
  <c r="R3" i="130"/>
  <c r="R19" i="136"/>
  <c r="R18" i="131"/>
  <c r="R20" i="142"/>
  <c r="R7" i="142"/>
  <c r="R25" i="124"/>
  <c r="R12" i="132"/>
  <c r="R15" i="141"/>
  <c r="R26" i="134"/>
  <c r="R8" i="142"/>
  <c r="R11" i="124"/>
  <c r="R19" i="134"/>
  <c r="R9" i="127"/>
  <c r="R22" i="141"/>
  <c r="R11" i="143"/>
  <c r="R2" i="138"/>
  <c r="R10" i="147"/>
  <c r="R7" i="141"/>
  <c r="R16" i="145"/>
  <c r="R14" i="139"/>
  <c r="R27" i="142"/>
  <c r="R18" i="138"/>
  <c r="R3" i="37"/>
  <c r="E3" i="73"/>
  <c r="R22" i="127"/>
  <c r="R10" i="139"/>
  <c r="R23" i="130"/>
  <c r="R2" i="130"/>
  <c r="R9" i="137"/>
  <c r="R4" i="147"/>
  <c r="R3" i="146"/>
  <c r="R2" i="136"/>
  <c r="R9" i="132"/>
  <c r="R17" i="137"/>
  <c r="R4" i="127"/>
  <c r="R8" i="125"/>
  <c r="R5" i="37"/>
  <c r="E5" i="73"/>
  <c r="R8" i="134"/>
  <c r="R17" i="146"/>
  <c r="R28" i="145"/>
  <c r="R27" i="144"/>
  <c r="R9" i="144"/>
  <c r="R21" i="142"/>
  <c r="R11" i="128"/>
  <c r="R9" i="143"/>
  <c r="R8" i="126"/>
  <c r="R28" i="136"/>
  <c r="R26" i="143"/>
  <c r="R13" i="135"/>
  <c r="R26" i="124"/>
  <c r="R18" i="128"/>
  <c r="R10" i="124"/>
  <c r="R15" i="134"/>
  <c r="R27" i="141"/>
  <c r="R3" i="136"/>
  <c r="R15" i="127"/>
  <c r="R2" i="126"/>
  <c r="R26" i="138"/>
  <c r="R3" i="139"/>
  <c r="R22" i="135"/>
  <c r="R25" i="125"/>
  <c r="R10" i="144"/>
  <c r="R18" i="136"/>
  <c r="R8" i="127"/>
  <c r="R15" i="129"/>
  <c r="R17" i="145"/>
  <c r="R20" i="138"/>
  <c r="R9" i="135"/>
  <c r="R9" i="126"/>
  <c r="R17" i="124"/>
  <c r="R7" i="133"/>
  <c r="R28" i="133"/>
  <c r="R13" i="128"/>
  <c r="R15" i="147"/>
  <c r="R26" i="126"/>
  <c r="R21" i="126"/>
  <c r="R12" i="134"/>
  <c r="R20" i="145"/>
  <c r="R22" i="139"/>
  <c r="R22" i="126"/>
  <c r="R7" i="137"/>
  <c r="R11" i="147"/>
  <c r="R17" i="128"/>
  <c r="R23" i="147"/>
  <c r="R13" i="132"/>
  <c r="R14" i="147"/>
  <c r="R21" i="139"/>
  <c r="R2" i="134"/>
  <c r="R2" i="127"/>
  <c r="R15" i="37"/>
  <c r="E15" i="73"/>
  <c r="R5" i="141"/>
  <c r="R17" i="140"/>
  <c r="R22" i="125"/>
  <c r="R16" i="132"/>
  <c r="R25" i="136"/>
  <c r="R14" i="144"/>
  <c r="R3" i="128"/>
  <c r="R17" i="37"/>
  <c r="E17" i="73"/>
  <c r="R16" i="140"/>
  <c r="R11" i="136"/>
  <c r="R19" i="144"/>
  <c r="R10" i="136"/>
  <c r="R2" i="145"/>
  <c r="R16" i="128"/>
  <c r="R21" i="124"/>
  <c r="R8" i="128"/>
  <c r="R6" i="132"/>
  <c r="R27" i="133"/>
  <c r="R13" i="144"/>
  <c r="R14" i="129"/>
  <c r="R11" i="146"/>
  <c r="R9" i="125"/>
  <c r="R10" i="140"/>
  <c r="R10" i="137"/>
  <c r="R21" i="141"/>
  <c r="R23" i="126"/>
  <c r="R22" i="140"/>
  <c r="R3" i="131"/>
  <c r="R23" i="140"/>
  <c r="R13" i="131"/>
  <c r="R19" i="140"/>
  <c r="R5" i="146"/>
  <c r="R12" i="130"/>
  <c r="R19" i="37"/>
  <c r="E19" i="73"/>
  <c r="R7" i="130"/>
  <c r="R17" i="134"/>
  <c r="R25" i="126"/>
  <c r="R10" i="142"/>
  <c r="R27" i="127"/>
  <c r="R24" i="139"/>
  <c r="R13" i="143"/>
  <c r="R15" i="130"/>
  <c r="R22" i="137"/>
  <c r="R27" i="125"/>
  <c r="R13" i="126"/>
  <c r="R8" i="143"/>
  <c r="R3" i="145"/>
  <c r="R12" i="142"/>
  <c r="R18" i="139"/>
  <c r="R11" i="134"/>
  <c r="R20" i="144"/>
  <c r="R8" i="136"/>
  <c r="R9" i="130"/>
  <c r="R22" i="134"/>
  <c r="R15" i="146"/>
  <c r="R22" i="124"/>
  <c r="R22" i="136"/>
  <c r="R24" i="138"/>
  <c r="R20" i="37"/>
  <c r="E20" i="73"/>
  <c r="R14" i="146"/>
  <c r="R27" i="126"/>
  <c r="R20" i="134"/>
  <c r="R16" i="129"/>
  <c r="R28" i="135"/>
  <c r="R23" i="146"/>
  <c r="R28" i="125"/>
  <c r="T19" i="138" l="1"/>
  <c r="T19" i="142"/>
  <c r="T19" i="140"/>
  <c r="T19" i="131"/>
  <c r="T19" i="143"/>
  <c r="T19" i="135"/>
  <c r="T19" i="134"/>
  <c r="T19" i="124"/>
  <c r="T19" i="145"/>
  <c r="T19" i="129"/>
  <c r="T19" i="127"/>
  <c r="T19" i="133"/>
  <c r="T19" i="126"/>
  <c r="T19" i="146"/>
  <c r="T19" i="137"/>
  <c r="T19" i="136"/>
  <c r="T19" i="141"/>
  <c r="T19" i="37"/>
  <c r="T19" i="130"/>
  <c r="T19" i="147"/>
  <c r="T19" i="139"/>
  <c r="T19" i="132"/>
  <c r="T19" i="128"/>
  <c r="T19" i="144"/>
  <c r="T19" i="125"/>
  <c r="T20" i="129"/>
  <c r="T20" i="147"/>
  <c r="T20" i="137"/>
  <c r="T20" i="127"/>
  <c r="T20" i="135"/>
  <c r="T20" i="131"/>
  <c r="T20" i="138"/>
  <c r="T20" i="145"/>
  <c r="T20" i="133"/>
  <c r="T20" i="139"/>
  <c r="T20" i="143"/>
  <c r="T20" i="141"/>
  <c r="T20" i="144"/>
  <c r="T20" i="125"/>
  <c r="T20" i="132"/>
  <c r="T20" i="146"/>
  <c r="T20" i="128"/>
  <c r="T20" i="126"/>
  <c r="T20" i="136"/>
  <c r="T20" i="142"/>
  <c r="T20" i="130"/>
  <c r="T20" i="124"/>
  <c r="T20" i="134"/>
  <c r="T20" i="140"/>
  <c r="T20" i="37"/>
  <c r="T23" i="136"/>
  <c r="T23" i="134"/>
  <c r="T23" i="129"/>
  <c r="T23" i="142"/>
  <c r="T23" i="133"/>
  <c r="T23" i="141"/>
  <c r="T23" i="126"/>
  <c r="T23" i="137"/>
  <c r="T23" i="132"/>
  <c r="T23" i="135"/>
  <c r="T23" i="140"/>
  <c r="T23" i="147"/>
  <c r="T23" i="139"/>
  <c r="T23" i="143"/>
  <c r="T23" i="127"/>
  <c r="T23" i="146"/>
  <c r="T23" i="37"/>
  <c r="T23" i="130"/>
  <c r="T23" i="145"/>
  <c r="T23" i="128"/>
  <c r="T23" i="124"/>
  <c r="T23" i="144"/>
  <c r="T23" i="131"/>
  <c r="T23" i="138"/>
  <c r="T23" i="125"/>
  <c r="T15" i="37"/>
  <c r="T15" i="134"/>
  <c r="T15" i="139"/>
  <c r="T15" i="143"/>
  <c r="T15" i="132"/>
  <c r="T15" i="147"/>
  <c r="T15" i="127"/>
  <c r="T15" i="125"/>
  <c r="T15" i="140"/>
  <c r="T15" i="133"/>
  <c r="T15" i="145"/>
  <c r="T15" i="130"/>
  <c r="T15" i="126"/>
  <c r="T15" i="128"/>
  <c r="T15" i="137"/>
  <c r="T15" i="138"/>
  <c r="T15" i="135"/>
  <c r="T15" i="136"/>
  <c r="T15" i="129"/>
  <c r="T15" i="124"/>
  <c r="T15" i="131"/>
  <c r="T15" i="144"/>
  <c r="T15" i="141"/>
  <c r="T15" i="142"/>
  <c r="T15" i="146"/>
  <c r="T5" i="135"/>
  <c r="T5" i="37"/>
  <c r="T5" i="140"/>
  <c r="T5" i="131"/>
  <c r="T5" i="125"/>
  <c r="T5" i="146"/>
  <c r="T5" i="130"/>
  <c r="T5" i="134"/>
  <c r="T5" i="127"/>
  <c r="T5" i="124"/>
  <c r="T5" i="133"/>
  <c r="T5" i="128"/>
  <c r="T5" i="132"/>
  <c r="T5" i="143"/>
  <c r="T5" i="138"/>
  <c r="T5" i="142"/>
  <c r="T5" i="145"/>
  <c r="T5" i="136"/>
  <c r="T5" i="139"/>
  <c r="T5" i="141"/>
  <c r="T5" i="126"/>
  <c r="T5" i="129"/>
  <c r="T5" i="144"/>
  <c r="T5" i="137"/>
  <c r="T5" i="147"/>
  <c r="T17" i="133"/>
  <c r="T17" i="125"/>
  <c r="T17" i="139"/>
  <c r="T17" i="132"/>
  <c r="T17" i="147"/>
  <c r="T17" i="124"/>
  <c r="T17" i="128"/>
  <c r="T17" i="136"/>
  <c r="T17" i="37"/>
  <c r="T17" i="127"/>
  <c r="T17" i="142"/>
  <c r="T17" i="145"/>
  <c r="T17" i="129"/>
  <c r="T17" i="140"/>
  <c r="T17" i="141"/>
  <c r="T17" i="138"/>
  <c r="T17" i="131"/>
  <c r="T17" i="130"/>
  <c r="T17" i="144"/>
  <c r="T17" i="135"/>
  <c r="T17" i="126"/>
  <c r="T17" i="137"/>
  <c r="T17" i="143"/>
  <c r="T17" i="146"/>
  <c r="T17" i="134"/>
  <c r="T18" i="125"/>
  <c r="T18" i="142"/>
  <c r="T18" i="146"/>
  <c r="T18" i="124"/>
  <c r="T18" i="37"/>
  <c r="T18" i="126"/>
  <c r="T18" i="127"/>
  <c r="T18" i="130"/>
  <c r="T18" i="128"/>
  <c r="T18" i="137"/>
  <c r="T18" i="132"/>
  <c r="T18" i="129"/>
  <c r="T18" i="140"/>
  <c r="T18" i="139"/>
  <c r="T18" i="134"/>
  <c r="T18" i="136"/>
  <c r="T18" i="135"/>
  <c r="T18" i="133"/>
  <c r="T18" i="141"/>
  <c r="T18" i="131"/>
  <c r="T18" i="143"/>
  <c r="T18" i="147"/>
  <c r="T18" i="144"/>
  <c r="T18" i="145"/>
  <c r="T18" i="138"/>
  <c r="T28" i="140"/>
  <c r="T28" i="128"/>
  <c r="T28" i="135"/>
  <c r="T28" i="138"/>
  <c r="T28" i="141"/>
  <c r="T28" i="131"/>
  <c r="T28" i="127"/>
  <c r="T28" i="136"/>
  <c r="T28" i="129"/>
  <c r="T28" i="146"/>
  <c r="T28" i="133"/>
  <c r="T28" i="37"/>
  <c r="T28" i="137"/>
  <c r="T28" i="134"/>
  <c r="T28" i="139"/>
  <c r="T28" i="147"/>
  <c r="T28" i="145"/>
  <c r="T28" i="143"/>
  <c r="T28" i="144"/>
  <c r="T28" i="130"/>
  <c r="T28" i="132"/>
  <c r="T28" i="126"/>
  <c r="T28" i="124"/>
  <c r="T28" i="142"/>
  <c r="T28" i="125"/>
  <c r="T25" i="137"/>
  <c r="T25" i="139"/>
  <c r="T25" i="37"/>
  <c r="T25" i="135"/>
  <c r="T25" i="132"/>
  <c r="T25" i="134"/>
  <c r="T25" i="144"/>
  <c r="T25" i="131"/>
  <c r="T25" i="125"/>
  <c r="T25" i="145"/>
  <c r="T25" i="138"/>
  <c r="T25" i="127"/>
  <c r="T25" i="126"/>
  <c r="T25" i="141"/>
  <c r="T25" i="136"/>
  <c r="T25" i="128"/>
  <c r="T25" i="143"/>
  <c r="T25" i="129"/>
  <c r="T25" i="147"/>
  <c r="T25" i="142"/>
  <c r="T25" i="133"/>
  <c r="T25" i="130"/>
  <c r="T25" i="140"/>
  <c r="T25" i="146"/>
  <c r="T25" i="124"/>
  <c r="T3" i="129"/>
  <c r="T3" i="147"/>
  <c r="T3" i="136"/>
  <c r="T3" i="131"/>
  <c r="T3" i="133"/>
  <c r="T3" i="137"/>
  <c r="T3" i="142"/>
  <c r="T3" i="139"/>
  <c r="T3" i="130"/>
  <c r="T3" i="145"/>
  <c r="T3" i="134"/>
  <c r="T3" i="126"/>
  <c r="T3" i="140"/>
  <c r="T3" i="37"/>
  <c r="T3" i="138"/>
  <c r="T3" i="146"/>
  <c r="T3" i="132"/>
  <c r="T3" i="135"/>
  <c r="T3" i="125"/>
  <c r="T3" i="143"/>
  <c r="T3" i="128"/>
  <c r="T3" i="127"/>
  <c r="T3" i="141"/>
  <c r="T3" i="144"/>
  <c r="T3" i="124"/>
  <c r="T16" i="147"/>
  <c r="T16" i="128"/>
  <c r="T16" i="136"/>
  <c r="T16" i="144"/>
  <c r="T16" i="124"/>
  <c r="T16" i="138"/>
  <c r="T16" i="143"/>
  <c r="T16" i="145"/>
  <c r="T16" i="125"/>
  <c r="T16" i="141"/>
  <c r="T16" i="139"/>
  <c r="T16" i="131"/>
  <c r="T16" i="37"/>
  <c r="T16" i="140"/>
  <c r="T16" i="142"/>
  <c r="T16" i="135"/>
  <c r="T16" i="130"/>
  <c r="T16" i="134"/>
  <c r="T16" i="129"/>
  <c r="T16" i="132"/>
  <c r="T16" i="137"/>
  <c r="T16" i="146"/>
  <c r="T16" i="133"/>
  <c r="T16" i="127"/>
  <c r="T16" i="126"/>
  <c r="T21" i="129"/>
  <c r="T21" i="125"/>
  <c r="T21" i="145"/>
  <c r="T21" i="147"/>
  <c r="T21" i="141"/>
  <c r="T21" i="133"/>
  <c r="T21" i="137"/>
  <c r="T21" i="124"/>
  <c r="T21" i="146"/>
  <c r="T21" i="136"/>
  <c r="T21" i="143"/>
  <c r="T21" i="126"/>
  <c r="T21" i="144"/>
  <c r="T21" i="139"/>
  <c r="T21" i="131"/>
  <c r="T21" i="134"/>
  <c r="T21" i="138"/>
  <c r="T21" i="128"/>
  <c r="T21" i="140"/>
  <c r="T21" i="130"/>
  <c r="T21" i="142"/>
  <c r="T21" i="127"/>
  <c r="T21" i="37"/>
  <c r="T21" i="135"/>
  <c r="T21" i="132"/>
  <c r="T4" i="125"/>
  <c r="T4" i="140"/>
  <c r="T4" i="133"/>
  <c r="T4" i="127"/>
  <c r="T4" i="143"/>
  <c r="T4" i="134"/>
  <c r="T4" i="129"/>
  <c r="T4" i="145"/>
  <c r="T4" i="131"/>
  <c r="T4" i="128"/>
  <c r="T4" i="124"/>
  <c r="T4" i="132"/>
  <c r="T4" i="126"/>
  <c r="T4" i="147"/>
  <c r="T4" i="141"/>
  <c r="T4" i="138"/>
  <c r="T4" i="142"/>
  <c r="T4" i="135"/>
  <c r="T4" i="139"/>
  <c r="T4" i="130"/>
  <c r="T4" i="146"/>
  <c r="T4" i="37"/>
  <c r="T4" i="144"/>
  <c r="T4" i="137"/>
  <c r="T4" i="136"/>
  <c r="T26" i="132"/>
  <c r="T26" i="126"/>
  <c r="T26" i="145"/>
  <c r="T26" i="142"/>
  <c r="T26" i="140"/>
  <c r="T26" i="131"/>
  <c r="T26" i="136"/>
  <c r="T26" i="137"/>
  <c r="T26" i="127"/>
  <c r="T26" i="128"/>
  <c r="T26" i="143"/>
  <c r="T26" i="130"/>
  <c r="T26" i="134"/>
  <c r="T26" i="147"/>
  <c r="T26" i="124"/>
  <c r="T26" i="129"/>
  <c r="T26" i="138"/>
  <c r="T26" i="141"/>
  <c r="T26" i="125"/>
  <c r="T26" i="133"/>
  <c r="T26" i="37"/>
  <c r="T26" i="146"/>
  <c r="T26" i="139"/>
  <c r="T26" i="135"/>
  <c r="T26" i="144"/>
  <c r="T12" i="124"/>
  <c r="T12" i="139"/>
  <c r="T12" i="143"/>
  <c r="T12" i="136"/>
  <c r="T12" i="132"/>
  <c r="T12" i="141"/>
  <c r="T12" i="37"/>
  <c r="T12" i="129"/>
  <c r="T12" i="137"/>
  <c r="T12" i="147"/>
  <c r="T12" i="134"/>
  <c r="T12" i="144"/>
  <c r="T12" i="135"/>
  <c r="T12" i="142"/>
  <c r="T12" i="146"/>
  <c r="T12" i="138"/>
  <c r="T12" i="131"/>
  <c r="T12" i="133"/>
  <c r="T12" i="127"/>
  <c r="T12" i="125"/>
  <c r="T12" i="128"/>
  <c r="T12" i="130"/>
  <c r="T12" i="140"/>
  <c r="T12" i="145"/>
  <c r="T12" i="126"/>
  <c r="T13" i="143"/>
  <c r="T13" i="127"/>
  <c r="T13" i="126"/>
  <c r="T13" i="128"/>
  <c r="T13" i="131"/>
  <c r="T13" i="130"/>
  <c r="T13" i="125"/>
  <c r="T13" i="133"/>
  <c r="T13" i="140"/>
  <c r="T13" i="134"/>
  <c r="T13" i="124"/>
  <c r="T13" i="146"/>
  <c r="T13" i="141"/>
  <c r="T13" i="137"/>
  <c r="T13" i="147"/>
  <c r="T13" i="145"/>
  <c r="T13" i="135"/>
  <c r="T13" i="144"/>
  <c r="T13" i="129"/>
  <c r="T13" i="139"/>
  <c r="T13" i="138"/>
  <c r="T13" i="132"/>
  <c r="T13" i="142"/>
  <c r="T13" i="37"/>
  <c r="T13" i="136"/>
  <c r="T10" i="37"/>
  <c r="T10" i="129"/>
  <c r="T10" i="133"/>
  <c r="T10" i="140"/>
  <c r="T10" i="138"/>
  <c r="T10" i="124"/>
  <c r="T10" i="143"/>
  <c r="T10" i="130"/>
  <c r="T10" i="127"/>
  <c r="T10" i="144"/>
  <c r="T10" i="126"/>
  <c r="T10" i="135"/>
  <c r="T10" i="146"/>
  <c r="T10" i="131"/>
  <c r="T10" i="145"/>
  <c r="T10" i="142"/>
  <c r="T10" i="139"/>
  <c r="T10" i="147"/>
  <c r="T10" i="137"/>
  <c r="T10" i="125"/>
  <c r="T10" i="132"/>
  <c r="T10" i="136"/>
  <c r="T10" i="141"/>
  <c r="T10" i="134"/>
  <c r="T10" i="128"/>
  <c r="T11" i="125"/>
  <c r="T11" i="124"/>
  <c r="T11" i="140"/>
  <c r="T11" i="139"/>
  <c r="T11" i="144"/>
  <c r="T11" i="37"/>
  <c r="T11" i="134"/>
  <c r="T11" i="126"/>
  <c r="T11" i="135"/>
  <c r="T11" i="143"/>
  <c r="T11" i="146"/>
  <c r="T11" i="133"/>
  <c r="T11" i="136"/>
  <c r="T11" i="127"/>
  <c r="T11" i="145"/>
  <c r="T11" i="138"/>
  <c r="T11" i="131"/>
  <c r="T11" i="141"/>
  <c r="T11" i="142"/>
  <c r="T11" i="132"/>
  <c r="T11" i="129"/>
  <c r="T11" i="130"/>
  <c r="T11" i="137"/>
  <c r="T11" i="147"/>
  <c r="T11" i="128"/>
  <c r="T2" i="127"/>
  <c r="T2" i="125"/>
  <c r="T2" i="142"/>
  <c r="T2" i="136"/>
  <c r="T2" i="131"/>
  <c r="T2" i="126"/>
  <c r="T2" i="140"/>
  <c r="T2" i="128"/>
  <c r="T2" i="139"/>
  <c r="T2" i="144"/>
  <c r="T2" i="130"/>
  <c r="T2" i="132"/>
  <c r="T2" i="124"/>
  <c r="T2" i="147"/>
  <c r="T2" i="138"/>
  <c r="T2" i="133"/>
  <c r="T2" i="146"/>
  <c r="T2" i="143"/>
  <c r="T2" i="141"/>
  <c r="T2" i="37"/>
  <c r="T2" i="129"/>
  <c r="T2" i="137"/>
  <c r="T2" i="134"/>
  <c r="T2" i="135"/>
  <c r="T2" i="145"/>
  <c r="T9" i="124"/>
  <c r="T9" i="128"/>
  <c r="T9" i="129"/>
  <c r="T9" i="144"/>
  <c r="T9" i="147"/>
  <c r="T9" i="133"/>
  <c r="T9" i="127"/>
  <c r="T9" i="132"/>
  <c r="T9" i="141"/>
  <c r="T9" i="125"/>
  <c r="T9" i="146"/>
  <c r="T9" i="138"/>
  <c r="T9" i="136"/>
  <c r="T9" i="142"/>
  <c r="T9" i="130"/>
  <c r="T9" i="126"/>
  <c r="T9" i="131"/>
  <c r="T9" i="143"/>
  <c r="T9" i="134"/>
  <c r="T9" i="135"/>
  <c r="T9" i="137"/>
  <c r="T9" i="140"/>
  <c r="T9" i="145"/>
  <c r="T9" i="139"/>
  <c r="T9" i="37"/>
  <c r="T7" i="139"/>
  <c r="T7" i="129"/>
  <c r="T7" i="133"/>
  <c r="T7" i="130"/>
  <c r="T7" i="140"/>
  <c r="T7" i="145"/>
  <c r="T7" i="138"/>
  <c r="T7" i="144"/>
  <c r="T7" i="37"/>
  <c r="T7" i="132"/>
  <c r="T7" i="134"/>
  <c r="T7" i="131"/>
  <c r="T7" i="135"/>
  <c r="T7" i="124"/>
  <c r="T7" i="128"/>
  <c r="T7" i="147"/>
  <c r="T7" i="127"/>
  <c r="T7" i="125"/>
  <c r="T7" i="126"/>
  <c r="T7" i="141"/>
  <c r="T7" i="143"/>
  <c r="T7" i="136"/>
  <c r="T7" i="137"/>
  <c r="T7" i="142"/>
  <c r="T7" i="146"/>
  <c r="T22" i="147"/>
  <c r="T22" i="124"/>
  <c r="T22" i="144"/>
  <c r="T22" i="132"/>
  <c r="T22" i="131"/>
  <c r="T22" i="138"/>
  <c r="T22" i="129"/>
  <c r="T22" i="146"/>
  <c r="T22" i="133"/>
  <c r="T22" i="139"/>
  <c r="T22" i="134"/>
  <c r="T22" i="145"/>
  <c r="T22" i="141"/>
  <c r="T22" i="135"/>
  <c r="T22" i="127"/>
  <c r="T22" i="143"/>
  <c r="T22" i="136"/>
  <c r="T22" i="126"/>
  <c r="T22" i="128"/>
  <c r="T22" i="142"/>
  <c r="T22" i="130"/>
  <c r="T22" i="140"/>
  <c r="T22" i="125"/>
  <c r="T22" i="37"/>
  <c r="T22" i="137"/>
  <c r="T14" i="136"/>
  <c r="T14" i="138"/>
  <c r="T14" i="139"/>
  <c r="T14" i="145"/>
  <c r="T14" i="133"/>
  <c r="T14" i="146"/>
  <c r="T14" i="37"/>
  <c r="T14" i="129"/>
  <c r="T14" i="143"/>
  <c r="T14" i="127"/>
  <c r="T14" i="124"/>
  <c r="T14" i="126"/>
  <c r="T14" i="125"/>
  <c r="T14" i="130"/>
  <c r="T14" i="128"/>
  <c r="T14" i="147"/>
  <c r="T14" i="144"/>
  <c r="T14" i="142"/>
  <c r="T14" i="132"/>
  <c r="T14" i="137"/>
  <c r="T14" i="141"/>
  <c r="T14" i="134"/>
  <c r="T14" i="140"/>
  <c r="T14" i="135"/>
  <c r="T14" i="131"/>
  <c r="T8" i="144"/>
  <c r="T8" i="147"/>
  <c r="T8" i="129"/>
  <c r="T8" i="143"/>
  <c r="T8" i="134"/>
  <c r="T8" i="126"/>
  <c r="T8" i="131"/>
  <c r="T8" i="142"/>
  <c r="T8" i="146"/>
  <c r="T8" i="125"/>
  <c r="T8" i="132"/>
  <c r="T8" i="141"/>
  <c r="T8" i="124"/>
  <c r="T8" i="140"/>
  <c r="T8" i="127"/>
  <c r="T8" i="145"/>
  <c r="T8" i="130"/>
  <c r="T8" i="139"/>
  <c r="T8" i="137"/>
  <c r="T8" i="136"/>
  <c r="T8" i="133"/>
  <c r="T8" i="37"/>
  <c r="T8" i="135"/>
  <c r="T8" i="128"/>
  <c r="T8" i="138"/>
  <c r="T27" i="124"/>
  <c r="T27" i="141"/>
  <c r="T27" i="129"/>
  <c r="T27" i="126"/>
  <c r="T27" i="142"/>
  <c r="T27" i="130"/>
  <c r="T27" i="143"/>
  <c r="T27" i="138"/>
  <c r="T27" i="127"/>
  <c r="T27" i="131"/>
  <c r="T27" i="135"/>
  <c r="T27" i="128"/>
  <c r="T27" i="132"/>
  <c r="T27" i="133"/>
  <c r="T27" i="137"/>
  <c r="T27" i="134"/>
  <c r="T27" i="145"/>
  <c r="T27" i="146"/>
  <c r="T27" i="136"/>
  <c r="T27" i="147"/>
  <c r="T27" i="139"/>
  <c r="T27" i="37"/>
  <c r="T27" i="140"/>
  <c r="T27" i="144"/>
  <c r="T27" i="125"/>
  <c r="T24" i="131"/>
  <c r="T24" i="130"/>
  <c r="T24" i="132"/>
  <c r="T24" i="147"/>
  <c r="T24" i="141"/>
  <c r="T24" i="133"/>
  <c r="T24" i="143"/>
  <c r="T24" i="139"/>
  <c r="T24" i="124"/>
  <c r="T24" i="127"/>
  <c r="T24" i="128"/>
  <c r="T24" i="144"/>
  <c r="T24" i="146"/>
  <c r="T24" i="142"/>
  <c r="T24" i="138"/>
  <c r="T24" i="125"/>
  <c r="T24" i="135"/>
  <c r="T24" i="134"/>
  <c r="T24" i="126"/>
  <c r="T24" i="145"/>
  <c r="T24" i="140"/>
  <c r="T24" i="137"/>
  <c r="T24" i="37"/>
  <c r="T24" i="129"/>
  <c r="T24" i="136"/>
  <c r="T6" i="141"/>
  <c r="T6" i="145"/>
  <c r="T6" i="138"/>
  <c r="T6" i="134"/>
  <c r="T6" i="140"/>
  <c r="T6" i="147"/>
  <c r="T6" i="133"/>
  <c r="T6" i="139"/>
  <c r="T6" i="124"/>
  <c r="T6" i="135"/>
  <c r="T6" i="146"/>
  <c r="T6" i="137"/>
  <c r="T6" i="132"/>
  <c r="T6" i="126"/>
  <c r="T6" i="129"/>
  <c r="T6" i="127"/>
  <c r="T6" i="131"/>
  <c r="T6" i="143"/>
  <c r="T6" i="136"/>
  <c r="T6" i="128"/>
  <c r="T6" i="142"/>
  <c r="T6" i="125"/>
  <c r="T6" i="144"/>
  <c r="T6" i="37"/>
  <c r="T6" i="130"/>
  <c r="V24" i="127" l="1"/>
  <c r="Y24" i="127"/>
  <c r="X24" i="127"/>
  <c r="W24" i="127"/>
  <c r="Z24" i="127"/>
  <c r="X14" i="141"/>
  <c r="Y14" i="141"/>
  <c r="Z14" i="141"/>
  <c r="W14" i="141"/>
  <c r="V14" i="141"/>
  <c r="W7" i="128"/>
  <c r="X7" i="128"/>
  <c r="Y7" i="128"/>
  <c r="V7" i="128"/>
  <c r="AB7" i="128" s="1"/>
  <c r="Z7" i="128"/>
  <c r="W11" i="143"/>
  <c r="X11" i="143"/>
  <c r="Z11" i="143"/>
  <c r="V11" i="143"/>
  <c r="Y11" i="143"/>
  <c r="W6" i="144"/>
  <c r="V6" i="144"/>
  <c r="Y6" i="144"/>
  <c r="X6" i="144"/>
  <c r="Z6" i="144"/>
  <c r="X24" i="129"/>
  <c r="Y24" i="129"/>
  <c r="W24" i="129"/>
  <c r="V24" i="129"/>
  <c r="Z24" i="129"/>
  <c r="Z27" i="127"/>
  <c r="Y27" i="127"/>
  <c r="X27" i="127"/>
  <c r="V27" i="127"/>
  <c r="W27" i="127"/>
  <c r="Y14" i="124"/>
  <c r="Z14" i="124"/>
  <c r="X14" i="124"/>
  <c r="V14" i="124"/>
  <c r="W14" i="124"/>
  <c r="V22" i="132"/>
  <c r="X22" i="132"/>
  <c r="W22" i="132"/>
  <c r="Z22" i="132"/>
  <c r="Y22" i="132"/>
  <c r="W2" i="134"/>
  <c r="X2" i="134"/>
  <c r="Y2" i="134"/>
  <c r="Z2" i="134"/>
  <c r="V2" i="134"/>
  <c r="Y6" i="125"/>
  <c r="W6" i="125"/>
  <c r="Z6" i="125"/>
  <c r="V6" i="125"/>
  <c r="AB6" i="125" s="1"/>
  <c r="X6" i="125"/>
  <c r="W6" i="126"/>
  <c r="Z6" i="126"/>
  <c r="Y6" i="126"/>
  <c r="V6" i="126"/>
  <c r="X6" i="126"/>
  <c r="W6" i="147"/>
  <c r="Z6" i="147"/>
  <c r="V6" i="147"/>
  <c r="Y6" i="147"/>
  <c r="X6" i="147"/>
  <c r="V24" i="37"/>
  <c r="W24" i="37"/>
  <c r="X24" i="37"/>
  <c r="Y24" i="37"/>
  <c r="Z24" i="37"/>
  <c r="X24" i="138"/>
  <c r="Y24" i="138"/>
  <c r="Z24" i="138"/>
  <c r="W24" i="138"/>
  <c r="V24" i="138"/>
  <c r="Y24" i="143"/>
  <c r="W24" i="143"/>
  <c r="V24" i="143"/>
  <c r="Z24" i="143"/>
  <c r="X24" i="143"/>
  <c r="Y27" i="144"/>
  <c r="X27" i="144"/>
  <c r="Z27" i="144"/>
  <c r="W27" i="144"/>
  <c r="V27" i="144"/>
  <c r="V27" i="134"/>
  <c r="X27" i="134"/>
  <c r="Y27" i="134"/>
  <c r="W27" i="134"/>
  <c r="Z27" i="134"/>
  <c r="V27" i="138"/>
  <c r="Y27" i="138"/>
  <c r="Z27" i="138"/>
  <c r="W27" i="138"/>
  <c r="X27" i="138"/>
  <c r="X8" i="138"/>
  <c r="V8" i="138"/>
  <c r="W8" i="138"/>
  <c r="Z8" i="138"/>
  <c r="Y8" i="138"/>
  <c r="X8" i="130"/>
  <c r="Y8" i="130"/>
  <c r="V8" i="130"/>
  <c r="W8" i="130"/>
  <c r="Z8" i="130"/>
  <c r="Z8" i="146"/>
  <c r="Y8" i="146"/>
  <c r="W8" i="146"/>
  <c r="V8" i="146"/>
  <c r="X8" i="146"/>
  <c r="X8" i="144"/>
  <c r="Y8" i="144"/>
  <c r="V8" i="144"/>
  <c r="Z8" i="144"/>
  <c r="W8" i="144"/>
  <c r="W14" i="142"/>
  <c r="V14" i="142"/>
  <c r="X14" i="142"/>
  <c r="Z14" i="142"/>
  <c r="Y14" i="142"/>
  <c r="Y14" i="127"/>
  <c r="V14" i="127"/>
  <c r="X14" i="127"/>
  <c r="Z14" i="127"/>
  <c r="W14" i="127"/>
  <c r="Y14" i="138"/>
  <c r="V14" i="138"/>
  <c r="W14" i="138"/>
  <c r="Z14" i="138"/>
  <c r="X14" i="138"/>
  <c r="V22" i="128"/>
  <c r="Y22" i="128"/>
  <c r="W22" i="128"/>
  <c r="X22" i="128"/>
  <c r="Z22" i="128"/>
  <c r="Y22" i="134"/>
  <c r="W22" i="134"/>
  <c r="Z22" i="134"/>
  <c r="X22" i="134"/>
  <c r="V22" i="134"/>
  <c r="W22" i="144"/>
  <c r="V22" i="144"/>
  <c r="Z22" i="144"/>
  <c r="Y22" i="144"/>
  <c r="X22" i="144"/>
  <c r="W7" i="141"/>
  <c r="Z7" i="141"/>
  <c r="Y7" i="141"/>
  <c r="X7" i="141"/>
  <c r="V7" i="141"/>
  <c r="AB7" i="141" s="1"/>
  <c r="Z7" i="131"/>
  <c r="V7" i="131"/>
  <c r="AB7" i="131" s="1"/>
  <c r="W7" i="131"/>
  <c r="Y7" i="131"/>
  <c r="X7" i="131"/>
  <c r="W7" i="130"/>
  <c r="Y7" i="130"/>
  <c r="X7" i="130"/>
  <c r="Z7" i="130"/>
  <c r="V7" i="130"/>
  <c r="AB7" i="130" s="1"/>
  <c r="W9" i="137"/>
  <c r="Y9" i="137"/>
  <c r="X9" i="137"/>
  <c r="V9" i="137"/>
  <c r="Z9" i="137"/>
  <c r="Z9" i="136"/>
  <c r="Y9" i="136"/>
  <c r="W9" i="136"/>
  <c r="X9" i="136"/>
  <c r="V9" i="136"/>
  <c r="W9" i="147"/>
  <c r="Z9" i="147"/>
  <c r="Y9" i="147"/>
  <c r="X9" i="147"/>
  <c r="V9" i="147"/>
  <c r="Z2" i="137"/>
  <c r="W2" i="137"/>
  <c r="V2" i="137"/>
  <c r="X2" i="137"/>
  <c r="Y2" i="137"/>
  <c r="V2" i="147"/>
  <c r="W2" i="147"/>
  <c r="Z2" i="147"/>
  <c r="Y2" i="147"/>
  <c r="X2" i="147"/>
  <c r="Z2" i="126"/>
  <c r="V2" i="126"/>
  <c r="W2" i="126"/>
  <c r="X2" i="126"/>
  <c r="Y2" i="126"/>
  <c r="X11" i="137"/>
  <c r="W11" i="137"/>
  <c r="Y11" i="137"/>
  <c r="Z11" i="137"/>
  <c r="V11" i="137"/>
  <c r="Z11" i="145"/>
  <c r="V11" i="145"/>
  <c r="Y11" i="145"/>
  <c r="W11" i="145"/>
  <c r="X11" i="145"/>
  <c r="W11" i="134"/>
  <c r="Y11" i="134"/>
  <c r="X11" i="134"/>
  <c r="Z11" i="134"/>
  <c r="V11" i="134"/>
  <c r="Y10" i="134"/>
  <c r="W10" i="134"/>
  <c r="V10" i="134"/>
  <c r="AB10" i="134" s="1"/>
  <c r="Z10" i="134"/>
  <c r="X10" i="134"/>
  <c r="Z10" i="142"/>
  <c r="X10" i="142"/>
  <c r="V10" i="142"/>
  <c r="W10" i="142"/>
  <c r="Y10" i="142"/>
  <c r="W10" i="130"/>
  <c r="V10" i="130"/>
  <c r="Z10" i="130"/>
  <c r="Y10" i="130"/>
  <c r="X10" i="130"/>
  <c r="W13" i="136"/>
  <c r="X13" i="136"/>
  <c r="V13" i="136"/>
  <c r="Y13" i="136"/>
  <c r="Z13" i="136"/>
  <c r="X13" i="135"/>
  <c r="W13" i="135"/>
  <c r="Z13" i="135"/>
  <c r="Y13" i="135"/>
  <c r="V13" i="135"/>
  <c r="AB13" i="135" s="1"/>
  <c r="Z13" i="140"/>
  <c r="X13" i="140"/>
  <c r="Y13" i="140"/>
  <c r="V13" i="140"/>
  <c r="W13" i="140"/>
  <c r="W13" i="143"/>
  <c r="Y13" i="143"/>
  <c r="Z13" i="143"/>
  <c r="X13" i="143"/>
  <c r="V13" i="143"/>
  <c r="AB13" i="143" s="1"/>
  <c r="Z12" i="133"/>
  <c r="X12" i="133"/>
  <c r="Y12" i="133"/>
  <c r="V12" i="133"/>
  <c r="W12" i="133"/>
  <c r="Z12" i="147"/>
  <c r="V12" i="147"/>
  <c r="Y12" i="147"/>
  <c r="X12" i="147"/>
  <c r="W12" i="147"/>
  <c r="W12" i="139"/>
  <c r="X12" i="139"/>
  <c r="V12" i="139"/>
  <c r="Z12" i="139"/>
  <c r="Y12" i="139"/>
  <c r="X26" i="125"/>
  <c r="Z26" i="125"/>
  <c r="W26" i="125"/>
  <c r="V26" i="125"/>
  <c r="Y26" i="125"/>
  <c r="W26" i="143"/>
  <c r="Z26" i="143"/>
  <c r="Y26" i="143"/>
  <c r="V26" i="143"/>
  <c r="AB26" i="143" s="1"/>
  <c r="X26" i="143"/>
  <c r="V26" i="145"/>
  <c r="W26" i="145"/>
  <c r="Y26" i="145"/>
  <c r="X26" i="145"/>
  <c r="Z26" i="145"/>
  <c r="Y4" i="130"/>
  <c r="Z4" i="130"/>
  <c r="V4" i="130"/>
  <c r="W4" i="130"/>
  <c r="X4" i="130"/>
  <c r="W4" i="132"/>
  <c r="X4" i="132"/>
  <c r="Y4" i="132"/>
  <c r="V4" i="132"/>
  <c r="Z4" i="132"/>
  <c r="Y4" i="127"/>
  <c r="Z4" i="127"/>
  <c r="W4" i="127"/>
  <c r="X4" i="127"/>
  <c r="V4" i="127"/>
  <c r="Y21" i="142"/>
  <c r="Z21" i="142"/>
  <c r="W21" i="142"/>
  <c r="V21" i="142"/>
  <c r="X21" i="142"/>
  <c r="X21" i="144"/>
  <c r="V21" i="144"/>
  <c r="Y21" i="144"/>
  <c r="W21" i="144"/>
  <c r="Z21" i="144"/>
  <c r="Z21" i="141"/>
  <c r="X21" i="141"/>
  <c r="W21" i="141"/>
  <c r="Y21" i="141"/>
  <c r="V21" i="141"/>
  <c r="Y16" i="146"/>
  <c r="X16" i="146"/>
  <c r="Z16" i="146"/>
  <c r="W16" i="146"/>
  <c r="V16" i="146"/>
  <c r="X16" i="140"/>
  <c r="W16" i="140"/>
  <c r="V16" i="140"/>
  <c r="Y16" i="140"/>
  <c r="Z16" i="140"/>
  <c r="W16" i="138"/>
  <c r="V16" i="138"/>
  <c r="AB16" i="138" s="1"/>
  <c r="X16" i="138"/>
  <c r="Y16" i="138"/>
  <c r="Z16" i="138"/>
  <c r="W3" i="141"/>
  <c r="V3" i="141"/>
  <c r="Y3" i="141"/>
  <c r="X3" i="141"/>
  <c r="Z3" i="141"/>
  <c r="Y3" i="138"/>
  <c r="V3" i="138"/>
  <c r="Z3" i="138"/>
  <c r="X3" i="138"/>
  <c r="W3" i="138"/>
  <c r="W3" i="142"/>
  <c r="X3" i="142"/>
  <c r="Y3" i="142"/>
  <c r="V3" i="142"/>
  <c r="Z3" i="142"/>
  <c r="W25" i="146"/>
  <c r="X25" i="146"/>
  <c r="Y25" i="146"/>
  <c r="Z25" i="146"/>
  <c r="V25" i="146"/>
  <c r="AB25" i="146" s="1"/>
  <c r="V25" i="128"/>
  <c r="AB25" i="128" s="1"/>
  <c r="Y25" i="128"/>
  <c r="X25" i="128"/>
  <c r="Z25" i="128"/>
  <c r="W25" i="128"/>
  <c r="W25" i="131"/>
  <c r="Z25" i="131"/>
  <c r="X25" i="131"/>
  <c r="Y25" i="131"/>
  <c r="V25" i="131"/>
  <c r="Y28" i="125"/>
  <c r="W28" i="125"/>
  <c r="X28" i="125"/>
  <c r="Z28" i="125"/>
  <c r="V28" i="125"/>
  <c r="AB28" i="125" s="1"/>
  <c r="X28" i="145"/>
  <c r="Y28" i="145"/>
  <c r="Z28" i="145"/>
  <c r="W28" i="145"/>
  <c r="V28" i="145"/>
  <c r="Z28" i="129"/>
  <c r="X28" i="129"/>
  <c r="V28" i="129"/>
  <c r="W28" i="129"/>
  <c r="Y28" i="129"/>
  <c r="Y28" i="140"/>
  <c r="Z28" i="140"/>
  <c r="V28" i="140"/>
  <c r="AB28" i="140" s="1"/>
  <c r="X28" i="140"/>
  <c r="W28" i="140"/>
  <c r="V18" i="133"/>
  <c r="Z18" i="133"/>
  <c r="W18" i="133"/>
  <c r="Y18" i="133"/>
  <c r="X18" i="133"/>
  <c r="Z18" i="137"/>
  <c r="W18" i="137"/>
  <c r="V18" i="137"/>
  <c r="X18" i="137"/>
  <c r="Y18" i="137"/>
  <c r="Y18" i="142"/>
  <c r="W18" i="142"/>
  <c r="V18" i="142"/>
  <c r="X18" i="142"/>
  <c r="Z18" i="142"/>
  <c r="Y17" i="144"/>
  <c r="W17" i="144"/>
  <c r="Z17" i="144"/>
  <c r="V17" i="144"/>
  <c r="AB17" i="144" s="1"/>
  <c r="X17" i="144"/>
  <c r="Y17" i="142"/>
  <c r="Z17" i="142"/>
  <c r="W17" i="142"/>
  <c r="V17" i="142"/>
  <c r="X17" i="142"/>
  <c r="Y17" i="139"/>
  <c r="W17" i="139"/>
  <c r="V17" i="139"/>
  <c r="Z17" i="139"/>
  <c r="X17" i="139"/>
  <c r="X5" i="141"/>
  <c r="W5" i="141"/>
  <c r="Z5" i="141"/>
  <c r="V5" i="141"/>
  <c r="Y5" i="141"/>
  <c r="Z5" i="128"/>
  <c r="V5" i="128"/>
  <c r="Y5" i="128"/>
  <c r="W5" i="128"/>
  <c r="X5" i="128"/>
  <c r="V5" i="131"/>
  <c r="Y5" i="131"/>
  <c r="X5" i="131"/>
  <c r="Z5" i="131"/>
  <c r="W5" i="131"/>
  <c r="Z15" i="131"/>
  <c r="Y15" i="131"/>
  <c r="X15" i="131"/>
  <c r="V15" i="131"/>
  <c r="W15" i="131"/>
  <c r="Y15" i="126"/>
  <c r="W15" i="126"/>
  <c r="Z15" i="126"/>
  <c r="V15" i="126"/>
  <c r="X15" i="126"/>
  <c r="Y15" i="132"/>
  <c r="W15" i="132"/>
  <c r="X15" i="132"/>
  <c r="V15" i="132"/>
  <c r="AB15" i="132" s="1"/>
  <c r="Z15" i="132"/>
  <c r="X23" i="144"/>
  <c r="Z23" i="144"/>
  <c r="Y23" i="144"/>
  <c r="V23" i="144"/>
  <c r="W23" i="144"/>
  <c r="W23" i="143"/>
  <c r="V23" i="143"/>
  <c r="AB23" i="143" s="1"/>
  <c r="Z23" i="143"/>
  <c r="X23" i="143"/>
  <c r="Y23" i="143"/>
  <c r="Y23" i="141"/>
  <c r="X23" i="141"/>
  <c r="Z23" i="141"/>
  <c r="V23" i="141"/>
  <c r="W23" i="141"/>
  <c r="X20" i="134"/>
  <c r="W20" i="134"/>
  <c r="Y20" i="134"/>
  <c r="V20" i="134"/>
  <c r="Z20" i="134"/>
  <c r="W20" i="132"/>
  <c r="X20" i="132"/>
  <c r="V20" i="132"/>
  <c r="AB20" i="132" s="1"/>
  <c r="Y20" i="132"/>
  <c r="Z20" i="132"/>
  <c r="Y20" i="138"/>
  <c r="Z20" i="138"/>
  <c r="W20" i="138"/>
  <c r="V20" i="138"/>
  <c r="X20" i="138"/>
  <c r="W19" i="144"/>
  <c r="X19" i="144"/>
  <c r="Z19" i="144"/>
  <c r="Y19" i="144"/>
  <c r="V19" i="144"/>
  <c r="W19" i="136"/>
  <c r="X19" i="136"/>
  <c r="Y19" i="136"/>
  <c r="Z19" i="136"/>
  <c r="V19" i="136"/>
  <c r="Z19" i="124"/>
  <c r="Y19" i="124"/>
  <c r="V19" i="124"/>
  <c r="X19" i="124"/>
  <c r="W19" i="124"/>
  <c r="W24" i="130"/>
  <c r="Y24" i="130"/>
  <c r="X24" i="130"/>
  <c r="V24" i="130"/>
  <c r="Z24" i="130"/>
  <c r="V14" i="125"/>
  <c r="X14" i="125"/>
  <c r="Z14" i="125"/>
  <c r="W14" i="125"/>
  <c r="Y14" i="125"/>
  <c r="X9" i="139"/>
  <c r="Z9" i="139"/>
  <c r="V9" i="139"/>
  <c r="AB9" i="139" s="1"/>
  <c r="W9" i="139"/>
  <c r="Y9" i="139"/>
  <c r="Z10" i="137"/>
  <c r="W10" i="137"/>
  <c r="Y10" i="137"/>
  <c r="X10" i="137"/>
  <c r="V10" i="137"/>
  <c r="Z24" i="125"/>
  <c r="W24" i="125"/>
  <c r="V24" i="125"/>
  <c r="X24" i="125"/>
  <c r="Y24" i="125"/>
  <c r="V8" i="139"/>
  <c r="AB8" i="139" s="1"/>
  <c r="W8" i="139"/>
  <c r="Y8" i="139"/>
  <c r="Z8" i="139"/>
  <c r="X8" i="139"/>
  <c r="Y14" i="139"/>
  <c r="V14" i="139"/>
  <c r="X14" i="139"/>
  <c r="W14" i="139"/>
  <c r="Z14" i="139"/>
  <c r="Y7" i="143"/>
  <c r="V7" i="143"/>
  <c r="AB7" i="143" s="1"/>
  <c r="Z7" i="143"/>
  <c r="X7" i="143"/>
  <c r="W7" i="143"/>
  <c r="V9" i="133"/>
  <c r="Y9" i="133"/>
  <c r="Z9" i="133"/>
  <c r="W9" i="133"/>
  <c r="X9" i="133"/>
  <c r="W6" i="142"/>
  <c r="X6" i="142"/>
  <c r="Z6" i="142"/>
  <c r="Y6" i="142"/>
  <c r="V6" i="142"/>
  <c r="AB6" i="142" s="1"/>
  <c r="X6" i="132"/>
  <c r="W6" i="132"/>
  <c r="Z6" i="132"/>
  <c r="Y6" i="132"/>
  <c r="V6" i="132"/>
  <c r="Y6" i="140"/>
  <c r="W6" i="140"/>
  <c r="Z6" i="140"/>
  <c r="V6" i="140"/>
  <c r="X6" i="140"/>
  <c r="V24" i="137"/>
  <c r="AB24" i="137" s="1"/>
  <c r="W24" i="137"/>
  <c r="Y24" i="137"/>
  <c r="X24" i="137"/>
  <c r="Z24" i="137"/>
  <c r="W24" i="142"/>
  <c r="Y24" i="142"/>
  <c r="Z24" i="142"/>
  <c r="X24" i="142"/>
  <c r="V24" i="142"/>
  <c r="Z24" i="133"/>
  <c r="W24" i="133"/>
  <c r="X24" i="133"/>
  <c r="V24" i="133"/>
  <c r="AB24" i="133" s="1"/>
  <c r="Y24" i="133"/>
  <c r="Z27" i="140"/>
  <c r="V27" i="140"/>
  <c r="AB27" i="140" s="1"/>
  <c r="W27" i="140"/>
  <c r="Y27" i="140"/>
  <c r="X27" i="140"/>
  <c r="Y27" i="137"/>
  <c r="V27" i="137"/>
  <c r="AB27" i="137" s="1"/>
  <c r="Z27" i="137"/>
  <c r="X27" i="137"/>
  <c r="W27" i="137"/>
  <c r="Z27" i="143"/>
  <c r="X27" i="143"/>
  <c r="W27" i="143"/>
  <c r="V27" i="143"/>
  <c r="Y27" i="143"/>
  <c r="Z8" i="128"/>
  <c r="X8" i="128"/>
  <c r="W8" i="128"/>
  <c r="V8" i="128"/>
  <c r="Y8" i="128"/>
  <c r="Y8" i="145"/>
  <c r="V8" i="145"/>
  <c r="X8" i="145"/>
  <c r="W8" i="145"/>
  <c r="Z8" i="145"/>
  <c r="Z8" i="142"/>
  <c r="Y8" i="142"/>
  <c r="X8" i="142"/>
  <c r="V8" i="142"/>
  <c r="W8" i="142"/>
  <c r="X14" i="131"/>
  <c r="V14" i="131"/>
  <c r="Z14" i="131"/>
  <c r="W14" i="131"/>
  <c r="Y14" i="131"/>
  <c r="Y14" i="144"/>
  <c r="Z14" i="144"/>
  <c r="X14" i="144"/>
  <c r="W14" i="144"/>
  <c r="V14" i="144"/>
  <c r="Z14" i="143"/>
  <c r="X14" i="143"/>
  <c r="W14" i="143"/>
  <c r="Y14" i="143"/>
  <c r="V14" i="143"/>
  <c r="V14" i="136"/>
  <c r="W14" i="136"/>
  <c r="Z14" i="136"/>
  <c r="Y14" i="136"/>
  <c r="X14" i="136"/>
  <c r="W22" i="126"/>
  <c r="Z22" i="126"/>
  <c r="V22" i="126"/>
  <c r="X22" i="126"/>
  <c r="Y22" i="126"/>
  <c r="W22" i="139"/>
  <c r="X22" i="139"/>
  <c r="Y22" i="139"/>
  <c r="V22" i="139"/>
  <c r="Z22" i="139"/>
  <c r="X22" i="124"/>
  <c r="Y22" i="124"/>
  <c r="W22" i="124"/>
  <c r="V22" i="124"/>
  <c r="Z22" i="124"/>
  <c r="V7" i="126"/>
  <c r="AB7" i="126" s="1"/>
  <c r="X7" i="126"/>
  <c r="Z7" i="126"/>
  <c r="Y7" i="126"/>
  <c r="W7" i="126"/>
  <c r="Y7" i="134"/>
  <c r="X7" i="134"/>
  <c r="V7" i="134"/>
  <c r="Z7" i="134"/>
  <c r="W7" i="134"/>
  <c r="Y7" i="133"/>
  <c r="W7" i="133"/>
  <c r="X7" i="133"/>
  <c r="Z7" i="133"/>
  <c r="V7" i="133"/>
  <c r="Y9" i="135"/>
  <c r="X9" i="135"/>
  <c r="V9" i="135"/>
  <c r="Z9" i="135"/>
  <c r="W9" i="135"/>
  <c r="Z9" i="138"/>
  <c r="Y9" i="138"/>
  <c r="W9" i="138"/>
  <c r="X9" i="138"/>
  <c r="V9" i="138"/>
  <c r="AB9" i="138" s="1"/>
  <c r="X9" i="144"/>
  <c r="W9" i="144"/>
  <c r="V9" i="144"/>
  <c r="Z9" i="144"/>
  <c r="Y9" i="144"/>
  <c r="X2" i="129"/>
  <c r="W2" i="129"/>
  <c r="V2" i="129"/>
  <c r="AB2" i="129" s="1"/>
  <c r="Z2" i="129"/>
  <c r="Y2" i="129"/>
  <c r="Y2" i="124"/>
  <c r="X2" i="124"/>
  <c r="Z2" i="124"/>
  <c r="V2" i="124"/>
  <c r="W2" i="124"/>
  <c r="V2" i="131"/>
  <c r="AB2" i="131" s="1"/>
  <c r="Y2" i="131"/>
  <c r="Z2" i="131"/>
  <c r="X2" i="131"/>
  <c r="W2" i="131"/>
  <c r="W11" i="130"/>
  <c r="V11" i="130"/>
  <c r="X11" i="130"/>
  <c r="Y11" i="130"/>
  <c r="Z11" i="130"/>
  <c r="Z11" i="127"/>
  <c r="X11" i="127"/>
  <c r="V11" i="127"/>
  <c r="W11" i="127"/>
  <c r="Y11" i="127"/>
  <c r="W11" i="37"/>
  <c r="Z11" i="37"/>
  <c r="V11" i="37"/>
  <c r="X11" i="37"/>
  <c r="Y11" i="37"/>
  <c r="X10" i="141"/>
  <c r="Y10" i="141"/>
  <c r="V10" i="141"/>
  <c r="W10" i="141"/>
  <c r="Z10" i="141"/>
  <c r="Y10" i="145"/>
  <c r="X10" i="145"/>
  <c r="V10" i="145"/>
  <c r="W10" i="145"/>
  <c r="Z10" i="145"/>
  <c r="Y10" i="143"/>
  <c r="V10" i="143"/>
  <c r="X10" i="143"/>
  <c r="W10" i="143"/>
  <c r="Z10" i="143"/>
  <c r="W13" i="37"/>
  <c r="X13" i="37"/>
  <c r="V13" i="37"/>
  <c r="AB13" i="37" s="1"/>
  <c r="Y13" i="37"/>
  <c r="Z13" i="37"/>
  <c r="V13" i="145"/>
  <c r="AB13" i="145" s="1"/>
  <c r="Y13" i="145"/>
  <c r="Z13" i="145"/>
  <c r="X13" i="145"/>
  <c r="W13" i="145"/>
  <c r="Y13" i="133"/>
  <c r="V13" i="133"/>
  <c r="W13" i="133"/>
  <c r="X13" i="133"/>
  <c r="Z13" i="133"/>
  <c r="V12" i="126"/>
  <c r="Z12" i="126"/>
  <c r="W12" i="126"/>
  <c r="X12" i="126"/>
  <c r="Y12" i="126"/>
  <c r="Z12" i="131"/>
  <c r="V12" i="131"/>
  <c r="AB12" i="131" s="1"/>
  <c r="X12" i="131"/>
  <c r="W12" i="131"/>
  <c r="Y12" i="131"/>
  <c r="X12" i="137"/>
  <c r="W12" i="137"/>
  <c r="V12" i="137"/>
  <c r="Z12" i="137"/>
  <c r="Y12" i="137"/>
  <c r="Z12" i="124"/>
  <c r="V12" i="124"/>
  <c r="W12" i="124"/>
  <c r="Y12" i="124"/>
  <c r="X12" i="124"/>
  <c r="Y26" i="141"/>
  <c r="W26" i="141"/>
  <c r="V26" i="141"/>
  <c r="AB26" i="141" s="1"/>
  <c r="X26" i="141"/>
  <c r="Z26" i="141"/>
  <c r="W26" i="128"/>
  <c r="Z26" i="128"/>
  <c r="V26" i="128"/>
  <c r="AB26" i="128" s="1"/>
  <c r="Y26" i="128"/>
  <c r="X26" i="128"/>
  <c r="W26" i="126"/>
  <c r="X26" i="126"/>
  <c r="V26" i="126"/>
  <c r="Y26" i="126"/>
  <c r="Z26" i="126"/>
  <c r="W4" i="139"/>
  <c r="Z4" i="139"/>
  <c r="Y4" i="139"/>
  <c r="V4" i="139"/>
  <c r="AB4" i="139" s="1"/>
  <c r="X4" i="139"/>
  <c r="W4" i="124"/>
  <c r="V4" i="124"/>
  <c r="Y4" i="124"/>
  <c r="Z4" i="124"/>
  <c r="X4" i="124"/>
  <c r="W4" i="133"/>
  <c r="Z4" i="133"/>
  <c r="Y4" i="133"/>
  <c r="V4" i="133"/>
  <c r="X4" i="133"/>
  <c r="Z21" i="130"/>
  <c r="Y21" i="130"/>
  <c r="X21" i="130"/>
  <c r="W21" i="130"/>
  <c r="V21" i="130"/>
  <c r="AB21" i="130" s="1"/>
  <c r="X21" i="126"/>
  <c r="Y21" i="126"/>
  <c r="Z21" i="126"/>
  <c r="V21" i="126"/>
  <c r="W21" i="126"/>
  <c r="X21" i="147"/>
  <c r="Y21" i="147"/>
  <c r="V21" i="147"/>
  <c r="AB21" i="147" s="1"/>
  <c r="W21" i="147"/>
  <c r="Z21" i="147"/>
  <c r="W16" i="137"/>
  <c r="X16" i="137"/>
  <c r="Y16" i="137"/>
  <c r="Z16" i="137"/>
  <c r="V16" i="137"/>
  <c r="X16" i="37"/>
  <c r="V16" i="37"/>
  <c r="W16" i="37"/>
  <c r="Y16" i="37"/>
  <c r="Z16" i="37"/>
  <c r="X16" i="124"/>
  <c r="W16" i="124"/>
  <c r="V16" i="124"/>
  <c r="Y16" i="124"/>
  <c r="Z16" i="124"/>
  <c r="W3" i="127"/>
  <c r="V3" i="127"/>
  <c r="Y3" i="127"/>
  <c r="Z3" i="127"/>
  <c r="X3" i="127"/>
  <c r="Y3" i="37"/>
  <c r="V3" i="37"/>
  <c r="AB3" i="37" s="1"/>
  <c r="W3" i="37"/>
  <c r="Z3" i="37"/>
  <c r="X3" i="37"/>
  <c r="Z3" i="137"/>
  <c r="V3" i="137"/>
  <c r="X3" i="137"/>
  <c r="W3" i="137"/>
  <c r="Y3" i="137"/>
  <c r="X25" i="140"/>
  <c r="W25" i="140"/>
  <c r="Z25" i="140"/>
  <c r="Y25" i="140"/>
  <c r="V25" i="140"/>
  <c r="AB25" i="140" s="1"/>
  <c r="W25" i="136"/>
  <c r="Z25" i="136"/>
  <c r="X25" i="136"/>
  <c r="Y25" i="136"/>
  <c r="V25" i="136"/>
  <c r="Z25" i="144"/>
  <c r="X25" i="144"/>
  <c r="V25" i="144"/>
  <c r="AB25" i="144" s="1"/>
  <c r="Y25" i="144"/>
  <c r="W25" i="144"/>
  <c r="X28" i="142"/>
  <c r="W28" i="142"/>
  <c r="Y28" i="142"/>
  <c r="V28" i="142"/>
  <c r="Z28" i="142"/>
  <c r="Y28" i="147"/>
  <c r="X28" i="147"/>
  <c r="W28" i="147"/>
  <c r="V28" i="147"/>
  <c r="AB28" i="147" s="1"/>
  <c r="Z28" i="147"/>
  <c r="Y28" i="136"/>
  <c r="Z28" i="136"/>
  <c r="W28" i="136"/>
  <c r="X28" i="136"/>
  <c r="V28" i="136"/>
  <c r="Y18" i="138"/>
  <c r="Z18" i="138"/>
  <c r="W18" i="138"/>
  <c r="V18" i="138"/>
  <c r="X18" i="138"/>
  <c r="W18" i="135"/>
  <c r="V18" i="135"/>
  <c r="Y18" i="135"/>
  <c r="X18" i="135"/>
  <c r="Z18" i="135"/>
  <c r="Y18" i="128"/>
  <c r="W18" i="128"/>
  <c r="Z18" i="128"/>
  <c r="X18" i="128"/>
  <c r="V18" i="128"/>
  <c r="AB18" i="128" s="1"/>
  <c r="V18" i="125"/>
  <c r="Z18" i="125"/>
  <c r="X18" i="125"/>
  <c r="W18" i="125"/>
  <c r="Y18" i="125"/>
  <c r="W17" i="130"/>
  <c r="X17" i="130"/>
  <c r="V17" i="130"/>
  <c r="AB17" i="130" s="1"/>
  <c r="Y17" i="130"/>
  <c r="Z17" i="130"/>
  <c r="X17" i="127"/>
  <c r="W17" i="127"/>
  <c r="Z17" i="127"/>
  <c r="V17" i="127"/>
  <c r="Y17" i="127"/>
  <c r="Y17" i="125"/>
  <c r="X17" i="125"/>
  <c r="Z17" i="125"/>
  <c r="W17" i="125"/>
  <c r="V17" i="125"/>
  <c r="Z5" i="139"/>
  <c r="Y5" i="139"/>
  <c r="V5" i="139"/>
  <c r="X5" i="139"/>
  <c r="W5" i="139"/>
  <c r="Y5" i="133"/>
  <c r="Z5" i="133"/>
  <c r="V5" i="133"/>
  <c r="W5" i="133"/>
  <c r="X5" i="133"/>
  <c r="Y5" i="140"/>
  <c r="Z5" i="140"/>
  <c r="V5" i="140"/>
  <c r="X5" i="140"/>
  <c r="W5" i="140"/>
  <c r="Y15" i="124"/>
  <c r="X15" i="124"/>
  <c r="Z15" i="124"/>
  <c r="V15" i="124"/>
  <c r="W15" i="124"/>
  <c r="X15" i="130"/>
  <c r="Z15" i="130"/>
  <c r="W15" i="130"/>
  <c r="Y15" i="130"/>
  <c r="V15" i="130"/>
  <c r="W15" i="143"/>
  <c r="V15" i="143"/>
  <c r="X15" i="143"/>
  <c r="Z15" i="143"/>
  <c r="Y15" i="143"/>
  <c r="Z23" i="124"/>
  <c r="V23" i="124"/>
  <c r="Y23" i="124"/>
  <c r="W23" i="124"/>
  <c r="X23" i="124"/>
  <c r="Z23" i="139"/>
  <c r="W23" i="139"/>
  <c r="X23" i="139"/>
  <c r="V23" i="139"/>
  <c r="AB23" i="139" s="1"/>
  <c r="Y23" i="139"/>
  <c r="W23" i="133"/>
  <c r="Y23" i="133"/>
  <c r="V23" i="133"/>
  <c r="Z23" i="133"/>
  <c r="X23" i="133"/>
  <c r="W20" i="124"/>
  <c r="Y20" i="124"/>
  <c r="Z20" i="124"/>
  <c r="V20" i="124"/>
  <c r="X20" i="124"/>
  <c r="X20" i="125"/>
  <c r="Z20" i="125"/>
  <c r="W20" i="125"/>
  <c r="Y20" i="125"/>
  <c r="V20" i="125"/>
  <c r="AB20" i="125" s="1"/>
  <c r="X20" i="131"/>
  <c r="Z20" i="131"/>
  <c r="Y20" i="131"/>
  <c r="W20" i="131"/>
  <c r="V20" i="131"/>
  <c r="AB20" i="131" s="1"/>
  <c r="Z19" i="128"/>
  <c r="V19" i="128"/>
  <c r="X19" i="128"/>
  <c r="W19" i="128"/>
  <c r="Y19" i="128"/>
  <c r="V19" i="137"/>
  <c r="Y19" i="137"/>
  <c r="W19" i="137"/>
  <c r="X19" i="137"/>
  <c r="Z19" i="137"/>
  <c r="Z19" i="134"/>
  <c r="V19" i="134"/>
  <c r="X19" i="134"/>
  <c r="Y19" i="134"/>
  <c r="W19" i="134"/>
  <c r="W6" i="130"/>
  <c r="Z6" i="130"/>
  <c r="V6" i="130"/>
  <c r="Y6" i="130"/>
  <c r="X6" i="130"/>
  <c r="W27" i="135"/>
  <c r="V27" i="135"/>
  <c r="Z27" i="135"/>
  <c r="X27" i="135"/>
  <c r="Y27" i="135"/>
  <c r="Z22" i="140"/>
  <c r="W22" i="140"/>
  <c r="Y22" i="140"/>
  <c r="X22" i="140"/>
  <c r="V22" i="140"/>
  <c r="Z2" i="146"/>
  <c r="W2" i="146"/>
  <c r="Y2" i="146"/>
  <c r="V2" i="146"/>
  <c r="X2" i="146"/>
  <c r="V6" i="133"/>
  <c r="X6" i="133"/>
  <c r="W6" i="133"/>
  <c r="Y6" i="133"/>
  <c r="Z6" i="133"/>
  <c r="Z27" i="145"/>
  <c r="V27" i="145"/>
  <c r="X27" i="145"/>
  <c r="Y27" i="145"/>
  <c r="W27" i="145"/>
  <c r="Z8" i="125"/>
  <c r="X8" i="125"/>
  <c r="Y8" i="125"/>
  <c r="W8" i="125"/>
  <c r="V8" i="125"/>
  <c r="X22" i="142"/>
  <c r="Y22" i="142"/>
  <c r="W22" i="142"/>
  <c r="V22" i="142"/>
  <c r="Z22" i="142"/>
  <c r="V7" i="140"/>
  <c r="AB7" i="140" s="1"/>
  <c r="W7" i="140"/>
  <c r="Y7" i="140"/>
  <c r="Z7" i="140"/>
  <c r="X7" i="140"/>
  <c r="Z6" i="128"/>
  <c r="Y6" i="128"/>
  <c r="V6" i="128"/>
  <c r="W6" i="128"/>
  <c r="X6" i="128"/>
  <c r="X6" i="134"/>
  <c r="W6" i="134"/>
  <c r="Z6" i="134"/>
  <c r="V6" i="134"/>
  <c r="Y6" i="134"/>
  <c r="Y24" i="140"/>
  <c r="Z24" i="140"/>
  <c r="X24" i="140"/>
  <c r="W24" i="140"/>
  <c r="V24" i="140"/>
  <c r="AB24" i="140" s="1"/>
  <c r="Y24" i="146"/>
  <c r="X24" i="146"/>
  <c r="W24" i="146"/>
  <c r="V24" i="146"/>
  <c r="Z24" i="146"/>
  <c r="X24" i="141"/>
  <c r="Y24" i="141"/>
  <c r="V24" i="141"/>
  <c r="AB24" i="141" s="1"/>
  <c r="W24" i="141"/>
  <c r="Z24" i="141"/>
  <c r="V27" i="37"/>
  <c r="Z27" i="37"/>
  <c r="X27" i="37"/>
  <c r="Y27" i="37"/>
  <c r="W27" i="37"/>
  <c r="X27" i="133"/>
  <c r="Y27" i="133"/>
  <c r="W27" i="133"/>
  <c r="Z27" i="133"/>
  <c r="V27" i="133"/>
  <c r="X27" i="130"/>
  <c r="Z27" i="130"/>
  <c r="W27" i="130"/>
  <c r="V27" i="130"/>
  <c r="AB27" i="130" s="1"/>
  <c r="Y27" i="130"/>
  <c r="Z8" i="135"/>
  <c r="X8" i="135"/>
  <c r="V8" i="135"/>
  <c r="W8" i="135"/>
  <c r="Y8" i="135"/>
  <c r="Y8" i="127"/>
  <c r="X8" i="127"/>
  <c r="Z8" i="127"/>
  <c r="W8" i="127"/>
  <c r="V8" i="127"/>
  <c r="X8" i="131"/>
  <c r="V8" i="131"/>
  <c r="Y8" i="131"/>
  <c r="W8" i="131"/>
  <c r="Z8" i="131"/>
  <c r="V14" i="135"/>
  <c r="Z14" i="135"/>
  <c r="W14" i="135"/>
  <c r="X14" i="135"/>
  <c r="Y14" i="135"/>
  <c r="Y14" i="147"/>
  <c r="X14" i="147"/>
  <c r="V14" i="147"/>
  <c r="AB14" i="147" s="1"/>
  <c r="Z14" i="147"/>
  <c r="W14" i="147"/>
  <c r="Y14" i="129"/>
  <c r="W14" i="129"/>
  <c r="Z14" i="129"/>
  <c r="X14" i="129"/>
  <c r="V14" i="129"/>
  <c r="Y22" i="137"/>
  <c r="Z22" i="137"/>
  <c r="X22" i="137"/>
  <c r="W22" i="137"/>
  <c r="V22" i="137"/>
  <c r="W22" i="136"/>
  <c r="Y22" i="136"/>
  <c r="Z22" i="136"/>
  <c r="X22" i="136"/>
  <c r="V22" i="136"/>
  <c r="V22" i="133"/>
  <c r="X22" i="133"/>
  <c r="W22" i="133"/>
  <c r="Z22" i="133"/>
  <c r="Y22" i="133"/>
  <c r="Y22" i="147"/>
  <c r="W22" i="147"/>
  <c r="V22" i="147"/>
  <c r="X22" i="147"/>
  <c r="Z22" i="147"/>
  <c r="Z7" i="125"/>
  <c r="V7" i="125"/>
  <c r="AB7" i="125" s="1"/>
  <c r="X7" i="125"/>
  <c r="Y7" i="125"/>
  <c r="W7" i="125"/>
  <c r="V7" i="132"/>
  <c r="Z7" i="132"/>
  <c r="W7" i="132"/>
  <c r="X7" i="132"/>
  <c r="Y7" i="132"/>
  <c r="Y7" i="129"/>
  <c r="X7" i="129"/>
  <c r="W7" i="129"/>
  <c r="V7" i="129"/>
  <c r="Z7" i="129"/>
  <c r="W9" i="134"/>
  <c r="X9" i="134"/>
  <c r="V9" i="134"/>
  <c r="AB9" i="134" s="1"/>
  <c r="Z9" i="134"/>
  <c r="Y9" i="134"/>
  <c r="X9" i="146"/>
  <c r="V9" i="146"/>
  <c r="Z9" i="146"/>
  <c r="Y9" i="146"/>
  <c r="W9" i="146"/>
  <c r="Y9" i="129"/>
  <c r="V9" i="129"/>
  <c r="Z9" i="129"/>
  <c r="W9" i="129"/>
  <c r="X9" i="129"/>
  <c r="Z2" i="37"/>
  <c r="V2" i="37"/>
  <c r="Y2" i="37"/>
  <c r="W2" i="37"/>
  <c r="X2" i="37"/>
  <c r="V2" i="132"/>
  <c r="Z2" i="132"/>
  <c r="Y2" i="132"/>
  <c r="W2" i="132"/>
  <c r="X2" i="132"/>
  <c r="W2" i="136"/>
  <c r="Z2" i="136"/>
  <c r="X2" i="136"/>
  <c r="Y2" i="136"/>
  <c r="V2" i="136"/>
  <c r="AB2" i="136" s="1"/>
  <c r="Y11" i="129"/>
  <c r="X11" i="129"/>
  <c r="W11" i="129"/>
  <c r="Z11" i="129"/>
  <c r="V11" i="129"/>
  <c r="AB11" i="129" s="1"/>
  <c r="X11" i="136"/>
  <c r="Z11" i="136"/>
  <c r="W11" i="136"/>
  <c r="V11" i="136"/>
  <c r="Y11" i="136"/>
  <c r="Y11" i="144"/>
  <c r="W11" i="144"/>
  <c r="V11" i="144"/>
  <c r="AB11" i="144" s="1"/>
  <c r="X11" i="144"/>
  <c r="Z11" i="144"/>
  <c r="Y10" i="136"/>
  <c r="Z10" i="136"/>
  <c r="V10" i="136"/>
  <c r="W10" i="136"/>
  <c r="X10" i="136"/>
  <c r="X10" i="131"/>
  <c r="Z10" i="131"/>
  <c r="V10" i="131"/>
  <c r="W10" i="131"/>
  <c r="Y10" i="131"/>
  <c r="W10" i="124"/>
  <c r="Z10" i="124"/>
  <c r="V10" i="124"/>
  <c r="Y10" i="124"/>
  <c r="X10" i="124"/>
  <c r="V13" i="142"/>
  <c r="Z13" i="142"/>
  <c r="Y13" i="142"/>
  <c r="X13" i="142"/>
  <c r="W13" i="142"/>
  <c r="Y13" i="147"/>
  <c r="V13" i="147"/>
  <c r="AB13" i="147" s="1"/>
  <c r="X13" i="147"/>
  <c r="W13" i="147"/>
  <c r="Z13" i="147"/>
  <c r="V13" i="125"/>
  <c r="Z13" i="125"/>
  <c r="X13" i="125"/>
  <c r="Y13" i="125"/>
  <c r="W13" i="125"/>
  <c r="V12" i="145"/>
  <c r="X12" i="145"/>
  <c r="Z12" i="145"/>
  <c r="Y12" i="145"/>
  <c r="W12" i="145"/>
  <c r="V12" i="138"/>
  <c r="Z12" i="138"/>
  <c r="Y12" i="138"/>
  <c r="X12" i="138"/>
  <c r="W12" i="138"/>
  <c r="W12" i="129"/>
  <c r="V12" i="129"/>
  <c r="Y12" i="129"/>
  <c r="X12" i="129"/>
  <c r="Z12" i="129"/>
  <c r="Z26" i="144"/>
  <c r="V26" i="144"/>
  <c r="Y26" i="144"/>
  <c r="W26" i="144"/>
  <c r="X26" i="144"/>
  <c r="Z26" i="138"/>
  <c r="X26" i="138"/>
  <c r="Y26" i="138"/>
  <c r="V26" i="138"/>
  <c r="AB26" i="138" s="1"/>
  <c r="W26" i="138"/>
  <c r="Y26" i="127"/>
  <c r="Z26" i="127"/>
  <c r="V26" i="127"/>
  <c r="X26" i="127"/>
  <c r="W26" i="127"/>
  <c r="Y26" i="132"/>
  <c r="W26" i="132"/>
  <c r="X26" i="132"/>
  <c r="Z26" i="132"/>
  <c r="V26" i="132"/>
  <c r="X4" i="135"/>
  <c r="V4" i="135"/>
  <c r="Y4" i="135"/>
  <c r="Z4" i="135"/>
  <c r="W4" i="135"/>
  <c r="Y4" i="128"/>
  <c r="W4" i="128"/>
  <c r="X4" i="128"/>
  <c r="V4" i="128"/>
  <c r="Z4" i="128"/>
  <c r="Y4" i="140"/>
  <c r="Z4" i="140"/>
  <c r="V4" i="140"/>
  <c r="AB4" i="140" s="1"/>
  <c r="W4" i="140"/>
  <c r="X4" i="140"/>
  <c r="W21" i="140"/>
  <c r="Z21" i="140"/>
  <c r="Y21" i="140"/>
  <c r="X21" i="140"/>
  <c r="V21" i="140"/>
  <c r="Z21" i="143"/>
  <c r="V21" i="143"/>
  <c r="W21" i="143"/>
  <c r="X21" i="143"/>
  <c r="Y21" i="143"/>
  <c r="Y21" i="145"/>
  <c r="X21" i="145"/>
  <c r="W21" i="145"/>
  <c r="Z21" i="145"/>
  <c r="V21" i="145"/>
  <c r="Z16" i="132"/>
  <c r="X16" i="132"/>
  <c r="W16" i="132"/>
  <c r="Y16" i="132"/>
  <c r="V16" i="132"/>
  <c r="Y16" i="131"/>
  <c r="W16" i="131"/>
  <c r="V16" i="131"/>
  <c r="Z16" i="131"/>
  <c r="X16" i="131"/>
  <c r="Y16" i="144"/>
  <c r="V16" i="144"/>
  <c r="X16" i="144"/>
  <c r="Z16" i="144"/>
  <c r="W16" i="144"/>
  <c r="Z3" i="128"/>
  <c r="W3" i="128"/>
  <c r="X3" i="128"/>
  <c r="Y3" i="128"/>
  <c r="V3" i="128"/>
  <c r="V3" i="140"/>
  <c r="Z3" i="140"/>
  <c r="X3" i="140"/>
  <c r="Y3" i="140"/>
  <c r="W3" i="140"/>
  <c r="W3" i="133"/>
  <c r="V3" i="133"/>
  <c r="Z3" i="133"/>
  <c r="Y3" i="133"/>
  <c r="X3" i="133"/>
  <c r="Z25" i="130"/>
  <c r="Y25" i="130"/>
  <c r="V25" i="130"/>
  <c r="W25" i="130"/>
  <c r="X25" i="130"/>
  <c r="W25" i="141"/>
  <c r="Y25" i="141"/>
  <c r="Z25" i="141"/>
  <c r="V25" i="141"/>
  <c r="AB25" i="141" s="1"/>
  <c r="X25" i="141"/>
  <c r="W25" i="134"/>
  <c r="Z25" i="134"/>
  <c r="Y25" i="134"/>
  <c r="V25" i="134"/>
  <c r="X25" i="134"/>
  <c r="W28" i="124"/>
  <c r="V28" i="124"/>
  <c r="AB28" i="124" s="1"/>
  <c r="Z28" i="124"/>
  <c r="Y28" i="124"/>
  <c r="X28" i="124"/>
  <c r="W28" i="139"/>
  <c r="V28" i="139"/>
  <c r="Y28" i="139"/>
  <c r="Z28" i="139"/>
  <c r="X28" i="139"/>
  <c r="X28" i="127"/>
  <c r="V28" i="127"/>
  <c r="Y28" i="127"/>
  <c r="W28" i="127"/>
  <c r="Z28" i="127"/>
  <c r="W18" i="145"/>
  <c r="X18" i="145"/>
  <c r="Z18" i="145"/>
  <c r="Y18" i="145"/>
  <c r="V18" i="145"/>
  <c r="Z18" i="136"/>
  <c r="X18" i="136"/>
  <c r="Y18" i="136"/>
  <c r="V18" i="136"/>
  <c r="W18" i="136"/>
  <c r="X18" i="130"/>
  <c r="Y18" i="130"/>
  <c r="V18" i="130"/>
  <c r="W18" i="130"/>
  <c r="Z18" i="130"/>
  <c r="W17" i="134"/>
  <c r="Y17" i="134"/>
  <c r="X17" i="134"/>
  <c r="V17" i="134"/>
  <c r="AB17" i="134" s="1"/>
  <c r="Z17" i="134"/>
  <c r="X17" i="131"/>
  <c r="V17" i="131"/>
  <c r="AB17" i="131" s="1"/>
  <c r="Z17" i="131"/>
  <c r="Y17" i="131"/>
  <c r="W17" i="131"/>
  <c r="W17" i="37"/>
  <c r="X17" i="37"/>
  <c r="Y17" i="37"/>
  <c r="Z17" i="37"/>
  <c r="V17" i="37"/>
  <c r="W17" i="133"/>
  <c r="V17" i="133"/>
  <c r="Z17" i="133"/>
  <c r="Y17" i="133"/>
  <c r="X17" i="133"/>
  <c r="W5" i="136"/>
  <c r="Y5" i="136"/>
  <c r="V5" i="136"/>
  <c r="AB5" i="136" s="1"/>
  <c r="X5" i="136"/>
  <c r="Z5" i="136"/>
  <c r="Z5" i="124"/>
  <c r="W5" i="124"/>
  <c r="V5" i="124"/>
  <c r="AB5" i="124" s="1"/>
  <c r="Y5" i="124"/>
  <c r="X5" i="124"/>
  <c r="X5" i="37"/>
  <c r="W5" i="37"/>
  <c r="Y5" i="37"/>
  <c r="Z5" i="37"/>
  <c r="V5" i="37"/>
  <c r="W15" i="129"/>
  <c r="Y15" i="129"/>
  <c r="Z15" i="129"/>
  <c r="X15" i="129"/>
  <c r="V15" i="129"/>
  <c r="V15" i="145"/>
  <c r="W15" i="145"/>
  <c r="Z15" i="145"/>
  <c r="X15" i="145"/>
  <c r="Y15" i="145"/>
  <c r="Z15" i="139"/>
  <c r="Y15" i="139"/>
  <c r="V15" i="139"/>
  <c r="X15" i="139"/>
  <c r="W15" i="139"/>
  <c r="Y23" i="128"/>
  <c r="X23" i="128"/>
  <c r="Z23" i="128"/>
  <c r="W23" i="128"/>
  <c r="V23" i="128"/>
  <c r="AB23" i="128" s="1"/>
  <c r="W23" i="147"/>
  <c r="Z23" i="147"/>
  <c r="X23" i="147"/>
  <c r="V23" i="147"/>
  <c r="Y23" i="147"/>
  <c r="V23" i="142"/>
  <c r="X23" i="142"/>
  <c r="Y23" i="142"/>
  <c r="Z23" i="142"/>
  <c r="W23" i="142"/>
  <c r="Y20" i="130"/>
  <c r="V20" i="130"/>
  <c r="Z20" i="130"/>
  <c r="W20" i="130"/>
  <c r="X20" i="130"/>
  <c r="W20" i="144"/>
  <c r="X20" i="144"/>
  <c r="Z20" i="144"/>
  <c r="Y20" i="144"/>
  <c r="V20" i="144"/>
  <c r="V20" i="135"/>
  <c r="X20" i="135"/>
  <c r="Z20" i="135"/>
  <c r="Y20" i="135"/>
  <c r="W20" i="135"/>
  <c r="X19" i="132"/>
  <c r="W19" i="132"/>
  <c r="Z19" i="132"/>
  <c r="V19" i="132"/>
  <c r="AB19" i="132" s="1"/>
  <c r="Y19" i="132"/>
  <c r="W19" i="146"/>
  <c r="V19" i="146"/>
  <c r="AB19" i="146" s="1"/>
  <c r="X19" i="146"/>
  <c r="Z19" i="146"/>
  <c r="Y19" i="146"/>
  <c r="Z19" i="135"/>
  <c r="X19" i="135"/>
  <c r="W19" i="135"/>
  <c r="V19" i="135"/>
  <c r="Y19" i="135"/>
  <c r="V6" i="124"/>
  <c r="Y6" i="124"/>
  <c r="X6" i="124"/>
  <c r="W6" i="124"/>
  <c r="Z6" i="124"/>
  <c r="Y27" i="129"/>
  <c r="X27" i="129"/>
  <c r="Z27" i="129"/>
  <c r="V27" i="129"/>
  <c r="W27" i="129"/>
  <c r="X22" i="138"/>
  <c r="Z22" i="138"/>
  <c r="V22" i="138"/>
  <c r="AB22" i="138" s="1"/>
  <c r="Y22" i="138"/>
  <c r="W22" i="138"/>
  <c r="Y11" i="124"/>
  <c r="Z11" i="124"/>
  <c r="W11" i="124"/>
  <c r="V11" i="124"/>
  <c r="X11" i="124"/>
  <c r="W6" i="129"/>
  <c r="X6" i="129"/>
  <c r="Y6" i="129"/>
  <c r="Z6" i="129"/>
  <c r="V6" i="129"/>
  <c r="W24" i="139"/>
  <c r="Z24" i="139"/>
  <c r="Y24" i="139"/>
  <c r="X24" i="139"/>
  <c r="V24" i="139"/>
  <c r="Z27" i="124"/>
  <c r="Y27" i="124"/>
  <c r="X27" i="124"/>
  <c r="W27" i="124"/>
  <c r="V27" i="124"/>
  <c r="Z14" i="132"/>
  <c r="V14" i="132"/>
  <c r="Y14" i="132"/>
  <c r="X14" i="132"/>
  <c r="W14" i="132"/>
  <c r="V22" i="145"/>
  <c r="Z22" i="145"/>
  <c r="X22" i="145"/>
  <c r="W22" i="145"/>
  <c r="Y22" i="145"/>
  <c r="X7" i="135"/>
  <c r="Z7" i="135"/>
  <c r="V7" i="135"/>
  <c r="AB7" i="135" s="1"/>
  <c r="Y7" i="135"/>
  <c r="W7" i="135"/>
  <c r="X9" i="142"/>
  <c r="V9" i="142"/>
  <c r="Z9" i="142"/>
  <c r="Y9" i="142"/>
  <c r="W9" i="142"/>
  <c r="V6" i="136"/>
  <c r="AB6" i="136" s="1"/>
  <c r="Z6" i="136"/>
  <c r="Y6" i="136"/>
  <c r="W6" i="136"/>
  <c r="X6" i="136"/>
  <c r="Z6" i="146"/>
  <c r="Y6" i="146"/>
  <c r="W6" i="146"/>
  <c r="V6" i="146"/>
  <c r="AB6" i="146" s="1"/>
  <c r="X6" i="146"/>
  <c r="W6" i="138"/>
  <c r="Y6" i="138"/>
  <c r="V6" i="138"/>
  <c r="X6" i="138"/>
  <c r="Z6" i="138"/>
  <c r="X24" i="145"/>
  <c r="V24" i="145"/>
  <c r="AB24" i="145" s="1"/>
  <c r="W24" i="145"/>
  <c r="Y24" i="145"/>
  <c r="Z24" i="145"/>
  <c r="Z24" i="144"/>
  <c r="V24" i="144"/>
  <c r="Y24" i="144"/>
  <c r="X24" i="144"/>
  <c r="W24" i="144"/>
  <c r="X24" i="147"/>
  <c r="Z24" i="147"/>
  <c r="Y24" i="147"/>
  <c r="V24" i="147"/>
  <c r="W24" i="147"/>
  <c r="Y27" i="139"/>
  <c r="V27" i="139"/>
  <c r="X27" i="139"/>
  <c r="W27" i="139"/>
  <c r="Z27" i="139"/>
  <c r="X27" i="132"/>
  <c r="W27" i="132"/>
  <c r="V27" i="132"/>
  <c r="AB27" i="132" s="1"/>
  <c r="Z27" i="132"/>
  <c r="Y27" i="132"/>
  <c r="Y27" i="142"/>
  <c r="Z27" i="142"/>
  <c r="W27" i="142"/>
  <c r="V27" i="142"/>
  <c r="X27" i="142"/>
  <c r="Y8" i="37"/>
  <c r="Z8" i="37"/>
  <c r="V8" i="37"/>
  <c r="W8" i="37"/>
  <c r="X8" i="37"/>
  <c r="V8" i="140"/>
  <c r="Z8" i="140"/>
  <c r="Y8" i="140"/>
  <c r="W8" i="140"/>
  <c r="X8" i="140"/>
  <c r="Y8" i="126"/>
  <c r="X8" i="126"/>
  <c r="Z8" i="126"/>
  <c r="W8" i="126"/>
  <c r="V8" i="126"/>
  <c r="Z14" i="140"/>
  <c r="V14" i="140"/>
  <c r="Y14" i="140"/>
  <c r="W14" i="140"/>
  <c r="X14" i="140"/>
  <c r="Z14" i="128"/>
  <c r="V14" i="128"/>
  <c r="W14" i="128"/>
  <c r="X14" i="128"/>
  <c r="Y14" i="128"/>
  <c r="Z14" i="37"/>
  <c r="V14" i="37"/>
  <c r="X14" i="37"/>
  <c r="Y14" i="37"/>
  <c r="W14" i="37"/>
  <c r="V22" i="37"/>
  <c r="Y22" i="37"/>
  <c r="W22" i="37"/>
  <c r="Z22" i="37"/>
  <c r="X22" i="37"/>
  <c r="Y22" i="143"/>
  <c r="V22" i="143"/>
  <c r="X22" i="143"/>
  <c r="W22" i="143"/>
  <c r="Z22" i="143"/>
  <c r="V22" i="146"/>
  <c r="Y22" i="146"/>
  <c r="X22" i="146"/>
  <c r="W22" i="146"/>
  <c r="Z22" i="146"/>
  <c r="Z7" i="146"/>
  <c r="W7" i="146"/>
  <c r="X7" i="146"/>
  <c r="V7" i="146"/>
  <c r="AB7" i="146" s="1"/>
  <c r="Y7" i="146"/>
  <c r="Z7" i="127"/>
  <c r="V7" i="127"/>
  <c r="AB7" i="127" s="1"/>
  <c r="X7" i="127"/>
  <c r="Y7" i="127"/>
  <c r="W7" i="127"/>
  <c r="V7" i="37"/>
  <c r="X7" i="37"/>
  <c r="W7" i="37"/>
  <c r="Z7" i="37"/>
  <c r="Y7" i="37"/>
  <c r="Y7" i="139"/>
  <c r="Z7" i="139"/>
  <c r="X7" i="139"/>
  <c r="V7" i="139"/>
  <c r="W7" i="139"/>
  <c r="W9" i="143"/>
  <c r="Z9" i="143"/>
  <c r="X9" i="143"/>
  <c r="Y9" i="143"/>
  <c r="V9" i="143"/>
  <c r="X9" i="125"/>
  <c r="W9" i="125"/>
  <c r="Y9" i="125"/>
  <c r="V9" i="125"/>
  <c r="Z9" i="125"/>
  <c r="V9" i="128"/>
  <c r="AB9" i="128" s="1"/>
  <c r="X9" i="128"/>
  <c r="Z9" i="128"/>
  <c r="Y9" i="128"/>
  <c r="W9" i="128"/>
  <c r="X2" i="141"/>
  <c r="W2" i="141"/>
  <c r="Z2" i="141"/>
  <c r="V2" i="141"/>
  <c r="AB2" i="141" s="1"/>
  <c r="Y2" i="141"/>
  <c r="Z2" i="130"/>
  <c r="Y2" i="130"/>
  <c r="X2" i="130"/>
  <c r="W2" i="130"/>
  <c r="V2" i="130"/>
  <c r="Y2" i="142"/>
  <c r="V2" i="142"/>
  <c r="AB2" i="142" s="1"/>
  <c r="X2" i="142"/>
  <c r="Z2" i="142"/>
  <c r="W2" i="142"/>
  <c r="Y11" i="132"/>
  <c r="W11" i="132"/>
  <c r="V11" i="132"/>
  <c r="Z11" i="132"/>
  <c r="X11" i="132"/>
  <c r="W11" i="133"/>
  <c r="Y11" i="133"/>
  <c r="V11" i="133"/>
  <c r="Z11" i="133"/>
  <c r="X11" i="133"/>
  <c r="X11" i="139"/>
  <c r="V11" i="139"/>
  <c r="Z11" i="139"/>
  <c r="W11" i="139"/>
  <c r="Y11" i="139"/>
  <c r="W10" i="132"/>
  <c r="Y10" i="132"/>
  <c r="Z10" i="132"/>
  <c r="X10" i="132"/>
  <c r="V10" i="132"/>
  <c r="Z10" i="146"/>
  <c r="X10" i="146"/>
  <c r="V10" i="146"/>
  <c r="W10" i="146"/>
  <c r="Y10" i="146"/>
  <c r="V10" i="138"/>
  <c r="Z10" i="138"/>
  <c r="W10" i="138"/>
  <c r="X10" i="138"/>
  <c r="Y10" i="138"/>
  <c r="Z13" i="132"/>
  <c r="X13" i="132"/>
  <c r="V13" i="132"/>
  <c r="W13" i="132"/>
  <c r="Y13" i="132"/>
  <c r="Z13" i="137"/>
  <c r="V13" i="137"/>
  <c r="AB13" i="137" s="1"/>
  <c r="W13" i="137"/>
  <c r="X13" i="137"/>
  <c r="Y13" i="137"/>
  <c r="Z13" i="130"/>
  <c r="Y13" i="130"/>
  <c r="V13" i="130"/>
  <c r="W13" i="130"/>
  <c r="X13" i="130"/>
  <c r="W12" i="140"/>
  <c r="V12" i="140"/>
  <c r="X12" i="140"/>
  <c r="Z12" i="140"/>
  <c r="Y12" i="140"/>
  <c r="W12" i="146"/>
  <c r="V12" i="146"/>
  <c r="Y12" i="146"/>
  <c r="Z12" i="146"/>
  <c r="X12" i="146"/>
  <c r="Y12" i="37"/>
  <c r="Z12" i="37"/>
  <c r="X12" i="37"/>
  <c r="V12" i="37"/>
  <c r="W12" i="37"/>
  <c r="Z26" i="135"/>
  <c r="W26" i="135"/>
  <c r="V26" i="135"/>
  <c r="X26" i="135"/>
  <c r="Y26" i="135"/>
  <c r="Y26" i="129"/>
  <c r="X26" i="129"/>
  <c r="V26" i="129"/>
  <c r="W26" i="129"/>
  <c r="Z26" i="129"/>
  <c r="X26" i="137"/>
  <c r="W26" i="137"/>
  <c r="Y26" i="137"/>
  <c r="V26" i="137"/>
  <c r="AB26" i="137" s="1"/>
  <c r="Z26" i="137"/>
  <c r="Y4" i="136"/>
  <c r="X4" i="136"/>
  <c r="V4" i="136"/>
  <c r="Z4" i="136"/>
  <c r="W4" i="136"/>
  <c r="W4" i="142"/>
  <c r="Z4" i="142"/>
  <c r="V4" i="142"/>
  <c r="X4" i="142"/>
  <c r="Y4" i="142"/>
  <c r="W4" i="131"/>
  <c r="V4" i="131"/>
  <c r="Y4" i="131"/>
  <c r="Z4" i="131"/>
  <c r="X4" i="131"/>
  <c r="W4" i="125"/>
  <c r="V4" i="125"/>
  <c r="Y4" i="125"/>
  <c r="X4" i="125"/>
  <c r="Z4" i="125"/>
  <c r="V21" i="128"/>
  <c r="Y21" i="128"/>
  <c r="W21" i="128"/>
  <c r="Z21" i="128"/>
  <c r="X21" i="128"/>
  <c r="V21" i="136"/>
  <c r="AB21" i="136" s="1"/>
  <c r="X21" i="136"/>
  <c r="W21" i="136"/>
  <c r="Y21" i="136"/>
  <c r="Z21" i="136"/>
  <c r="W21" i="125"/>
  <c r="Z21" i="125"/>
  <c r="Y21" i="125"/>
  <c r="X21" i="125"/>
  <c r="V21" i="125"/>
  <c r="W16" i="129"/>
  <c r="X16" i="129"/>
  <c r="Z16" i="129"/>
  <c r="Y16" i="129"/>
  <c r="V16" i="129"/>
  <c r="Z16" i="139"/>
  <c r="W16" i="139"/>
  <c r="X16" i="139"/>
  <c r="V16" i="139"/>
  <c r="Y16" i="139"/>
  <c r="Z16" i="136"/>
  <c r="W16" i="136"/>
  <c r="X16" i="136"/>
  <c r="V16" i="136"/>
  <c r="Y16" i="136"/>
  <c r="V3" i="143"/>
  <c r="Z3" i="143"/>
  <c r="Y3" i="143"/>
  <c r="X3" i="143"/>
  <c r="W3" i="143"/>
  <c r="V3" i="126"/>
  <c r="Z3" i="126"/>
  <c r="X3" i="126"/>
  <c r="W3" i="126"/>
  <c r="Y3" i="126"/>
  <c r="X3" i="131"/>
  <c r="Z3" i="131"/>
  <c r="W3" i="131"/>
  <c r="Y3" i="131"/>
  <c r="V3" i="131"/>
  <c r="X25" i="133"/>
  <c r="V25" i="133"/>
  <c r="W25" i="133"/>
  <c r="Y25" i="133"/>
  <c r="Z25" i="133"/>
  <c r="W25" i="126"/>
  <c r="Y25" i="126"/>
  <c r="X25" i="126"/>
  <c r="V25" i="126"/>
  <c r="AB25" i="126" s="1"/>
  <c r="Z25" i="126"/>
  <c r="W25" i="132"/>
  <c r="X25" i="132"/>
  <c r="V25" i="132"/>
  <c r="Y25" i="132"/>
  <c r="Z25" i="132"/>
  <c r="X28" i="126"/>
  <c r="Z28" i="126"/>
  <c r="V28" i="126"/>
  <c r="W28" i="126"/>
  <c r="Y28" i="126"/>
  <c r="V28" i="134"/>
  <c r="Y28" i="134"/>
  <c r="Z28" i="134"/>
  <c r="W28" i="134"/>
  <c r="X28" i="134"/>
  <c r="V28" i="131"/>
  <c r="Z28" i="131"/>
  <c r="X28" i="131"/>
  <c r="W28" i="131"/>
  <c r="Y28" i="131"/>
  <c r="X18" i="144"/>
  <c r="W18" i="144"/>
  <c r="V18" i="144"/>
  <c r="AB18" i="144" s="1"/>
  <c r="Z18" i="144"/>
  <c r="Y18" i="144"/>
  <c r="Y18" i="134"/>
  <c r="X18" i="134"/>
  <c r="V18" i="134"/>
  <c r="AB18" i="134" s="1"/>
  <c r="W18" i="134"/>
  <c r="Z18" i="134"/>
  <c r="X18" i="127"/>
  <c r="Y18" i="127"/>
  <c r="V18" i="127"/>
  <c r="W18" i="127"/>
  <c r="Z18" i="127"/>
  <c r="Z17" i="146"/>
  <c r="Y17" i="146"/>
  <c r="W17" i="146"/>
  <c r="V17" i="146"/>
  <c r="AB17" i="146" s="1"/>
  <c r="X17" i="146"/>
  <c r="Z17" i="138"/>
  <c r="V17" i="138"/>
  <c r="X17" i="138"/>
  <c r="Y17" i="138"/>
  <c r="W17" i="138"/>
  <c r="X17" i="136"/>
  <c r="W17" i="136"/>
  <c r="V17" i="136"/>
  <c r="Z17" i="136"/>
  <c r="Y17" i="136"/>
  <c r="V5" i="147"/>
  <c r="W5" i="147"/>
  <c r="Z5" i="147"/>
  <c r="Y5" i="147"/>
  <c r="X5" i="147"/>
  <c r="Y5" i="145"/>
  <c r="Z5" i="145"/>
  <c r="V5" i="145"/>
  <c r="W5" i="145"/>
  <c r="X5" i="145"/>
  <c r="Z5" i="127"/>
  <c r="W5" i="127"/>
  <c r="X5" i="127"/>
  <c r="V5" i="127"/>
  <c r="Y5" i="127"/>
  <c r="V5" i="135"/>
  <c r="Z5" i="135"/>
  <c r="W5" i="135"/>
  <c r="X5" i="135"/>
  <c r="Y5" i="135"/>
  <c r="V15" i="136"/>
  <c r="AB15" i="136" s="1"/>
  <c r="Y15" i="136"/>
  <c r="Z15" i="136"/>
  <c r="X15" i="136"/>
  <c r="W15" i="136"/>
  <c r="Z15" i="133"/>
  <c r="V15" i="133"/>
  <c r="W15" i="133"/>
  <c r="X15" i="133"/>
  <c r="Y15" i="133"/>
  <c r="W15" i="134"/>
  <c r="Z15" i="134"/>
  <c r="Y15" i="134"/>
  <c r="X15" i="134"/>
  <c r="V15" i="134"/>
  <c r="Z23" i="145"/>
  <c r="X23" i="145"/>
  <c r="V23" i="145"/>
  <c r="W23" i="145"/>
  <c r="Y23" i="145"/>
  <c r="X23" i="140"/>
  <c r="Z23" i="140"/>
  <c r="W23" i="140"/>
  <c r="Y23" i="140"/>
  <c r="V23" i="140"/>
  <c r="AB23" i="140" s="1"/>
  <c r="W23" i="129"/>
  <c r="Y23" i="129"/>
  <c r="Z23" i="129"/>
  <c r="V23" i="129"/>
  <c r="X23" i="129"/>
  <c r="X20" i="142"/>
  <c r="Z20" i="142"/>
  <c r="V20" i="142"/>
  <c r="AB20" i="142" s="1"/>
  <c r="Y20" i="142"/>
  <c r="W20" i="142"/>
  <c r="X20" i="141"/>
  <c r="Z20" i="141"/>
  <c r="Y20" i="141"/>
  <c r="V20" i="141"/>
  <c r="W20" i="141"/>
  <c r="V20" i="127"/>
  <c r="AB20" i="127" s="1"/>
  <c r="W20" i="127"/>
  <c r="Z20" i="127"/>
  <c r="Y20" i="127"/>
  <c r="X20" i="127"/>
  <c r="X19" i="139"/>
  <c r="Z19" i="139"/>
  <c r="V19" i="139"/>
  <c r="W19" i="139"/>
  <c r="Y19" i="139"/>
  <c r="X19" i="126"/>
  <c r="V19" i="126"/>
  <c r="Y19" i="126"/>
  <c r="Z19" i="126"/>
  <c r="W19" i="126"/>
  <c r="Y19" i="143"/>
  <c r="Z19" i="143"/>
  <c r="W19" i="143"/>
  <c r="X19" i="143"/>
  <c r="V19" i="143"/>
  <c r="X24" i="134"/>
  <c r="Y24" i="134"/>
  <c r="V24" i="134"/>
  <c r="W24" i="134"/>
  <c r="Z24" i="134"/>
  <c r="Z8" i="143"/>
  <c r="X8" i="143"/>
  <c r="Y8" i="143"/>
  <c r="W8" i="143"/>
  <c r="V8" i="143"/>
  <c r="AB8" i="143" s="1"/>
  <c r="Z7" i="137"/>
  <c r="V7" i="137"/>
  <c r="X7" i="137"/>
  <c r="W7" i="137"/>
  <c r="Y7" i="137"/>
  <c r="Y11" i="141"/>
  <c r="W11" i="141"/>
  <c r="X11" i="141"/>
  <c r="V11" i="141"/>
  <c r="Z11" i="141"/>
  <c r="X27" i="125"/>
  <c r="Y27" i="125"/>
  <c r="W27" i="125"/>
  <c r="Z27" i="125"/>
  <c r="V27" i="125"/>
  <c r="X8" i="147"/>
  <c r="V8" i="147"/>
  <c r="Z8" i="147"/>
  <c r="W8" i="147"/>
  <c r="Y8" i="147"/>
  <c r="V9" i="140"/>
  <c r="Y9" i="140"/>
  <c r="Z9" i="140"/>
  <c r="X9" i="140"/>
  <c r="W9" i="140"/>
  <c r="Y6" i="137"/>
  <c r="W6" i="137"/>
  <c r="Z6" i="137"/>
  <c r="X6" i="137"/>
  <c r="V6" i="137"/>
  <c r="X6" i="143"/>
  <c r="V6" i="143"/>
  <c r="AB6" i="143" s="1"/>
  <c r="Y6" i="143"/>
  <c r="Z6" i="143"/>
  <c r="W6" i="143"/>
  <c r="X6" i="135"/>
  <c r="V6" i="135"/>
  <c r="Z6" i="135"/>
  <c r="W6" i="135"/>
  <c r="Y6" i="135"/>
  <c r="X6" i="145"/>
  <c r="Y6" i="145"/>
  <c r="Z6" i="145"/>
  <c r="V6" i="145"/>
  <c r="W6" i="145"/>
  <c r="Z24" i="126"/>
  <c r="V24" i="126"/>
  <c r="X24" i="126"/>
  <c r="Y24" i="126"/>
  <c r="W24" i="126"/>
  <c r="X24" i="128"/>
  <c r="V24" i="128"/>
  <c r="Y24" i="128"/>
  <c r="Z24" i="128"/>
  <c r="W24" i="128"/>
  <c r="X24" i="132"/>
  <c r="Y24" i="132"/>
  <c r="V24" i="132"/>
  <c r="W24" i="132"/>
  <c r="Z24" i="132"/>
  <c r="Y27" i="147"/>
  <c r="W27" i="147"/>
  <c r="Z27" i="147"/>
  <c r="V27" i="147"/>
  <c r="AB27" i="147" s="1"/>
  <c r="X27" i="147"/>
  <c r="X27" i="128"/>
  <c r="W27" i="128"/>
  <c r="Z27" i="128"/>
  <c r="Y27" i="128"/>
  <c r="V27" i="128"/>
  <c r="Z27" i="126"/>
  <c r="W27" i="126"/>
  <c r="X27" i="126"/>
  <c r="Y27" i="126"/>
  <c r="V27" i="126"/>
  <c r="X8" i="133"/>
  <c r="W8" i="133"/>
  <c r="V8" i="133"/>
  <c r="Z8" i="133"/>
  <c r="Y8" i="133"/>
  <c r="X8" i="124"/>
  <c r="W8" i="124"/>
  <c r="V8" i="124"/>
  <c r="AB8" i="124" s="1"/>
  <c r="Z8" i="124"/>
  <c r="Y8" i="124"/>
  <c r="Y8" i="134"/>
  <c r="X8" i="134"/>
  <c r="Z8" i="134"/>
  <c r="V8" i="134"/>
  <c r="W8" i="134"/>
  <c r="Y14" i="134"/>
  <c r="X14" i="134"/>
  <c r="Z14" i="134"/>
  <c r="W14" i="134"/>
  <c r="V14" i="134"/>
  <c r="V14" i="130"/>
  <c r="X14" i="130"/>
  <c r="Z14" i="130"/>
  <c r="W14" i="130"/>
  <c r="Y14" i="130"/>
  <c r="Z14" i="146"/>
  <c r="X14" i="146"/>
  <c r="W14" i="146"/>
  <c r="Y14" i="146"/>
  <c r="V14" i="146"/>
  <c r="Z22" i="125"/>
  <c r="Y22" i="125"/>
  <c r="W22" i="125"/>
  <c r="X22" i="125"/>
  <c r="V22" i="125"/>
  <c r="Y22" i="127"/>
  <c r="W22" i="127"/>
  <c r="Z22" i="127"/>
  <c r="V22" i="127"/>
  <c r="X22" i="127"/>
  <c r="Z22" i="129"/>
  <c r="X22" i="129"/>
  <c r="Y22" i="129"/>
  <c r="V22" i="129"/>
  <c r="W22" i="129"/>
  <c r="X7" i="142"/>
  <c r="Y7" i="142"/>
  <c r="V7" i="142"/>
  <c r="AB7" i="142" s="1"/>
  <c r="W7" i="142"/>
  <c r="Z7" i="142"/>
  <c r="X7" i="147"/>
  <c r="Y7" i="147"/>
  <c r="V7" i="147"/>
  <c r="AB7" i="147" s="1"/>
  <c r="Z7" i="147"/>
  <c r="W7" i="147"/>
  <c r="Z7" i="144"/>
  <c r="X7" i="144"/>
  <c r="W7" i="144"/>
  <c r="Y7" i="144"/>
  <c r="V7" i="144"/>
  <c r="V9" i="37"/>
  <c r="AB9" i="37" s="1"/>
  <c r="X9" i="37"/>
  <c r="W9" i="37"/>
  <c r="Y9" i="37"/>
  <c r="Z9" i="37"/>
  <c r="Z9" i="131"/>
  <c r="Y9" i="131"/>
  <c r="W9" i="131"/>
  <c r="X9" i="131"/>
  <c r="V9" i="131"/>
  <c r="W9" i="141"/>
  <c r="V9" i="141"/>
  <c r="AB9" i="141" s="1"/>
  <c r="Z9" i="141"/>
  <c r="X9" i="141"/>
  <c r="Y9" i="141"/>
  <c r="X9" i="124"/>
  <c r="Y9" i="124"/>
  <c r="Z9" i="124"/>
  <c r="V9" i="124"/>
  <c r="W9" i="124"/>
  <c r="W2" i="143"/>
  <c r="V2" i="143"/>
  <c r="Y2" i="143"/>
  <c r="Z2" i="143"/>
  <c r="X2" i="143"/>
  <c r="Y2" i="144"/>
  <c r="X2" i="144"/>
  <c r="V2" i="144"/>
  <c r="AB2" i="144" s="1"/>
  <c r="Z2" i="144"/>
  <c r="W2" i="144"/>
  <c r="Z2" i="125"/>
  <c r="X2" i="125"/>
  <c r="V2" i="125"/>
  <c r="AB2" i="125" s="1"/>
  <c r="Y2" i="125"/>
  <c r="W2" i="125"/>
  <c r="X11" i="142"/>
  <c r="W11" i="142"/>
  <c r="Z11" i="142"/>
  <c r="V11" i="142"/>
  <c r="Y11" i="142"/>
  <c r="Y11" i="146"/>
  <c r="Z11" i="146"/>
  <c r="W11" i="146"/>
  <c r="X11" i="146"/>
  <c r="V11" i="146"/>
  <c r="Y11" i="140"/>
  <c r="Z11" i="140"/>
  <c r="W11" i="140"/>
  <c r="X11" i="140"/>
  <c r="V11" i="140"/>
  <c r="Z10" i="125"/>
  <c r="Y10" i="125"/>
  <c r="X10" i="125"/>
  <c r="W10" i="125"/>
  <c r="V10" i="125"/>
  <c r="W10" i="135"/>
  <c r="Y10" i="135"/>
  <c r="Z10" i="135"/>
  <c r="V10" i="135"/>
  <c r="X10" i="135"/>
  <c r="W10" i="140"/>
  <c r="Z10" i="140"/>
  <c r="X10" i="140"/>
  <c r="Y10" i="140"/>
  <c r="V10" i="140"/>
  <c r="AB10" i="140" s="1"/>
  <c r="V13" i="138"/>
  <c r="X13" i="138"/>
  <c r="Y13" i="138"/>
  <c r="Z13" i="138"/>
  <c r="W13" i="138"/>
  <c r="X13" i="141"/>
  <c r="Y13" i="141"/>
  <c r="Z13" i="141"/>
  <c r="V13" i="141"/>
  <c r="W13" i="141"/>
  <c r="Z13" i="131"/>
  <c r="W13" i="131"/>
  <c r="Y13" i="131"/>
  <c r="V13" i="131"/>
  <c r="X13" i="131"/>
  <c r="Y12" i="130"/>
  <c r="Z12" i="130"/>
  <c r="X12" i="130"/>
  <c r="W12" i="130"/>
  <c r="V12" i="130"/>
  <c r="Y12" i="142"/>
  <c r="W12" i="142"/>
  <c r="X12" i="142"/>
  <c r="V12" i="142"/>
  <c r="AB12" i="142" s="1"/>
  <c r="Z12" i="142"/>
  <c r="V12" i="141"/>
  <c r="X12" i="141"/>
  <c r="Y12" i="141"/>
  <c r="W12" i="141"/>
  <c r="Z12" i="141"/>
  <c r="W26" i="139"/>
  <c r="V26" i="139"/>
  <c r="AB26" i="139" s="1"/>
  <c r="X26" i="139"/>
  <c r="Z26" i="139"/>
  <c r="Y26" i="139"/>
  <c r="Z26" i="124"/>
  <c r="Y26" i="124"/>
  <c r="X26" i="124"/>
  <c r="W26" i="124"/>
  <c r="V26" i="124"/>
  <c r="AB26" i="124" s="1"/>
  <c r="Z26" i="136"/>
  <c r="X26" i="136"/>
  <c r="Y26" i="136"/>
  <c r="V26" i="136"/>
  <c r="W26" i="136"/>
  <c r="Z4" i="137"/>
  <c r="Y4" i="137"/>
  <c r="W4" i="137"/>
  <c r="V4" i="137"/>
  <c r="X4" i="137"/>
  <c r="Y4" i="138"/>
  <c r="V4" i="138"/>
  <c r="W4" i="138"/>
  <c r="Z4" i="138"/>
  <c r="X4" i="138"/>
  <c r="V4" i="145"/>
  <c r="AB4" i="145" s="1"/>
  <c r="Y4" i="145"/>
  <c r="Z4" i="145"/>
  <c r="X4" i="145"/>
  <c r="W4" i="145"/>
  <c r="Z21" i="132"/>
  <c r="Y21" i="132"/>
  <c r="X21" i="132"/>
  <c r="W21" i="132"/>
  <c r="V21" i="132"/>
  <c r="W21" i="138"/>
  <c r="Y21" i="138"/>
  <c r="V21" i="138"/>
  <c r="Z21" i="138"/>
  <c r="X21" i="138"/>
  <c r="Z21" i="146"/>
  <c r="V21" i="146"/>
  <c r="AB21" i="146" s="1"/>
  <c r="X21" i="146"/>
  <c r="W21" i="146"/>
  <c r="Y21" i="146"/>
  <c r="Y21" i="129"/>
  <c r="V21" i="129"/>
  <c r="W21" i="129"/>
  <c r="Z21" i="129"/>
  <c r="X21" i="129"/>
  <c r="X16" i="134"/>
  <c r="W16" i="134"/>
  <c r="Y16" i="134"/>
  <c r="V16" i="134"/>
  <c r="Z16" i="134"/>
  <c r="X16" i="141"/>
  <c r="V16" i="141"/>
  <c r="Z16" i="141"/>
  <c r="Y16" i="141"/>
  <c r="W16" i="141"/>
  <c r="Y16" i="128"/>
  <c r="W16" i="128"/>
  <c r="V16" i="128"/>
  <c r="Z16" i="128"/>
  <c r="X16" i="128"/>
  <c r="Z3" i="125"/>
  <c r="Y3" i="125"/>
  <c r="W3" i="125"/>
  <c r="V3" i="125"/>
  <c r="X3" i="125"/>
  <c r="Y3" i="134"/>
  <c r="V3" i="134"/>
  <c r="W3" i="134"/>
  <c r="Z3" i="134"/>
  <c r="X3" i="134"/>
  <c r="W3" i="136"/>
  <c r="X3" i="136"/>
  <c r="Y3" i="136"/>
  <c r="Z3" i="136"/>
  <c r="V3" i="136"/>
  <c r="X25" i="142"/>
  <c r="Z25" i="142"/>
  <c r="V25" i="142"/>
  <c r="Y25" i="142"/>
  <c r="W25" i="142"/>
  <c r="X25" i="127"/>
  <c r="Z25" i="127"/>
  <c r="V25" i="127"/>
  <c r="W25" i="127"/>
  <c r="Y25" i="127"/>
  <c r="Y25" i="135"/>
  <c r="V25" i="135"/>
  <c r="Z25" i="135"/>
  <c r="W25" i="135"/>
  <c r="X25" i="135"/>
  <c r="X28" i="132"/>
  <c r="Z28" i="132"/>
  <c r="W28" i="132"/>
  <c r="V28" i="132"/>
  <c r="Y28" i="132"/>
  <c r="X28" i="137"/>
  <c r="Z28" i="137"/>
  <c r="W28" i="137"/>
  <c r="V28" i="137"/>
  <c r="Y28" i="137"/>
  <c r="Y28" i="141"/>
  <c r="X28" i="141"/>
  <c r="W28" i="141"/>
  <c r="Z28" i="141"/>
  <c r="V28" i="141"/>
  <c r="W18" i="147"/>
  <c r="V18" i="147"/>
  <c r="Y18" i="147"/>
  <c r="Z18" i="147"/>
  <c r="X18" i="147"/>
  <c r="Y18" i="139"/>
  <c r="Z18" i="139"/>
  <c r="X18" i="139"/>
  <c r="W18" i="139"/>
  <c r="V18" i="139"/>
  <c r="Z18" i="126"/>
  <c r="V18" i="126"/>
  <c r="AB18" i="126" s="1"/>
  <c r="Y18" i="126"/>
  <c r="X18" i="126"/>
  <c r="W18" i="126"/>
  <c r="V17" i="143"/>
  <c r="Y17" i="143"/>
  <c r="X17" i="143"/>
  <c r="W17" i="143"/>
  <c r="Z17" i="143"/>
  <c r="X17" i="141"/>
  <c r="V17" i="141"/>
  <c r="Y17" i="141"/>
  <c r="Z17" i="141"/>
  <c r="W17" i="141"/>
  <c r="X17" i="128"/>
  <c r="Z17" i="128"/>
  <c r="V17" i="128"/>
  <c r="AB17" i="128" s="1"/>
  <c r="W17" i="128"/>
  <c r="Y17" i="128"/>
  <c r="X5" i="137"/>
  <c r="W5" i="137"/>
  <c r="V5" i="137"/>
  <c r="Y5" i="137"/>
  <c r="Z5" i="137"/>
  <c r="V5" i="142"/>
  <c r="AB5" i="142" s="1"/>
  <c r="Y5" i="142"/>
  <c r="W5" i="142"/>
  <c r="Z5" i="142"/>
  <c r="X5" i="142"/>
  <c r="V5" i="134"/>
  <c r="Z5" i="134"/>
  <c r="X5" i="134"/>
  <c r="Y5" i="134"/>
  <c r="W5" i="134"/>
  <c r="Z15" i="146"/>
  <c r="W15" i="146"/>
  <c r="Y15" i="146"/>
  <c r="V15" i="146"/>
  <c r="X15" i="146"/>
  <c r="V15" i="135"/>
  <c r="W15" i="135"/>
  <c r="X15" i="135"/>
  <c r="Y15" i="135"/>
  <c r="Z15" i="135"/>
  <c r="Y15" i="140"/>
  <c r="X15" i="140"/>
  <c r="V15" i="140"/>
  <c r="W15" i="140"/>
  <c r="Z15" i="140"/>
  <c r="W15" i="37"/>
  <c r="Y15" i="37"/>
  <c r="X15" i="37"/>
  <c r="Z15" i="37"/>
  <c r="V15" i="37"/>
  <c r="W23" i="130"/>
  <c r="Z23" i="130"/>
  <c r="X23" i="130"/>
  <c r="Y23" i="130"/>
  <c r="V23" i="130"/>
  <c r="V23" i="135"/>
  <c r="AB23" i="135" s="1"/>
  <c r="W23" i="135"/>
  <c r="Z23" i="135"/>
  <c r="Y23" i="135"/>
  <c r="X23" i="135"/>
  <c r="W23" i="134"/>
  <c r="V23" i="134"/>
  <c r="X23" i="134"/>
  <c r="Y23" i="134"/>
  <c r="Z23" i="134"/>
  <c r="X20" i="136"/>
  <c r="V20" i="136"/>
  <c r="Y20" i="136"/>
  <c r="Z20" i="136"/>
  <c r="W20" i="136"/>
  <c r="Y20" i="143"/>
  <c r="V20" i="143"/>
  <c r="AB20" i="143" s="1"/>
  <c r="Z20" i="143"/>
  <c r="W20" i="143"/>
  <c r="X20" i="143"/>
  <c r="Z20" i="137"/>
  <c r="V20" i="137"/>
  <c r="AB20" i="137" s="1"/>
  <c r="Y20" i="137"/>
  <c r="W20" i="137"/>
  <c r="X20" i="137"/>
  <c r="W19" i="147"/>
  <c r="V19" i="147"/>
  <c r="Y19" i="147"/>
  <c r="X19" i="147"/>
  <c r="Z19" i="147"/>
  <c r="V19" i="133"/>
  <c r="Y19" i="133"/>
  <c r="W19" i="133"/>
  <c r="X19" i="133"/>
  <c r="Z19" i="133"/>
  <c r="X19" i="131"/>
  <c r="V19" i="131"/>
  <c r="Y19" i="131"/>
  <c r="Z19" i="131"/>
  <c r="W19" i="131"/>
  <c r="W6" i="141"/>
  <c r="V6" i="141"/>
  <c r="X6" i="141"/>
  <c r="Z6" i="141"/>
  <c r="Y6" i="141"/>
  <c r="Z8" i="141"/>
  <c r="V8" i="141"/>
  <c r="X8" i="141"/>
  <c r="W8" i="141"/>
  <c r="Y8" i="141"/>
  <c r="Y22" i="135"/>
  <c r="Z22" i="135"/>
  <c r="X22" i="135"/>
  <c r="V22" i="135"/>
  <c r="AB22" i="135" s="1"/>
  <c r="W22" i="135"/>
  <c r="Y9" i="132"/>
  <c r="W9" i="132"/>
  <c r="Z9" i="132"/>
  <c r="X9" i="132"/>
  <c r="V9" i="132"/>
  <c r="W2" i="127"/>
  <c r="Z2" i="127"/>
  <c r="Y2" i="127"/>
  <c r="X2" i="127"/>
  <c r="V2" i="127"/>
  <c r="Z10" i="133"/>
  <c r="Y10" i="133"/>
  <c r="V10" i="133"/>
  <c r="X10" i="133"/>
  <c r="W10" i="133"/>
  <c r="X13" i="139"/>
  <c r="V13" i="139"/>
  <c r="W13" i="139"/>
  <c r="Z13" i="139"/>
  <c r="Y13" i="139"/>
  <c r="W13" i="128"/>
  <c r="Y13" i="128"/>
  <c r="X13" i="128"/>
  <c r="Z13" i="128"/>
  <c r="V13" i="128"/>
  <c r="X12" i="128"/>
  <c r="V12" i="128"/>
  <c r="Y12" i="128"/>
  <c r="Z12" i="128"/>
  <c r="W12" i="128"/>
  <c r="W12" i="135"/>
  <c r="V12" i="135"/>
  <c r="Y12" i="135"/>
  <c r="X12" i="135"/>
  <c r="Z12" i="135"/>
  <c r="W12" i="132"/>
  <c r="X12" i="132"/>
  <c r="Z12" i="132"/>
  <c r="Y12" i="132"/>
  <c r="V12" i="132"/>
  <c r="X26" i="146"/>
  <c r="V26" i="146"/>
  <c r="AB26" i="146" s="1"/>
  <c r="Z26" i="146"/>
  <c r="W26" i="146"/>
  <c r="Y26" i="146"/>
  <c r="X26" i="147"/>
  <c r="V26" i="147"/>
  <c r="AB26" i="147" s="1"/>
  <c r="Y26" i="147"/>
  <c r="Z26" i="147"/>
  <c r="W26" i="147"/>
  <c r="W26" i="131"/>
  <c r="V26" i="131"/>
  <c r="X26" i="131"/>
  <c r="Y26" i="131"/>
  <c r="Z26" i="131"/>
  <c r="Y4" i="144"/>
  <c r="V4" i="144"/>
  <c r="W4" i="144"/>
  <c r="Z4" i="144"/>
  <c r="X4" i="144"/>
  <c r="X4" i="141"/>
  <c r="Y4" i="141"/>
  <c r="V4" i="141"/>
  <c r="AB4" i="141" s="1"/>
  <c r="W4" i="141"/>
  <c r="Z4" i="141"/>
  <c r="V21" i="135"/>
  <c r="AB21" i="135" s="1"/>
  <c r="W21" i="135"/>
  <c r="X21" i="135"/>
  <c r="Z21" i="135"/>
  <c r="Y21" i="135"/>
  <c r="X21" i="134"/>
  <c r="Y21" i="134"/>
  <c r="V21" i="134"/>
  <c r="Z21" i="134"/>
  <c r="W21" i="134"/>
  <c r="W21" i="124"/>
  <c r="X21" i="124"/>
  <c r="Y21" i="124"/>
  <c r="Z21" i="124"/>
  <c r="V21" i="124"/>
  <c r="W16" i="126"/>
  <c r="V16" i="126"/>
  <c r="AB16" i="126" s="1"/>
  <c r="Y16" i="126"/>
  <c r="X16" i="126"/>
  <c r="Z16" i="126"/>
  <c r="X16" i="130"/>
  <c r="Z16" i="130"/>
  <c r="W16" i="130"/>
  <c r="Y16" i="130"/>
  <c r="V16" i="130"/>
  <c r="AB16" i="130" s="1"/>
  <c r="Z16" i="125"/>
  <c r="V16" i="125"/>
  <c r="X16" i="125"/>
  <c r="W16" i="125"/>
  <c r="Y16" i="125"/>
  <c r="Z16" i="147"/>
  <c r="Y16" i="147"/>
  <c r="W16" i="147"/>
  <c r="X16" i="147"/>
  <c r="V16" i="147"/>
  <c r="W3" i="135"/>
  <c r="X3" i="135"/>
  <c r="V3" i="135"/>
  <c r="AB3" i="135" s="1"/>
  <c r="Y3" i="135"/>
  <c r="Z3" i="135"/>
  <c r="X3" i="145"/>
  <c r="Y3" i="145"/>
  <c r="W3" i="145"/>
  <c r="Z3" i="145"/>
  <c r="V3" i="145"/>
  <c r="V3" i="147"/>
  <c r="AB3" i="147" s="1"/>
  <c r="X3" i="147"/>
  <c r="W3" i="147"/>
  <c r="Z3" i="147"/>
  <c r="Y3" i="147"/>
  <c r="Z25" i="147"/>
  <c r="X25" i="147"/>
  <c r="V25" i="147"/>
  <c r="Y25" i="147"/>
  <c r="W25" i="147"/>
  <c r="X25" i="138"/>
  <c r="V25" i="138"/>
  <c r="AB25" i="138" s="1"/>
  <c r="Z25" i="138"/>
  <c r="W25" i="138"/>
  <c r="Y25" i="138"/>
  <c r="Y25" i="37"/>
  <c r="X25" i="37"/>
  <c r="W25" i="37"/>
  <c r="V25" i="37"/>
  <c r="Z25" i="37"/>
  <c r="W28" i="130"/>
  <c r="X28" i="130"/>
  <c r="Y28" i="130"/>
  <c r="Z28" i="130"/>
  <c r="V28" i="130"/>
  <c r="AB28" i="130" s="1"/>
  <c r="Y28" i="37"/>
  <c r="X28" i="37"/>
  <c r="W28" i="37"/>
  <c r="Z28" i="37"/>
  <c r="V28" i="37"/>
  <c r="X28" i="138"/>
  <c r="Z28" i="138"/>
  <c r="Y28" i="138"/>
  <c r="W28" i="138"/>
  <c r="V28" i="138"/>
  <c r="Y18" i="143"/>
  <c r="W18" i="143"/>
  <c r="X18" i="143"/>
  <c r="V18" i="143"/>
  <c r="Z18" i="143"/>
  <c r="Z18" i="140"/>
  <c r="X18" i="140"/>
  <c r="Y18" i="140"/>
  <c r="V18" i="140"/>
  <c r="AB18" i="140" s="1"/>
  <c r="W18" i="140"/>
  <c r="X18" i="37"/>
  <c r="Z18" i="37"/>
  <c r="Y18" i="37"/>
  <c r="V18" i="37"/>
  <c r="AB18" i="37" s="1"/>
  <c r="W18" i="37"/>
  <c r="W17" i="137"/>
  <c r="Z17" i="137"/>
  <c r="X17" i="137"/>
  <c r="Y17" i="137"/>
  <c r="V17" i="137"/>
  <c r="Z17" i="140"/>
  <c r="Y17" i="140"/>
  <c r="X17" i="140"/>
  <c r="V17" i="140"/>
  <c r="W17" i="140"/>
  <c r="W17" i="124"/>
  <c r="X17" i="124"/>
  <c r="Y17" i="124"/>
  <c r="V17" i="124"/>
  <c r="Z17" i="124"/>
  <c r="X5" i="144"/>
  <c r="Y5" i="144"/>
  <c r="Z5" i="144"/>
  <c r="W5" i="144"/>
  <c r="V5" i="144"/>
  <c r="V5" i="138"/>
  <c r="X5" i="138"/>
  <c r="W5" i="138"/>
  <c r="Z5" i="138"/>
  <c r="Y5" i="138"/>
  <c r="Z5" i="130"/>
  <c r="V5" i="130"/>
  <c r="W5" i="130"/>
  <c r="X5" i="130"/>
  <c r="Y5" i="130"/>
  <c r="Y15" i="142"/>
  <c r="X15" i="142"/>
  <c r="V15" i="142"/>
  <c r="W15" i="142"/>
  <c r="Z15" i="142"/>
  <c r="Y15" i="138"/>
  <c r="W15" i="138"/>
  <c r="V15" i="138"/>
  <c r="Z15" i="138"/>
  <c r="X15" i="138"/>
  <c r="W15" i="125"/>
  <c r="V15" i="125"/>
  <c r="AB15" i="125" s="1"/>
  <c r="X15" i="125"/>
  <c r="Y15" i="125"/>
  <c r="Z15" i="125"/>
  <c r="Y23" i="125"/>
  <c r="W23" i="125"/>
  <c r="V23" i="125"/>
  <c r="Z23" i="125"/>
  <c r="X23" i="125"/>
  <c r="Y23" i="37"/>
  <c r="Z23" i="37"/>
  <c r="V23" i="37"/>
  <c r="X23" i="37"/>
  <c r="W23" i="37"/>
  <c r="W23" i="132"/>
  <c r="Z23" i="132"/>
  <c r="Y23" i="132"/>
  <c r="X23" i="132"/>
  <c r="V23" i="132"/>
  <c r="V23" i="136"/>
  <c r="Y23" i="136"/>
  <c r="W23" i="136"/>
  <c r="X23" i="136"/>
  <c r="Z23" i="136"/>
  <c r="V20" i="126"/>
  <c r="AB20" i="126" s="1"/>
  <c r="Z20" i="126"/>
  <c r="Y20" i="126"/>
  <c r="X20" i="126"/>
  <c r="W20" i="126"/>
  <c r="V20" i="139"/>
  <c r="W20" i="139"/>
  <c r="Y20" i="139"/>
  <c r="Z20" i="139"/>
  <c r="X20" i="139"/>
  <c r="Y20" i="147"/>
  <c r="V20" i="147"/>
  <c r="W20" i="147"/>
  <c r="X20" i="147"/>
  <c r="Z20" i="147"/>
  <c r="Y19" i="130"/>
  <c r="W19" i="130"/>
  <c r="Z19" i="130"/>
  <c r="V19" i="130"/>
  <c r="X19" i="130"/>
  <c r="Y19" i="127"/>
  <c r="V19" i="127"/>
  <c r="AB19" i="127" s="1"/>
  <c r="X19" i="127"/>
  <c r="Z19" i="127"/>
  <c r="W19" i="127"/>
  <c r="Z19" i="140"/>
  <c r="W19" i="140"/>
  <c r="X19" i="140"/>
  <c r="Y19" i="140"/>
  <c r="V19" i="140"/>
  <c r="AB19" i="140" s="1"/>
  <c r="Y6" i="131"/>
  <c r="V6" i="131"/>
  <c r="Z6" i="131"/>
  <c r="X6" i="131"/>
  <c r="W6" i="131"/>
  <c r="V27" i="136"/>
  <c r="X27" i="136"/>
  <c r="Y27" i="136"/>
  <c r="Z27" i="136"/>
  <c r="W27" i="136"/>
  <c r="X8" i="136"/>
  <c r="Y8" i="136"/>
  <c r="Z8" i="136"/>
  <c r="W8" i="136"/>
  <c r="V8" i="136"/>
  <c r="V14" i="133"/>
  <c r="AB14" i="133" s="1"/>
  <c r="X14" i="133"/>
  <c r="W14" i="133"/>
  <c r="Y14" i="133"/>
  <c r="Z14" i="133"/>
  <c r="W7" i="138"/>
  <c r="Y7" i="138"/>
  <c r="V7" i="138"/>
  <c r="Z7" i="138"/>
  <c r="X7" i="138"/>
  <c r="X9" i="126"/>
  <c r="W9" i="126"/>
  <c r="Y9" i="126"/>
  <c r="V9" i="126"/>
  <c r="Z9" i="126"/>
  <c r="W2" i="145"/>
  <c r="X2" i="145"/>
  <c r="Y2" i="145"/>
  <c r="V2" i="145"/>
  <c r="Z2" i="145"/>
  <c r="Z2" i="139"/>
  <c r="V2" i="139"/>
  <c r="W2" i="139"/>
  <c r="Y2" i="139"/>
  <c r="X2" i="139"/>
  <c r="Y10" i="126"/>
  <c r="V10" i="126"/>
  <c r="Z10" i="126"/>
  <c r="X10" i="126"/>
  <c r="W10" i="126"/>
  <c r="V13" i="146"/>
  <c r="Y13" i="146"/>
  <c r="X13" i="146"/>
  <c r="W13" i="146"/>
  <c r="Z13" i="146"/>
  <c r="X4" i="129"/>
  <c r="V4" i="129"/>
  <c r="W4" i="129"/>
  <c r="Y4" i="129"/>
  <c r="Z4" i="129"/>
  <c r="W6" i="37"/>
  <c r="V6" i="37"/>
  <c r="X6" i="37"/>
  <c r="Z6" i="37"/>
  <c r="Y6" i="37"/>
  <c r="W6" i="127"/>
  <c r="Y6" i="127"/>
  <c r="X6" i="127"/>
  <c r="V6" i="127"/>
  <c r="AB6" i="127" s="1"/>
  <c r="Z6" i="127"/>
  <c r="W6" i="139"/>
  <c r="Y6" i="139"/>
  <c r="V6" i="139"/>
  <c r="Z6" i="139"/>
  <c r="X6" i="139"/>
  <c r="Y24" i="136"/>
  <c r="Z24" i="136"/>
  <c r="V24" i="136"/>
  <c r="X24" i="136"/>
  <c r="W24" i="136"/>
  <c r="X24" i="135"/>
  <c r="V24" i="135"/>
  <c r="Z24" i="135"/>
  <c r="W24" i="135"/>
  <c r="Y24" i="135"/>
  <c r="V24" i="124"/>
  <c r="X24" i="124"/>
  <c r="W24" i="124"/>
  <c r="Z24" i="124"/>
  <c r="Y24" i="124"/>
  <c r="X24" i="131"/>
  <c r="W24" i="131"/>
  <c r="Z24" i="131"/>
  <c r="Y24" i="131"/>
  <c r="V24" i="131"/>
  <c r="Z27" i="146"/>
  <c r="V27" i="146"/>
  <c r="Y27" i="146"/>
  <c r="X27" i="146"/>
  <c r="W27" i="146"/>
  <c r="V27" i="131"/>
  <c r="AB27" i="131" s="1"/>
  <c r="X27" i="131"/>
  <c r="W27" i="131"/>
  <c r="Z27" i="131"/>
  <c r="Y27" i="131"/>
  <c r="W27" i="141"/>
  <c r="Y27" i="141"/>
  <c r="V27" i="141"/>
  <c r="X27" i="141"/>
  <c r="Z27" i="141"/>
  <c r="W8" i="137"/>
  <c r="Z8" i="137"/>
  <c r="V8" i="137"/>
  <c r="Y8" i="137"/>
  <c r="X8" i="137"/>
  <c r="W8" i="132"/>
  <c r="Y8" i="132"/>
  <c r="V8" i="132"/>
  <c r="X8" i="132"/>
  <c r="Z8" i="132"/>
  <c r="Z8" i="129"/>
  <c r="W8" i="129"/>
  <c r="X8" i="129"/>
  <c r="Y8" i="129"/>
  <c r="V8" i="129"/>
  <c r="AB8" i="129" s="1"/>
  <c r="X14" i="137"/>
  <c r="V14" i="137"/>
  <c r="Z14" i="137"/>
  <c r="W14" i="137"/>
  <c r="Y14" i="137"/>
  <c r="Y14" i="126"/>
  <c r="W14" i="126"/>
  <c r="V14" i="126"/>
  <c r="AB14" i="126" s="1"/>
  <c r="X14" i="126"/>
  <c r="Z14" i="126"/>
  <c r="X14" i="145"/>
  <c r="Z14" i="145"/>
  <c r="V14" i="145"/>
  <c r="W14" i="145"/>
  <c r="Y14" i="145"/>
  <c r="W22" i="130"/>
  <c r="Z22" i="130"/>
  <c r="Y22" i="130"/>
  <c r="X22" i="130"/>
  <c r="V22" i="130"/>
  <c r="W22" i="141"/>
  <c r="Y22" i="141"/>
  <c r="X22" i="141"/>
  <c r="Z22" i="141"/>
  <c r="V22" i="141"/>
  <c r="V22" i="131"/>
  <c r="Z22" i="131"/>
  <c r="Y22" i="131"/>
  <c r="W22" i="131"/>
  <c r="X22" i="131"/>
  <c r="Y7" i="136"/>
  <c r="Z7" i="136"/>
  <c r="X7" i="136"/>
  <c r="V7" i="136"/>
  <c r="W7" i="136"/>
  <c r="X7" i="124"/>
  <c r="Z7" i="124"/>
  <c r="V7" i="124"/>
  <c r="W7" i="124"/>
  <c r="Y7" i="124"/>
  <c r="Z7" i="145"/>
  <c r="Y7" i="145"/>
  <c r="V7" i="145"/>
  <c r="AB7" i="145" s="1"/>
  <c r="W7" i="145"/>
  <c r="X7" i="145"/>
  <c r="Y9" i="145"/>
  <c r="X9" i="145"/>
  <c r="W9" i="145"/>
  <c r="V9" i="145"/>
  <c r="Z9" i="145"/>
  <c r="Z9" i="130"/>
  <c r="X9" i="130"/>
  <c r="Y9" i="130"/>
  <c r="W9" i="130"/>
  <c r="V9" i="130"/>
  <c r="Z9" i="127"/>
  <c r="W9" i="127"/>
  <c r="V9" i="127"/>
  <c r="X9" i="127"/>
  <c r="Y9" i="127"/>
  <c r="V2" i="135"/>
  <c r="Y2" i="135"/>
  <c r="X2" i="135"/>
  <c r="W2" i="135"/>
  <c r="Z2" i="135"/>
  <c r="V2" i="133"/>
  <c r="W2" i="133"/>
  <c r="Z2" i="133"/>
  <c r="X2" i="133"/>
  <c r="Y2" i="133"/>
  <c r="Z2" i="128"/>
  <c r="V2" i="128"/>
  <c r="AB2" i="128" s="1"/>
  <c r="Y2" i="128"/>
  <c r="X2" i="128"/>
  <c r="W2" i="128"/>
  <c r="Y11" i="128"/>
  <c r="W11" i="128"/>
  <c r="Z11" i="128"/>
  <c r="V11" i="128"/>
  <c r="X11" i="128"/>
  <c r="Z11" i="131"/>
  <c r="X11" i="131"/>
  <c r="V11" i="131"/>
  <c r="AB11" i="131" s="1"/>
  <c r="W11" i="131"/>
  <c r="Y11" i="131"/>
  <c r="V11" i="135"/>
  <c r="Y11" i="135"/>
  <c r="W11" i="135"/>
  <c r="Z11" i="135"/>
  <c r="X11" i="135"/>
  <c r="Y11" i="125"/>
  <c r="X11" i="125"/>
  <c r="Z11" i="125"/>
  <c r="W11" i="125"/>
  <c r="V11" i="125"/>
  <c r="X10" i="147"/>
  <c r="Y10" i="147"/>
  <c r="W10" i="147"/>
  <c r="V10" i="147"/>
  <c r="AB10" i="147" s="1"/>
  <c r="Z10" i="147"/>
  <c r="X10" i="144"/>
  <c r="Z10" i="144"/>
  <c r="W10" i="144"/>
  <c r="V10" i="144"/>
  <c r="AB10" i="144" s="1"/>
  <c r="Y10" i="144"/>
  <c r="Z10" i="129"/>
  <c r="W10" i="129"/>
  <c r="V10" i="129"/>
  <c r="X10" i="129"/>
  <c r="Y10" i="129"/>
  <c r="X13" i="129"/>
  <c r="Y13" i="129"/>
  <c r="Z13" i="129"/>
  <c r="W13" i="129"/>
  <c r="V13" i="129"/>
  <c r="AB13" i="129" s="1"/>
  <c r="Y13" i="124"/>
  <c r="X13" i="124"/>
  <c r="Z13" i="124"/>
  <c r="W13" i="124"/>
  <c r="V13" i="124"/>
  <c r="AB13" i="124" s="1"/>
  <c r="W13" i="126"/>
  <c r="X13" i="126"/>
  <c r="Y13" i="126"/>
  <c r="Z13" i="126"/>
  <c r="V13" i="126"/>
  <c r="W12" i="125"/>
  <c r="Y12" i="125"/>
  <c r="X12" i="125"/>
  <c r="Z12" i="125"/>
  <c r="V12" i="125"/>
  <c r="X12" i="144"/>
  <c r="Z12" i="144"/>
  <c r="V12" i="144"/>
  <c r="Y12" i="144"/>
  <c r="W12" i="144"/>
  <c r="X12" i="136"/>
  <c r="V12" i="136"/>
  <c r="Z12" i="136"/>
  <c r="W12" i="136"/>
  <c r="Y12" i="136"/>
  <c r="V26" i="37"/>
  <c r="W26" i="37"/>
  <c r="Y26" i="37"/>
  <c r="Z26" i="37"/>
  <c r="X26" i="37"/>
  <c r="Y26" i="134"/>
  <c r="Z26" i="134"/>
  <c r="W26" i="134"/>
  <c r="V26" i="134"/>
  <c r="X26" i="134"/>
  <c r="X26" i="140"/>
  <c r="V26" i="140"/>
  <c r="AB26" i="140" s="1"/>
  <c r="Y26" i="140"/>
  <c r="W26" i="140"/>
  <c r="Z26" i="140"/>
  <c r="X4" i="37"/>
  <c r="V4" i="37"/>
  <c r="Y4" i="37"/>
  <c r="Z4" i="37"/>
  <c r="W4" i="37"/>
  <c r="W4" i="147"/>
  <c r="V4" i="147"/>
  <c r="Z4" i="147"/>
  <c r="Y4" i="147"/>
  <c r="X4" i="147"/>
  <c r="Y4" i="134"/>
  <c r="W4" i="134"/>
  <c r="V4" i="134"/>
  <c r="AB4" i="134" s="1"/>
  <c r="Z4" i="134"/>
  <c r="X4" i="134"/>
  <c r="V21" i="37"/>
  <c r="AB21" i="37" s="1"/>
  <c r="W21" i="37"/>
  <c r="Y21" i="37"/>
  <c r="X21" i="37"/>
  <c r="Z21" i="37"/>
  <c r="Z21" i="131"/>
  <c r="V21" i="131"/>
  <c r="Y21" i="131"/>
  <c r="X21" i="131"/>
  <c r="W21" i="131"/>
  <c r="W21" i="137"/>
  <c r="X21" i="137"/>
  <c r="Z21" i="137"/>
  <c r="V21" i="137"/>
  <c r="AB21" i="137" s="1"/>
  <c r="Y21" i="137"/>
  <c r="V16" i="127"/>
  <c r="Y16" i="127"/>
  <c r="W16" i="127"/>
  <c r="Z16" i="127"/>
  <c r="X16" i="127"/>
  <c r="Y16" i="135"/>
  <c r="Z16" i="135"/>
  <c r="W16" i="135"/>
  <c r="V16" i="135"/>
  <c r="X16" i="135"/>
  <c r="W16" i="145"/>
  <c r="Z16" i="145"/>
  <c r="Y16" i="145"/>
  <c r="X16" i="145"/>
  <c r="V16" i="145"/>
  <c r="AB16" i="145" s="1"/>
  <c r="Z3" i="124"/>
  <c r="Y3" i="124"/>
  <c r="W3" i="124"/>
  <c r="V3" i="124"/>
  <c r="X3" i="124"/>
  <c r="Y3" i="132"/>
  <c r="V3" i="132"/>
  <c r="W3" i="132"/>
  <c r="Z3" i="132"/>
  <c r="X3" i="132"/>
  <c r="X3" i="130"/>
  <c r="Y3" i="130"/>
  <c r="W3" i="130"/>
  <c r="V3" i="130"/>
  <c r="Z3" i="130"/>
  <c r="Z3" i="129"/>
  <c r="V3" i="129"/>
  <c r="X3" i="129"/>
  <c r="Y3" i="129"/>
  <c r="W3" i="129"/>
  <c r="V25" i="129"/>
  <c r="W25" i="129"/>
  <c r="Z25" i="129"/>
  <c r="X25" i="129"/>
  <c r="Y25" i="129"/>
  <c r="V25" i="145"/>
  <c r="W25" i="145"/>
  <c r="Y25" i="145"/>
  <c r="X25" i="145"/>
  <c r="Z25" i="145"/>
  <c r="X25" i="139"/>
  <c r="V25" i="139"/>
  <c r="AB25" i="139" s="1"/>
  <c r="Z25" i="139"/>
  <c r="W25" i="139"/>
  <c r="Y25" i="139"/>
  <c r="X28" i="144"/>
  <c r="W28" i="144"/>
  <c r="Y28" i="144"/>
  <c r="V28" i="144"/>
  <c r="Z28" i="144"/>
  <c r="V28" i="133"/>
  <c r="Y28" i="133"/>
  <c r="W28" i="133"/>
  <c r="Z28" i="133"/>
  <c r="X28" i="133"/>
  <c r="Z28" i="135"/>
  <c r="X28" i="135"/>
  <c r="W28" i="135"/>
  <c r="Y28" i="135"/>
  <c r="V28" i="135"/>
  <c r="X18" i="131"/>
  <c r="Z18" i="131"/>
  <c r="Y18" i="131"/>
  <c r="V18" i="131"/>
  <c r="W18" i="131"/>
  <c r="V18" i="129"/>
  <c r="AB18" i="129" s="1"/>
  <c r="Y18" i="129"/>
  <c r="W18" i="129"/>
  <c r="Z18" i="129"/>
  <c r="X18" i="129"/>
  <c r="Y18" i="124"/>
  <c r="V18" i="124"/>
  <c r="Z18" i="124"/>
  <c r="X18" i="124"/>
  <c r="W18" i="124"/>
  <c r="X17" i="126"/>
  <c r="Y17" i="126"/>
  <c r="Z17" i="126"/>
  <c r="V17" i="126"/>
  <c r="W17" i="126"/>
  <c r="V17" i="129"/>
  <c r="Y17" i="129"/>
  <c r="W17" i="129"/>
  <c r="Z17" i="129"/>
  <c r="X17" i="129"/>
  <c r="V17" i="147"/>
  <c r="X17" i="147"/>
  <c r="Y17" i="147"/>
  <c r="W17" i="147"/>
  <c r="Z17" i="147"/>
  <c r="V5" i="129"/>
  <c r="Y5" i="129"/>
  <c r="X5" i="129"/>
  <c r="W5" i="129"/>
  <c r="Z5" i="129"/>
  <c r="V5" i="143"/>
  <c r="Z5" i="143"/>
  <c r="X5" i="143"/>
  <c r="Y5" i="143"/>
  <c r="W5" i="143"/>
  <c r="Y5" i="146"/>
  <c r="X5" i="146"/>
  <c r="W5" i="146"/>
  <c r="V5" i="146"/>
  <c r="Z5" i="146"/>
  <c r="Y15" i="141"/>
  <c r="X15" i="141"/>
  <c r="V15" i="141"/>
  <c r="W15" i="141"/>
  <c r="Z15" i="141"/>
  <c r="Y15" i="137"/>
  <c r="W15" i="137"/>
  <c r="V15" i="137"/>
  <c r="X15" i="137"/>
  <c r="Z15" i="137"/>
  <c r="Y15" i="127"/>
  <c r="X15" i="127"/>
  <c r="Z15" i="127"/>
  <c r="V15" i="127"/>
  <c r="W15" i="127"/>
  <c r="V23" i="138"/>
  <c r="W23" i="138"/>
  <c r="X23" i="138"/>
  <c r="Z23" i="138"/>
  <c r="Y23" i="138"/>
  <c r="W23" i="146"/>
  <c r="Y23" i="146"/>
  <c r="X23" i="146"/>
  <c r="Z23" i="146"/>
  <c r="V23" i="146"/>
  <c r="AB23" i="146" s="1"/>
  <c r="W23" i="137"/>
  <c r="V23" i="137"/>
  <c r="X23" i="137"/>
  <c r="Y23" i="137"/>
  <c r="Z23" i="137"/>
  <c r="Y20" i="37"/>
  <c r="W20" i="37"/>
  <c r="Z20" i="37"/>
  <c r="X20" i="37"/>
  <c r="V20" i="37"/>
  <c r="X20" i="128"/>
  <c r="Y20" i="128"/>
  <c r="V20" i="128"/>
  <c r="W20" i="128"/>
  <c r="Z20" i="128"/>
  <c r="V20" i="133"/>
  <c r="AB20" i="133" s="1"/>
  <c r="Y20" i="133"/>
  <c r="W20" i="133"/>
  <c r="X20" i="133"/>
  <c r="Z20" i="133"/>
  <c r="W20" i="129"/>
  <c r="V20" i="129"/>
  <c r="Z20" i="129"/>
  <c r="Y20" i="129"/>
  <c r="X20" i="129"/>
  <c r="Z19" i="37"/>
  <c r="X19" i="37"/>
  <c r="W19" i="37"/>
  <c r="Y19" i="37"/>
  <c r="V19" i="37"/>
  <c r="Z19" i="129"/>
  <c r="Y19" i="129"/>
  <c r="V19" i="129"/>
  <c r="W19" i="129"/>
  <c r="X19" i="129"/>
  <c r="W19" i="142"/>
  <c r="X19" i="142"/>
  <c r="Y19" i="142"/>
  <c r="V19" i="142"/>
  <c r="Z19" i="142"/>
  <c r="W2" i="138"/>
  <c r="Y2" i="138"/>
  <c r="X2" i="138"/>
  <c r="Z2" i="138"/>
  <c r="V2" i="138"/>
  <c r="W2" i="140"/>
  <c r="V2" i="140"/>
  <c r="Z2" i="140"/>
  <c r="X2" i="140"/>
  <c r="Y2" i="140"/>
  <c r="W11" i="147"/>
  <c r="Z11" i="147"/>
  <c r="Y11" i="147"/>
  <c r="V11" i="147"/>
  <c r="X11" i="147"/>
  <c r="X11" i="138"/>
  <c r="V11" i="138"/>
  <c r="W11" i="138"/>
  <c r="Y11" i="138"/>
  <c r="Z11" i="138"/>
  <c r="W11" i="126"/>
  <c r="Z11" i="126"/>
  <c r="X11" i="126"/>
  <c r="Y11" i="126"/>
  <c r="V11" i="126"/>
  <c r="Y10" i="128"/>
  <c r="Z10" i="128"/>
  <c r="V10" i="128"/>
  <c r="X10" i="128"/>
  <c r="W10" i="128"/>
  <c r="Y10" i="139"/>
  <c r="W10" i="139"/>
  <c r="X10" i="139"/>
  <c r="Z10" i="139"/>
  <c r="V10" i="139"/>
  <c r="AB10" i="139" s="1"/>
  <c r="Y10" i="127"/>
  <c r="Z10" i="127"/>
  <c r="X10" i="127"/>
  <c r="W10" i="127"/>
  <c r="V10" i="127"/>
  <c r="AB10" i="127" s="1"/>
  <c r="Y10" i="37"/>
  <c r="V10" i="37"/>
  <c r="X10" i="37"/>
  <c r="Z10" i="37"/>
  <c r="W10" i="37"/>
  <c r="W13" i="144"/>
  <c r="Z13" i="144"/>
  <c r="V13" i="144"/>
  <c r="AB13" i="144" s="1"/>
  <c r="X13" i="144"/>
  <c r="Y13" i="144"/>
  <c r="Z13" i="134"/>
  <c r="W13" i="134"/>
  <c r="Y13" i="134"/>
  <c r="V13" i="134"/>
  <c r="X13" i="134"/>
  <c r="Y13" i="127"/>
  <c r="V13" i="127"/>
  <c r="X13" i="127"/>
  <c r="W13" i="127"/>
  <c r="Z13" i="127"/>
  <c r="W12" i="127"/>
  <c r="Z12" i="127"/>
  <c r="Y12" i="127"/>
  <c r="V12" i="127"/>
  <c r="AB12" i="127" s="1"/>
  <c r="X12" i="127"/>
  <c r="Y12" i="134"/>
  <c r="W12" i="134"/>
  <c r="V12" i="134"/>
  <c r="Z12" i="134"/>
  <c r="X12" i="134"/>
  <c r="Z12" i="143"/>
  <c r="V12" i="143"/>
  <c r="AB12" i="143" s="1"/>
  <c r="X12" i="143"/>
  <c r="Y12" i="143"/>
  <c r="W12" i="143"/>
  <c r="W26" i="133"/>
  <c r="Y26" i="133"/>
  <c r="Z26" i="133"/>
  <c r="V26" i="133"/>
  <c r="X26" i="133"/>
  <c r="W26" i="130"/>
  <c r="V26" i="130"/>
  <c r="Z26" i="130"/>
  <c r="Y26" i="130"/>
  <c r="X26" i="130"/>
  <c r="Y26" i="142"/>
  <c r="Z26" i="142"/>
  <c r="X26" i="142"/>
  <c r="W26" i="142"/>
  <c r="V26" i="142"/>
  <c r="Y4" i="146"/>
  <c r="W4" i="146"/>
  <c r="X4" i="146"/>
  <c r="V4" i="146"/>
  <c r="Z4" i="146"/>
  <c r="Z4" i="126"/>
  <c r="V4" i="126"/>
  <c r="X4" i="126"/>
  <c r="Y4" i="126"/>
  <c r="W4" i="126"/>
  <c r="W4" i="143"/>
  <c r="V4" i="143"/>
  <c r="Z4" i="143"/>
  <c r="Y4" i="143"/>
  <c r="X4" i="143"/>
  <c r="Z21" i="127"/>
  <c r="W21" i="127"/>
  <c r="Y21" i="127"/>
  <c r="V21" i="127"/>
  <c r="X21" i="127"/>
  <c r="Z21" i="139"/>
  <c r="W21" i="139"/>
  <c r="Y21" i="139"/>
  <c r="X21" i="139"/>
  <c r="V21" i="139"/>
  <c r="Y21" i="133"/>
  <c r="Z21" i="133"/>
  <c r="V21" i="133"/>
  <c r="X21" i="133"/>
  <c r="W21" i="133"/>
  <c r="V16" i="133"/>
  <c r="X16" i="133"/>
  <c r="W16" i="133"/>
  <c r="Z16" i="133"/>
  <c r="Y16" i="133"/>
  <c r="Y16" i="142"/>
  <c r="V16" i="142"/>
  <c r="Z16" i="142"/>
  <c r="W16" i="142"/>
  <c r="X16" i="142"/>
  <c r="W16" i="143"/>
  <c r="Y16" i="143"/>
  <c r="Z16" i="143"/>
  <c r="V16" i="143"/>
  <c r="X16" i="143"/>
  <c r="X3" i="144"/>
  <c r="Z3" i="144"/>
  <c r="W3" i="144"/>
  <c r="V3" i="144"/>
  <c r="Y3" i="144"/>
  <c r="W3" i="146"/>
  <c r="X3" i="146"/>
  <c r="Y3" i="146"/>
  <c r="V3" i="146"/>
  <c r="AB3" i="146" s="1"/>
  <c r="Z3" i="146"/>
  <c r="Y3" i="139"/>
  <c r="Z3" i="139"/>
  <c r="X3" i="139"/>
  <c r="V3" i="139"/>
  <c r="W3" i="139"/>
  <c r="Z25" i="124"/>
  <c r="X25" i="124"/>
  <c r="Y25" i="124"/>
  <c r="W25" i="124"/>
  <c r="V25" i="124"/>
  <c r="X25" i="143"/>
  <c r="Y25" i="143"/>
  <c r="V25" i="143"/>
  <c r="Z25" i="143"/>
  <c r="W25" i="143"/>
  <c r="Z25" i="125"/>
  <c r="Y25" i="125"/>
  <c r="W25" i="125"/>
  <c r="X25" i="125"/>
  <c r="V25" i="125"/>
  <c r="X25" i="137"/>
  <c r="Y25" i="137"/>
  <c r="Z25" i="137"/>
  <c r="V25" i="137"/>
  <c r="W25" i="137"/>
  <c r="Z28" i="143"/>
  <c r="W28" i="143"/>
  <c r="X28" i="143"/>
  <c r="Y28" i="143"/>
  <c r="V28" i="143"/>
  <c r="W28" i="146"/>
  <c r="X28" i="146"/>
  <c r="Y28" i="146"/>
  <c r="Z28" i="146"/>
  <c r="V28" i="146"/>
  <c r="Z28" i="128"/>
  <c r="V28" i="128"/>
  <c r="X28" i="128"/>
  <c r="Y28" i="128"/>
  <c r="W28" i="128"/>
  <c r="V18" i="141"/>
  <c r="Z18" i="141"/>
  <c r="X18" i="141"/>
  <c r="Y18" i="141"/>
  <c r="W18" i="141"/>
  <c r="V18" i="132"/>
  <c r="Z18" i="132"/>
  <c r="W18" i="132"/>
  <c r="X18" i="132"/>
  <c r="Y18" i="132"/>
  <c r="W18" i="146"/>
  <c r="V18" i="146"/>
  <c r="Y18" i="146"/>
  <c r="Z18" i="146"/>
  <c r="X18" i="146"/>
  <c r="Z17" i="135"/>
  <c r="V17" i="135"/>
  <c r="Y17" i="135"/>
  <c r="X17" i="135"/>
  <c r="W17" i="135"/>
  <c r="Y17" i="145"/>
  <c r="Z17" i="145"/>
  <c r="X17" i="145"/>
  <c r="V17" i="145"/>
  <c r="W17" i="145"/>
  <c r="Z17" i="132"/>
  <c r="Y17" i="132"/>
  <c r="V17" i="132"/>
  <c r="X17" i="132"/>
  <c r="W17" i="132"/>
  <c r="Z5" i="126"/>
  <c r="V5" i="126"/>
  <c r="W5" i="126"/>
  <c r="X5" i="126"/>
  <c r="Y5" i="126"/>
  <c r="Y5" i="132"/>
  <c r="X5" i="132"/>
  <c r="Z5" i="132"/>
  <c r="W5" i="132"/>
  <c r="V5" i="132"/>
  <c r="X5" i="125"/>
  <c r="V5" i="125"/>
  <c r="AB5" i="125" s="1"/>
  <c r="Y5" i="125"/>
  <c r="W5" i="125"/>
  <c r="Z5" i="125"/>
  <c r="Y15" i="144"/>
  <c r="Z15" i="144"/>
  <c r="V15" i="144"/>
  <c r="X15" i="144"/>
  <c r="W15" i="144"/>
  <c r="V15" i="128"/>
  <c r="Y15" i="128"/>
  <c r="Z15" i="128"/>
  <c r="X15" i="128"/>
  <c r="W15" i="128"/>
  <c r="Y15" i="147"/>
  <c r="Z15" i="147"/>
  <c r="V15" i="147"/>
  <c r="AB15" i="147" s="1"/>
  <c r="W15" i="147"/>
  <c r="X15" i="147"/>
  <c r="V23" i="131"/>
  <c r="Z23" i="131"/>
  <c r="W23" i="131"/>
  <c r="Y23" i="131"/>
  <c r="X23" i="131"/>
  <c r="Y23" i="127"/>
  <c r="Z23" i="127"/>
  <c r="W23" i="127"/>
  <c r="V23" i="127"/>
  <c r="X23" i="127"/>
  <c r="Y23" i="126"/>
  <c r="W23" i="126"/>
  <c r="Z23" i="126"/>
  <c r="X23" i="126"/>
  <c r="V23" i="126"/>
  <c r="W20" i="140"/>
  <c r="V20" i="140"/>
  <c r="Z20" i="140"/>
  <c r="X20" i="140"/>
  <c r="Y20" i="140"/>
  <c r="Y20" i="146"/>
  <c r="X20" i="146"/>
  <c r="W20" i="146"/>
  <c r="V20" i="146"/>
  <c r="Z20" i="146"/>
  <c r="Y20" i="145"/>
  <c r="W20" i="145"/>
  <c r="X20" i="145"/>
  <c r="Z20" i="145"/>
  <c r="V20" i="145"/>
  <c r="V19" i="125"/>
  <c r="W19" i="125"/>
  <c r="Z19" i="125"/>
  <c r="X19" i="125"/>
  <c r="Y19" i="125"/>
  <c r="Y19" i="141"/>
  <c r="X19" i="141"/>
  <c r="W19" i="141"/>
  <c r="Z19" i="141"/>
  <c r="V19" i="141"/>
  <c r="X19" i="145"/>
  <c r="V19" i="145"/>
  <c r="W19" i="145"/>
  <c r="Z19" i="145"/>
  <c r="Y19" i="145"/>
  <c r="V19" i="138"/>
  <c r="AB19" i="138" s="1"/>
  <c r="Z19" i="138"/>
  <c r="Y19" i="138"/>
  <c r="X19" i="138"/>
  <c r="W19" i="138"/>
  <c r="J5" i="73"/>
  <c r="AE19" i="73"/>
  <c r="Q28" i="73"/>
  <c r="P9" i="73"/>
  <c r="T7" i="73"/>
  <c r="AD24" i="73"/>
  <c r="Q27" i="73"/>
  <c r="K7" i="73"/>
  <c r="AE9" i="73"/>
  <c r="N2" i="73"/>
  <c r="X2" i="73"/>
  <c r="V13" i="73"/>
  <c r="X12" i="73"/>
  <c r="R26" i="73"/>
  <c r="P4" i="73"/>
  <c r="O21" i="73"/>
  <c r="AF21" i="73"/>
  <c r="H3" i="73"/>
  <c r="AF28" i="73"/>
  <c r="P23" i="73"/>
  <c r="J20" i="73"/>
  <c r="Q24" i="73"/>
  <c r="R24" i="73"/>
  <c r="O27" i="73"/>
  <c r="AF14" i="73"/>
  <c r="AC2" i="73"/>
  <c r="X17" i="73"/>
  <c r="AC5" i="73"/>
  <c r="M23" i="73"/>
  <c r="W19" i="73"/>
  <c r="AB7" i="73"/>
  <c r="AC6" i="73"/>
  <c r="W6" i="73"/>
  <c r="V24" i="73"/>
  <c r="L7" i="73"/>
  <c r="M9" i="73"/>
  <c r="R2" i="73"/>
  <c r="S2" i="73"/>
  <c r="AD13" i="73"/>
  <c r="AC21" i="73"/>
  <c r="K25" i="73"/>
  <c r="U18" i="73"/>
  <c r="W17" i="73"/>
  <c r="AC15" i="73"/>
  <c r="Q23" i="73"/>
  <c r="S20" i="73"/>
  <c r="L20" i="73"/>
  <c r="I8" i="73"/>
  <c r="S7" i="73"/>
  <c r="R9" i="73"/>
  <c r="U2" i="73"/>
  <c r="AB23" i="73"/>
  <c r="T20" i="73"/>
  <c r="W26" i="73"/>
  <c r="AB21" i="73"/>
  <c r="K16" i="73"/>
  <c r="O16" i="73"/>
  <c r="AE25" i="73"/>
  <c r="Q18" i="73"/>
  <c r="J15" i="73"/>
  <c r="K20" i="73"/>
  <c r="V7" i="73"/>
  <c r="X11" i="73"/>
  <c r="AF10" i="73"/>
  <c r="N13" i="73"/>
  <c r="H21" i="73"/>
  <c r="P10" i="73"/>
  <c r="AF15" i="73"/>
  <c r="M7" i="73"/>
  <c r="J6" i="73"/>
  <c r="R7" i="73"/>
  <c r="AB13" i="73"/>
  <c r="J28" i="73"/>
  <c r="W25" i="73"/>
  <c r="X7" i="73"/>
  <c r="O7" i="73"/>
  <c r="AA10" i="73"/>
  <c r="T13" i="73"/>
  <c r="T26" i="73"/>
  <c r="AE16" i="73"/>
  <c r="M25" i="73"/>
  <c r="U17" i="73"/>
  <c r="Y15" i="73"/>
  <c r="T23" i="73"/>
  <c r="Y20" i="73"/>
  <c r="P8" i="73"/>
  <c r="S6" i="73"/>
  <c r="Z24" i="73"/>
  <c r="AD27" i="73"/>
  <c r="H13" i="73"/>
  <c r="M26" i="73"/>
  <c r="Q25" i="73"/>
  <c r="U25" i="73"/>
  <c r="M18" i="73"/>
  <c r="O17" i="73"/>
  <c r="X20" i="73"/>
  <c r="Q7" i="73"/>
  <c r="J7" i="73"/>
  <c r="AA9" i="73"/>
  <c r="N11" i="73"/>
  <c r="U11" i="73"/>
  <c r="AF13" i="73"/>
  <c r="AE26" i="73"/>
  <c r="Q4" i="73"/>
  <c r="R25" i="73"/>
  <c r="I28" i="73"/>
  <c r="AA17" i="73"/>
  <c r="I5" i="73"/>
  <c r="Y19" i="73"/>
  <c r="AE22" i="73"/>
  <c r="Y27" i="73"/>
  <c r="W7" i="73"/>
  <c r="AD26" i="73"/>
  <c r="AA18" i="73"/>
  <c r="T8" i="73"/>
  <c r="T6" i="73"/>
  <c r="AF27" i="73"/>
  <c r="AF7" i="73"/>
  <c r="H9" i="73"/>
  <c r="J2" i="73"/>
  <c r="Q10" i="73"/>
  <c r="S12" i="73"/>
  <c r="P26" i="73"/>
  <c r="I26" i="73"/>
  <c r="V4" i="73"/>
  <c r="W21" i="73"/>
  <c r="K18" i="73"/>
  <c r="M17" i="73"/>
  <c r="S5" i="73"/>
  <c r="AD20" i="73"/>
  <c r="AB22" i="73"/>
  <c r="AF26" i="73"/>
  <c r="R4" i="73"/>
  <c r="AB3" i="73"/>
  <c r="AF3" i="73"/>
  <c r="O28" i="73"/>
  <c r="H18" i="73"/>
  <c r="L19" i="73"/>
  <c r="Q19" i="73"/>
  <c r="Z14" i="73"/>
  <c r="L6" i="73"/>
  <c r="X27" i="73"/>
  <c r="N8" i="73"/>
  <c r="K14" i="73"/>
  <c r="M2" i="73"/>
  <c r="U10" i="73"/>
  <c r="I13" i="73"/>
  <c r="Q26" i="73"/>
  <c r="AA4" i="73"/>
  <c r="AD21" i="73"/>
  <c r="V16" i="73"/>
  <c r="P25" i="73"/>
  <c r="N18" i="73"/>
  <c r="W23" i="73"/>
  <c r="Z20" i="73"/>
  <c r="L10" i="73"/>
  <c r="U13" i="73"/>
  <c r="L12" i="73"/>
  <c r="T12" i="73"/>
  <c r="W3" i="73"/>
  <c r="AB20" i="139" l="1"/>
  <c r="AB14" i="130"/>
  <c r="AB10" i="138"/>
  <c r="AB22" i="146"/>
  <c r="AB14" i="140"/>
  <c r="AB24" i="144"/>
  <c r="AB14" i="132"/>
  <c r="AB20" i="135"/>
  <c r="AB8" i="131"/>
  <c r="AB18" i="135"/>
  <c r="AB3" i="137"/>
  <c r="AB19" i="145"/>
  <c r="AB18" i="132"/>
  <c r="AB28" i="143"/>
  <c r="AB16" i="142"/>
  <c r="AB26" i="133"/>
  <c r="AB2" i="140"/>
  <c r="AB19" i="142"/>
  <c r="AB23" i="138"/>
  <c r="AB15" i="137"/>
  <c r="AB17" i="129"/>
  <c r="AB28" i="144"/>
  <c r="AB3" i="132"/>
  <c r="AB11" i="125"/>
  <c r="AB11" i="128"/>
  <c r="AB9" i="130"/>
  <c r="AB27" i="141"/>
  <c r="AB7" i="138"/>
  <c r="AB8" i="136"/>
  <c r="AB15" i="138"/>
  <c r="AB17" i="124"/>
  <c r="AB25" i="147"/>
  <c r="AB3" i="145"/>
  <c r="AB19" i="131"/>
  <c r="AB15" i="135"/>
  <c r="AB16" i="141"/>
  <c r="AB7" i="144"/>
  <c r="AB22" i="129"/>
  <c r="AB14" i="134"/>
  <c r="AB24" i="126"/>
  <c r="AB27" i="125"/>
  <c r="AB23" i="129"/>
  <c r="AB5" i="147"/>
  <c r="AB28" i="134"/>
  <c r="AB25" i="132"/>
  <c r="AB13" i="132"/>
  <c r="AB7" i="139"/>
  <c r="AB7" i="37"/>
  <c r="AB24" i="147"/>
  <c r="AB6" i="138"/>
  <c r="AB9" i="142"/>
  <c r="AB20" i="144"/>
  <c r="AB20" i="130"/>
  <c r="AB23" i="147"/>
  <c r="AB5" i="37"/>
  <c r="AB21" i="140"/>
  <c r="AB10" i="124"/>
  <c r="AB22" i="137"/>
  <c r="AB8" i="135"/>
  <c r="AB27" i="133"/>
  <c r="AB24" i="146"/>
  <c r="AB6" i="128"/>
  <c r="AB23" i="133"/>
  <c r="AB15" i="143"/>
  <c r="AB15" i="124"/>
  <c r="AB5" i="139"/>
  <c r="AB21" i="126"/>
  <c r="AB11" i="127"/>
  <c r="AB14" i="136"/>
  <c r="AB8" i="145"/>
  <c r="AB27" i="143"/>
  <c r="AB9" i="133"/>
  <c r="AB23" i="141"/>
  <c r="AB5" i="141"/>
  <c r="AB4" i="132"/>
  <c r="AB12" i="147"/>
  <c r="AB13" i="136"/>
  <c r="AB9" i="147"/>
  <c r="AB14" i="138"/>
  <c r="AB8" i="130"/>
  <c r="AB6" i="147"/>
  <c r="AB14" i="124"/>
  <c r="AB20" i="140"/>
  <c r="AB28" i="128"/>
  <c r="AB25" i="143"/>
  <c r="AB16" i="143"/>
  <c r="AB21" i="133"/>
  <c r="AB4" i="143"/>
  <c r="AB4" i="146"/>
  <c r="AB13" i="134"/>
  <c r="AB11" i="147"/>
  <c r="AB19" i="37"/>
  <c r="AB20" i="129"/>
  <c r="AB5" i="146"/>
  <c r="AB5" i="143"/>
  <c r="AB18" i="124"/>
  <c r="AB18" i="131"/>
  <c r="AB3" i="130"/>
  <c r="AB11" i="135"/>
  <c r="AB7" i="124"/>
  <c r="AB13" i="146"/>
  <c r="AB27" i="136"/>
  <c r="AB20" i="147"/>
  <c r="AB23" i="136"/>
  <c r="AB23" i="37"/>
  <c r="AB5" i="138"/>
  <c r="AB17" i="137"/>
  <c r="AB18" i="143"/>
  <c r="AB10" i="133"/>
  <c r="AB9" i="132"/>
  <c r="AB20" i="136"/>
  <c r="AB15" i="140"/>
  <c r="AB18" i="139"/>
  <c r="AB18" i="147"/>
  <c r="AB28" i="137"/>
  <c r="AB25" i="127"/>
  <c r="AB3" i="136"/>
  <c r="AB3" i="134"/>
  <c r="AB13" i="131"/>
  <c r="AB10" i="125"/>
  <c r="AB11" i="142"/>
  <c r="AB22" i="125"/>
  <c r="AB8" i="133"/>
  <c r="AB27" i="128"/>
  <c r="AB6" i="137"/>
  <c r="AB19" i="143"/>
  <c r="AB19" i="126"/>
  <c r="AB5" i="135"/>
  <c r="AB5" i="145"/>
  <c r="AB17" i="138"/>
  <c r="AB21" i="128"/>
  <c r="AB11" i="133"/>
  <c r="AB22" i="37"/>
  <c r="AB8" i="126"/>
  <c r="AB27" i="142"/>
  <c r="AB27" i="124"/>
  <c r="AB11" i="124"/>
  <c r="AB18" i="136"/>
  <c r="AB3" i="140"/>
  <c r="AB16" i="132"/>
  <c r="AB12" i="138"/>
  <c r="AB2" i="37"/>
  <c r="AB8" i="127"/>
  <c r="AB27" i="37"/>
  <c r="AB22" i="142"/>
  <c r="AB22" i="140"/>
  <c r="AB27" i="135"/>
  <c r="AB19" i="137"/>
  <c r="AB17" i="127"/>
  <c r="AB28" i="142"/>
  <c r="AB3" i="127"/>
  <c r="AB4" i="124"/>
  <c r="AB10" i="145"/>
  <c r="AB9" i="144"/>
  <c r="AB22" i="126"/>
  <c r="AB14" i="143"/>
  <c r="AB8" i="142"/>
  <c r="AB14" i="139"/>
  <c r="AB20" i="138"/>
  <c r="AB15" i="131"/>
  <c r="AB5" i="131"/>
  <c r="AB18" i="133"/>
  <c r="AB28" i="129"/>
  <c r="AB22" i="144"/>
  <c r="AB27" i="134"/>
  <c r="AB24" i="143"/>
  <c r="AB6" i="144"/>
  <c r="AB23" i="127"/>
  <c r="AB20" i="146"/>
  <c r="AB3" i="139"/>
  <c r="AB2" i="138"/>
  <c r="AB20" i="128"/>
  <c r="AB15" i="127"/>
  <c r="AB17" i="126"/>
  <c r="AB25" i="129"/>
  <c r="AB4" i="37"/>
  <c r="AB26" i="134"/>
  <c r="AB26" i="37"/>
  <c r="AB12" i="144"/>
  <c r="AB13" i="126"/>
  <c r="AB2" i="135"/>
  <c r="AB14" i="145"/>
  <c r="AB24" i="135"/>
  <c r="AB2" i="139"/>
  <c r="AB9" i="126"/>
  <c r="AB19" i="130"/>
  <c r="AB23" i="132"/>
  <c r="AB5" i="144"/>
  <c r="AB28" i="37"/>
  <c r="AB16" i="147"/>
  <c r="AB16" i="125"/>
  <c r="AB26" i="131"/>
  <c r="AB19" i="147"/>
  <c r="AB15" i="37"/>
  <c r="AB15" i="146"/>
  <c r="AB5" i="134"/>
  <c r="AB5" i="137"/>
  <c r="AB16" i="128"/>
  <c r="AB21" i="129"/>
  <c r="AB2" i="143"/>
  <c r="AB6" i="135"/>
  <c r="AB9" i="140"/>
  <c r="AB18" i="127"/>
  <c r="AB16" i="139"/>
  <c r="AB4" i="131"/>
  <c r="AB26" i="135"/>
  <c r="AB12" i="140"/>
  <c r="AB10" i="146"/>
  <c r="AB9" i="143"/>
  <c r="AB14" i="128"/>
  <c r="AB8" i="140"/>
  <c r="AB15" i="145"/>
  <c r="AB17" i="133"/>
  <c r="AB28" i="139"/>
  <c r="AB25" i="134"/>
  <c r="AB3" i="128"/>
  <c r="AB16" i="144"/>
  <c r="AB4" i="135"/>
  <c r="AB10" i="136"/>
  <c r="AB22" i="133"/>
  <c r="AB6" i="134"/>
  <c r="AB20" i="124"/>
  <c r="AB15" i="130"/>
  <c r="AB18" i="138"/>
  <c r="AB25" i="136"/>
  <c r="AB4" i="133"/>
  <c r="AB26" i="126"/>
  <c r="AB12" i="124"/>
  <c r="AB12" i="126"/>
  <c r="AB6" i="132"/>
  <c r="AB24" i="125"/>
  <c r="AB23" i="144"/>
  <c r="AB17" i="142"/>
  <c r="AB18" i="137"/>
  <c r="AB3" i="141"/>
  <c r="AB4" i="127"/>
  <c r="AB12" i="139"/>
  <c r="AB10" i="142"/>
  <c r="AB11" i="134"/>
  <c r="AB11" i="145"/>
  <c r="AB2" i="147"/>
  <c r="AB14" i="142"/>
  <c r="AB8" i="146"/>
  <c r="AB27" i="144"/>
  <c r="AB24" i="129"/>
  <c r="AB23" i="131"/>
  <c r="AB19" i="141"/>
  <c r="AB17" i="132"/>
  <c r="AB18" i="146"/>
  <c r="AB25" i="125"/>
  <c r="AB21" i="127"/>
  <c r="AB19" i="125"/>
  <c r="AB23" i="126"/>
  <c r="AB15" i="128"/>
  <c r="AB28" i="146"/>
  <c r="AB12" i="134"/>
  <c r="AB10" i="128"/>
  <c r="AB17" i="147"/>
  <c r="AB3" i="124"/>
  <c r="AB10" i="129"/>
  <c r="AB22" i="130"/>
  <c r="AB8" i="137"/>
  <c r="AB27" i="146"/>
  <c r="AB6" i="139"/>
  <c r="AB4" i="129"/>
  <c r="AB5" i="130"/>
  <c r="AB12" i="128"/>
  <c r="AB6" i="141"/>
  <c r="AB17" i="143"/>
  <c r="AB28" i="141"/>
  <c r="AB16" i="134"/>
  <c r="AB21" i="138"/>
  <c r="AB4" i="138"/>
  <c r="AB26" i="136"/>
  <c r="AB12" i="130"/>
  <c r="AB11" i="146"/>
  <c r="AB24" i="128"/>
  <c r="AB6" i="145"/>
  <c r="AB23" i="145"/>
  <c r="AB5" i="127"/>
  <c r="AB17" i="136"/>
  <c r="AB28" i="131"/>
  <c r="AB28" i="126"/>
  <c r="AB25" i="133"/>
  <c r="AB3" i="143"/>
  <c r="AB21" i="125"/>
  <c r="AB4" i="136"/>
  <c r="AB22" i="143"/>
  <c r="AB22" i="145"/>
  <c r="AB6" i="129"/>
  <c r="AB27" i="129"/>
  <c r="AB6" i="124"/>
  <c r="AB15" i="139"/>
  <c r="AB15" i="129"/>
  <c r="AB3" i="133"/>
  <c r="AB4" i="128"/>
  <c r="AB26" i="127"/>
  <c r="AB12" i="129"/>
  <c r="AB13" i="125"/>
  <c r="AB11" i="136"/>
  <c r="AB9" i="146"/>
  <c r="AB7" i="129"/>
  <c r="AB7" i="132"/>
  <c r="AB22" i="147"/>
  <c r="AB22" i="136"/>
  <c r="AB14" i="135"/>
  <c r="AB6" i="133"/>
  <c r="AB19" i="134"/>
  <c r="AB23" i="124"/>
  <c r="AB5" i="133"/>
  <c r="AB17" i="125"/>
  <c r="AB16" i="37"/>
  <c r="AB11" i="37"/>
  <c r="AB9" i="135"/>
  <c r="AB22" i="139"/>
  <c r="AB8" i="128"/>
  <c r="AB24" i="142"/>
  <c r="AB14" i="125"/>
  <c r="AB19" i="124"/>
  <c r="AB19" i="144"/>
  <c r="AB20" i="134"/>
  <c r="AB16" i="140"/>
  <c r="AB21" i="141"/>
  <c r="AB21" i="144"/>
  <c r="AB12" i="133"/>
  <c r="AB9" i="137"/>
  <c r="AB22" i="134"/>
  <c r="AB20" i="145"/>
  <c r="AB3" i="144"/>
  <c r="AB21" i="139"/>
  <c r="AB2" i="127"/>
  <c r="AB3" i="125"/>
  <c r="AB27" i="126"/>
  <c r="AB17" i="37"/>
  <c r="AB26" i="132"/>
  <c r="AB15" i="126"/>
  <c r="AB28" i="145"/>
  <c r="AB26" i="125"/>
  <c r="AB11" i="137"/>
  <c r="AB2" i="126"/>
  <c r="AB22" i="128"/>
  <c r="AB27" i="138"/>
  <c r="AB24" i="138"/>
  <c r="AB6" i="126"/>
  <c r="AB11" i="143"/>
  <c r="AB26" i="142"/>
  <c r="AB10" i="37"/>
  <c r="AB20" i="37"/>
  <c r="AB23" i="137"/>
  <c r="AB15" i="141"/>
  <c r="AB28" i="135"/>
  <c r="AB25" i="145"/>
  <c r="AB16" i="135"/>
  <c r="AB16" i="127"/>
  <c r="AB4" i="147"/>
  <c r="AB12" i="125"/>
  <c r="AB2" i="133"/>
  <c r="AB9" i="127"/>
  <c r="AB7" i="136"/>
  <c r="AB22" i="131"/>
  <c r="AB14" i="137"/>
  <c r="AB24" i="131"/>
  <c r="AB10" i="126"/>
  <c r="AB2" i="145"/>
  <c r="AB6" i="131"/>
  <c r="AB15" i="142"/>
  <c r="AB17" i="140"/>
  <c r="AB28" i="138"/>
  <c r="AB25" i="37"/>
  <c r="AB21" i="134"/>
  <c r="AB4" i="144"/>
  <c r="AB13" i="128"/>
  <c r="AB13" i="139"/>
  <c r="AB23" i="130"/>
  <c r="AB17" i="141"/>
  <c r="AB25" i="135"/>
  <c r="AB12" i="141"/>
  <c r="AB10" i="135"/>
  <c r="AB9" i="124"/>
  <c r="AB22" i="127"/>
  <c r="AB24" i="132"/>
  <c r="AB7" i="137"/>
  <c r="AB19" i="139"/>
  <c r="AB3" i="131"/>
  <c r="AB16" i="136"/>
  <c r="AB4" i="125"/>
  <c r="AB26" i="129"/>
  <c r="AB12" i="146"/>
  <c r="AB10" i="132"/>
  <c r="AB11" i="139"/>
  <c r="AB14" i="37"/>
  <c r="AB8" i="37"/>
  <c r="AB27" i="139"/>
  <c r="AB19" i="135"/>
  <c r="AB18" i="130"/>
  <c r="AB18" i="145"/>
  <c r="AB28" i="127"/>
  <c r="AB25" i="130"/>
  <c r="AB13" i="142"/>
  <c r="AB10" i="131"/>
  <c r="AB2" i="132"/>
  <c r="AB14" i="129"/>
  <c r="AB8" i="125"/>
  <c r="AB27" i="145"/>
  <c r="AB2" i="146"/>
  <c r="AB6" i="130"/>
  <c r="AB19" i="128"/>
  <c r="AB16" i="124"/>
  <c r="AB16" i="137"/>
  <c r="AB10" i="143"/>
  <c r="AB7" i="134"/>
  <c r="AB10" i="137"/>
  <c r="AB24" i="130"/>
  <c r="AB5" i="128"/>
  <c r="AB18" i="142"/>
  <c r="AB3" i="138"/>
  <c r="AB26" i="145"/>
  <c r="AB13" i="140"/>
  <c r="AB2" i="137"/>
  <c r="AB9" i="136"/>
  <c r="AB14" i="127"/>
  <c r="AB24" i="37"/>
  <c r="AB2" i="134"/>
  <c r="AB27" i="127"/>
  <c r="AB14" i="141"/>
  <c r="AB25" i="124"/>
  <c r="AB17" i="135"/>
  <c r="AB18" i="141"/>
  <c r="AB26" i="130"/>
  <c r="AB15" i="144"/>
  <c r="AB5" i="132"/>
  <c r="AB5" i="126"/>
  <c r="AB17" i="145"/>
  <c r="AB25" i="137"/>
  <c r="AB16" i="133"/>
  <c r="AB4" i="126"/>
  <c r="AB13" i="127"/>
  <c r="AB11" i="126"/>
  <c r="AB11" i="138"/>
  <c r="AB19" i="129"/>
  <c r="AB5" i="129"/>
  <c r="AB28" i="133"/>
  <c r="AB3" i="129"/>
  <c r="AB21" i="131"/>
  <c r="AB12" i="136"/>
  <c r="AB9" i="145"/>
  <c r="AB22" i="141"/>
  <c r="AB8" i="132"/>
  <c r="AB24" i="124"/>
  <c r="AB24" i="136"/>
  <c r="AB6" i="37"/>
  <c r="AB23" i="125"/>
  <c r="AB21" i="124"/>
  <c r="AB12" i="132"/>
  <c r="AB12" i="135"/>
  <c r="AB8" i="141"/>
  <c r="AB19" i="133"/>
  <c r="AB23" i="134"/>
  <c r="AB28" i="132"/>
  <c r="AB25" i="142"/>
  <c r="AB21" i="132"/>
  <c r="AB4" i="137"/>
  <c r="AB13" i="141"/>
  <c r="AB13" i="138"/>
  <c r="AB11" i="140"/>
  <c r="AB9" i="131"/>
  <c r="AB14" i="146"/>
  <c r="AB8" i="134"/>
  <c r="AB8" i="147"/>
  <c r="AB11" i="141"/>
  <c r="AB24" i="134"/>
  <c r="AB20" i="141"/>
  <c r="AB15" i="134"/>
  <c r="AB15" i="133"/>
  <c r="AB3" i="126"/>
  <c r="AB16" i="129"/>
  <c r="AB4" i="142"/>
  <c r="AB12" i="37"/>
  <c r="AB13" i="130"/>
  <c r="AB11" i="132"/>
  <c r="AB2" i="130"/>
  <c r="AB9" i="125"/>
  <c r="AB24" i="139"/>
  <c r="AB23" i="142"/>
  <c r="AB16" i="131"/>
  <c r="AB21" i="145"/>
  <c r="AB21" i="143"/>
  <c r="AB26" i="144"/>
  <c r="AB12" i="145"/>
  <c r="AB9" i="129"/>
  <c r="AB5" i="140"/>
  <c r="AB18" i="125"/>
  <c r="AB28" i="136"/>
  <c r="AB12" i="137"/>
  <c r="AB13" i="133"/>
  <c r="AB10" i="141"/>
  <c r="AB11" i="130"/>
  <c r="AB2" i="124"/>
  <c r="AB7" i="133"/>
  <c r="AB22" i="124"/>
  <c r="AB14" i="144"/>
  <c r="AB14" i="131"/>
  <c r="AB6" i="140"/>
  <c r="AB19" i="136"/>
  <c r="AB17" i="139"/>
  <c r="AB25" i="131"/>
  <c r="AB3" i="142"/>
  <c r="AB16" i="146"/>
  <c r="AB21" i="142"/>
  <c r="AB4" i="130"/>
  <c r="AB10" i="130"/>
  <c r="AB8" i="144"/>
  <c r="AB8" i="138"/>
  <c r="AB22" i="132"/>
  <c r="AB24" i="127"/>
  <c r="P20" i="73"/>
  <c r="X8" i="73"/>
  <c r="Q2" i="73"/>
  <c r="M11" i="73"/>
  <c r="V3" i="73"/>
  <c r="J27" i="73"/>
  <c r="AF24" i="73"/>
  <c r="I10" i="73"/>
  <c r="I15" i="73"/>
  <c r="R23" i="73"/>
  <c r="AF6" i="73"/>
  <c r="W4" i="73"/>
  <c r="X18" i="73"/>
  <c r="H23" i="73"/>
  <c r="P18" i="73"/>
  <c r="S11" i="73"/>
  <c r="V5" i="73"/>
  <c r="I11" i="73"/>
  <c r="S22" i="73"/>
  <c r="V10" i="73"/>
  <c r="X5" i="73"/>
  <c r="W20" i="73"/>
  <c r="AA26" i="73"/>
  <c r="K9" i="73"/>
  <c r="AF19" i="73"/>
  <c r="AB6" i="73"/>
  <c r="T9" i="73"/>
  <c r="U16" i="73"/>
  <c r="AC25" i="73"/>
  <c r="S17" i="73"/>
  <c r="AF2" i="73"/>
  <c r="W18" i="73"/>
  <c r="M10" i="73"/>
  <c r="N4" i="73"/>
  <c r="AE4" i="73"/>
  <c r="AC17" i="73"/>
  <c r="V22" i="73"/>
  <c r="L26" i="73"/>
  <c r="AC22" i="73"/>
  <c r="H11" i="73"/>
  <c r="AA20" i="73"/>
  <c r="U3" i="73"/>
  <c r="V28" i="73"/>
  <c r="T11" i="73"/>
  <c r="AB16" i="73"/>
  <c r="AD14" i="73"/>
  <c r="H25" i="73"/>
  <c r="R12" i="73"/>
  <c r="AC16" i="73"/>
  <c r="P27" i="73"/>
  <c r="Y2" i="73"/>
  <c r="AD16" i="73"/>
  <c r="V26" i="73"/>
  <c r="R14" i="73"/>
  <c r="V17" i="73"/>
  <c r="N5" i="73"/>
  <c r="I24" i="73"/>
  <c r="Z19" i="73"/>
  <c r="Q11" i="73"/>
  <c r="AA15" i="73"/>
  <c r="O2" i="73"/>
  <c r="V12" i="73"/>
  <c r="O11" i="73"/>
  <c r="P17" i="73"/>
  <c r="AE8" i="73"/>
  <c r="X9" i="73"/>
  <c r="J9" i="73"/>
  <c r="I2" i="73"/>
  <c r="Y22" i="73"/>
  <c r="H10" i="73"/>
  <c r="K3" i="73"/>
  <c r="O14" i="73"/>
  <c r="AB18" i="73"/>
  <c r="S19" i="73"/>
  <c r="O9" i="73"/>
  <c r="X19" i="73"/>
  <c r="N23" i="73"/>
  <c r="AE6" i="73"/>
  <c r="AD22" i="73"/>
  <c r="P5" i="73"/>
  <c r="R5" i="73"/>
  <c r="I14" i="73"/>
  <c r="AA13" i="73"/>
  <c r="O3" i="73"/>
  <c r="AE5" i="73"/>
  <c r="AF18" i="73"/>
  <c r="J22" i="73"/>
  <c r="AE17" i="73"/>
  <c r="AC18" i="73"/>
  <c r="Q22" i="73"/>
  <c r="U9" i="73"/>
  <c r="Z18" i="73"/>
  <c r="P3" i="73"/>
  <c r="H26" i="73"/>
  <c r="O19" i="73"/>
  <c r="H15" i="73"/>
  <c r="Q9" i="73"/>
  <c r="M14" i="73"/>
  <c r="AB4" i="73"/>
  <c r="Z4" i="73"/>
  <c r="AD18" i="73"/>
  <c r="S14" i="73"/>
  <c r="J25" i="73"/>
  <c r="AF17" i="73"/>
  <c r="O5" i="73"/>
  <c r="AC26" i="73"/>
  <c r="X28" i="73"/>
  <c r="N6" i="73"/>
  <c r="N12" i="73"/>
  <c r="AB14" i="73"/>
  <c r="AB9" i="73"/>
  <c r="Q16" i="73"/>
  <c r="P21" i="73"/>
  <c r="J26" i="73"/>
  <c r="S26" i="73"/>
  <c r="L16" i="73"/>
  <c r="X24" i="73"/>
  <c r="AA21" i="73"/>
  <c r="AB10" i="73"/>
  <c r="J4" i="73"/>
  <c r="AB19" i="73"/>
  <c r="N14" i="73"/>
  <c r="T10" i="73"/>
  <c r="Q13" i="73"/>
  <c r="I25" i="73"/>
  <c r="AD25" i="73"/>
  <c r="Z28" i="73"/>
  <c r="AC24" i="73"/>
  <c r="AA23" i="73"/>
  <c r="Z15" i="73"/>
  <c r="N9" i="73"/>
  <c r="X25" i="73"/>
  <c r="AF4" i="73"/>
  <c r="AA7" i="73"/>
  <c r="Y28" i="73"/>
  <c r="L24" i="73"/>
  <c r="AE10" i="73"/>
  <c r="AD3" i="73"/>
  <c r="AE23" i="73"/>
  <c r="R27" i="73"/>
  <c r="AB15" i="73"/>
  <c r="AF5" i="73"/>
  <c r="S9" i="73"/>
  <c r="AB8" i="73"/>
  <c r="K21" i="73"/>
  <c r="Y4" i="73"/>
  <c r="Q20" i="73"/>
  <c r="AF11" i="73"/>
  <c r="AB11" i="73"/>
  <c r="AD17" i="73"/>
  <c r="AD28" i="73"/>
  <c r="Z8" i="73"/>
  <c r="M21" i="73"/>
  <c r="Q3" i="73"/>
  <c r="AB27" i="73"/>
  <c r="K22" i="73"/>
  <c r="N28" i="73"/>
  <c r="AE2" i="73"/>
  <c r="U12" i="73"/>
  <c r="Y23" i="73"/>
  <c r="W15" i="73"/>
  <c r="L18" i="73"/>
  <c r="Q8" i="73"/>
  <c r="AC10" i="73"/>
  <c r="K26" i="73"/>
  <c r="R3" i="73"/>
  <c r="W8" i="73"/>
  <c r="L21" i="73"/>
  <c r="I3" i="73"/>
  <c r="M12" i="73"/>
  <c r="O12" i="73"/>
  <c r="K28" i="73"/>
  <c r="N27" i="73"/>
  <c r="J13" i="73"/>
  <c r="Z6" i="73"/>
  <c r="P22" i="73"/>
  <c r="R21" i="73"/>
  <c r="L2" i="73"/>
  <c r="AD11" i="73"/>
  <c r="W22" i="73"/>
  <c r="V19" i="73"/>
  <c r="AD15" i="73"/>
  <c r="AE7" i="73"/>
  <c r="R16" i="73"/>
  <c r="AA28" i="73"/>
  <c r="U20" i="73"/>
  <c r="Z27" i="73"/>
  <c r="L11" i="73"/>
  <c r="AF12" i="73"/>
  <c r="M28" i="73"/>
  <c r="H19" i="73"/>
  <c r="I7" i="73"/>
  <c r="T18" i="73"/>
  <c r="L25" i="73"/>
  <c r="M27" i="73"/>
  <c r="Z11" i="73"/>
  <c r="Y16" i="73"/>
  <c r="AD19" i="73"/>
  <c r="T14" i="73"/>
  <c r="U22" i="73"/>
  <c r="M20" i="73"/>
  <c r="K13" i="73"/>
  <c r="U5" i="73"/>
  <c r="AA5" i="73"/>
  <c r="P16" i="73"/>
  <c r="V15" i="73"/>
  <c r="Z22" i="73"/>
  <c r="I12" i="73"/>
  <c r="L4" i="73"/>
  <c r="U27" i="73"/>
  <c r="J19" i="73"/>
  <c r="N10" i="73"/>
  <c r="R6" i="73"/>
  <c r="W11" i="73"/>
  <c r="Z25" i="73"/>
  <c r="I6" i="73"/>
  <c r="AC11" i="73"/>
  <c r="AA19" i="73"/>
  <c r="M8" i="73"/>
  <c r="U21" i="73"/>
  <c r="J3" i="73"/>
  <c r="K2" i="73"/>
  <c r="H20" i="73"/>
  <c r="J12" i="73"/>
  <c r="V2" i="73"/>
  <c r="M13" i="73"/>
  <c r="L22" i="73"/>
  <c r="W12" i="73"/>
  <c r="V18" i="73"/>
  <c r="V27" i="73"/>
  <c r="AD10" i="73"/>
  <c r="AC9" i="73"/>
  <c r="R18" i="73"/>
  <c r="K4" i="73"/>
  <c r="X21" i="73"/>
  <c r="J23" i="73"/>
  <c r="S25" i="73"/>
  <c r="AA8" i="73"/>
  <c r="N16" i="73"/>
  <c r="S23" i="73"/>
  <c r="J18" i="73"/>
  <c r="I22" i="73"/>
  <c r="W16" i="73"/>
  <c r="U4" i="73"/>
  <c r="Z16" i="73"/>
  <c r="Z7" i="73"/>
  <c r="Q14" i="73"/>
  <c r="Y18" i="73"/>
  <c r="N17" i="73"/>
  <c r="AC8" i="73"/>
  <c r="U7" i="73"/>
  <c r="Y25" i="73"/>
  <c r="O20" i="73"/>
  <c r="W24" i="73"/>
  <c r="AC14" i="73"/>
  <c r="AC13" i="73"/>
  <c r="T25" i="73"/>
  <c r="N20" i="73"/>
  <c r="W13" i="73"/>
  <c r="Z10" i="73"/>
  <c r="AC3" i="73"/>
  <c r="AD6" i="73"/>
  <c r="H22" i="73"/>
  <c r="AE12" i="73"/>
  <c r="L17" i="73"/>
  <c r="S8" i="73"/>
  <c r="AA27" i="73"/>
  <c r="L15" i="73"/>
  <c r="AB2" i="73"/>
  <c r="H28" i="73"/>
  <c r="AD5" i="73"/>
  <c r="X4" i="73"/>
  <c r="Z17" i="73"/>
  <c r="AA6" i="73"/>
  <c r="K12" i="73"/>
  <c r="P12" i="73"/>
  <c r="N24" i="73"/>
  <c r="K23" i="73"/>
  <c r="O22" i="73"/>
  <c r="T17" i="73"/>
  <c r="M24" i="73"/>
  <c r="T3" i="73"/>
  <c r="P15" i="73"/>
  <c r="W9" i="73"/>
  <c r="I23" i="73"/>
  <c r="S24" i="73"/>
  <c r="Z12" i="73"/>
  <c r="K27" i="73"/>
  <c r="M22" i="73"/>
  <c r="AD23" i="73"/>
  <c r="Z2" i="73"/>
  <c r="X6" i="73"/>
  <c r="P13" i="73"/>
  <c r="Y24" i="73"/>
  <c r="Y10" i="73"/>
  <c r="L28" i="73"/>
  <c r="W2" i="73"/>
  <c r="O24" i="73"/>
  <c r="L14" i="73"/>
  <c r="O26" i="73"/>
  <c r="L13" i="73"/>
  <c r="AC12" i="73"/>
  <c r="I21" i="73"/>
  <c r="Y21" i="73"/>
  <c r="AF8" i="73"/>
  <c r="S4" i="73"/>
  <c r="X16" i="73"/>
  <c r="AC28" i="73"/>
  <c r="U14" i="73"/>
  <c r="S21" i="73"/>
  <c r="R11" i="73"/>
  <c r="V21" i="73"/>
  <c r="X14" i="73"/>
  <c r="O10" i="73"/>
  <c r="N26" i="73"/>
  <c r="AD2" i="73"/>
  <c r="W14" i="73"/>
  <c r="U24" i="73"/>
  <c r="T28" i="73"/>
  <c r="U28" i="73"/>
  <c r="AE15" i="73"/>
  <c r="N22" i="73"/>
  <c r="Y13" i="73"/>
  <c r="AF23" i="73"/>
  <c r="M6" i="73"/>
  <c r="V8" i="73"/>
  <c r="AF9" i="73"/>
  <c r="T16" i="73"/>
  <c r="W5" i="73"/>
  <c r="AC27" i="73"/>
  <c r="Y9" i="73"/>
  <c r="AA3" i="73"/>
  <c r="T19" i="73"/>
  <c r="K8" i="73"/>
  <c r="H2" i="73"/>
  <c r="S28" i="73"/>
  <c r="P14" i="73"/>
  <c r="T24" i="73"/>
  <c r="K17" i="73"/>
  <c r="V14" i="73"/>
  <c r="AF16" i="73"/>
  <c r="M16" i="73"/>
  <c r="AB26" i="73"/>
  <c r="P28" i="73"/>
  <c r="I20" i="73"/>
  <c r="Y6" i="73"/>
  <c r="S10" i="73"/>
  <c r="X23" i="73"/>
  <c r="M15" i="73"/>
  <c r="AD8" i="73"/>
  <c r="R28" i="73"/>
  <c r="V6" i="73"/>
  <c r="J21" i="73"/>
  <c r="N15" i="73"/>
  <c r="N7" i="73"/>
  <c r="Z5" i="73"/>
  <c r="J14" i="73"/>
  <c r="AD9" i="73"/>
  <c r="H17" i="73"/>
  <c r="AE27" i="73"/>
  <c r="R15" i="73"/>
  <c r="L9" i="73"/>
  <c r="S15" i="73"/>
  <c r="O23" i="73"/>
  <c r="AD7" i="73"/>
  <c r="P11" i="73"/>
  <c r="O25" i="73"/>
  <c r="O6" i="73"/>
  <c r="M5" i="73"/>
  <c r="H24" i="73"/>
  <c r="U15" i="73"/>
  <c r="K11" i="73"/>
  <c r="V9" i="73"/>
  <c r="Y12" i="73"/>
  <c r="AD4" i="73"/>
  <c r="H12" i="73"/>
  <c r="AD12" i="73"/>
  <c r="O4" i="73"/>
  <c r="I9" i="73"/>
  <c r="J8" i="73"/>
  <c r="AB17" i="73"/>
  <c r="P24" i="73"/>
  <c r="Y14" i="73"/>
  <c r="S16" i="73"/>
  <c r="Y3" i="73"/>
  <c r="I17" i="73"/>
  <c r="AA14" i="73"/>
  <c r="P7" i="73"/>
  <c r="H5" i="73"/>
  <c r="Z23" i="73"/>
  <c r="T27" i="73"/>
  <c r="AE14" i="73"/>
  <c r="Z21" i="73"/>
  <c r="T5" i="73"/>
  <c r="AF20" i="73"/>
  <c r="AC20" i="73"/>
  <c r="X13" i="73"/>
  <c r="K19" i="73"/>
  <c r="S27" i="73"/>
  <c r="L8" i="73"/>
  <c r="L3" i="73"/>
  <c r="AE20" i="73"/>
  <c r="U6" i="73"/>
  <c r="N25" i="73"/>
  <c r="AB24" i="73"/>
  <c r="J16" i="73"/>
  <c r="N21" i="73"/>
  <c r="Q12" i="73"/>
  <c r="AA25" i="73"/>
  <c r="O15" i="73"/>
  <c r="J24" i="73"/>
  <c r="AA11" i="73"/>
  <c r="R19" i="73"/>
  <c r="W28" i="73"/>
  <c r="W27" i="73"/>
  <c r="AA16" i="73"/>
  <c r="V23" i="73"/>
  <c r="AC4" i="73"/>
  <c r="Z3" i="73"/>
  <c r="Y7" i="73"/>
  <c r="J17" i="73"/>
  <c r="I19" i="73"/>
  <c r="AA22" i="73"/>
  <c r="Y26" i="73"/>
  <c r="AE24" i="73"/>
  <c r="AB28" i="73"/>
  <c r="AC7" i="73"/>
  <c r="Q17" i="73"/>
  <c r="R17" i="73"/>
  <c r="P19" i="73"/>
  <c r="H14" i="73"/>
  <c r="S13" i="73"/>
  <c r="M19" i="73"/>
  <c r="S18" i="73"/>
  <c r="AA2" i="73"/>
  <c r="Y5" i="73"/>
  <c r="AE11" i="73"/>
  <c r="R22" i="73"/>
  <c r="AB12" i="73"/>
  <c r="R13" i="73"/>
  <c r="AA24" i="73"/>
  <c r="O13" i="73"/>
  <c r="T21" i="73"/>
  <c r="Z13" i="73"/>
  <c r="Q6" i="73"/>
  <c r="O18" i="73"/>
  <c r="N3" i="73"/>
  <c r="Q5" i="73"/>
  <c r="AB20" i="73"/>
  <c r="Z26" i="73"/>
  <c r="J11" i="73"/>
  <c r="AF25" i="73"/>
  <c r="K24" i="73"/>
  <c r="H7" i="73"/>
  <c r="Q21" i="73"/>
  <c r="T15" i="73"/>
  <c r="Z9" i="73"/>
  <c r="O8" i="73"/>
  <c r="T4" i="73"/>
  <c r="I18" i="73"/>
  <c r="AC23" i="73"/>
  <c r="Q15" i="73"/>
  <c r="J10" i="73"/>
  <c r="AB5" i="73"/>
  <c r="I27" i="73"/>
  <c r="H27" i="73"/>
  <c r="I4" i="73"/>
  <c r="X15" i="73"/>
  <c r="L23" i="73"/>
  <c r="H4" i="73"/>
  <c r="P2" i="73"/>
  <c r="X26" i="73"/>
  <c r="T2" i="73"/>
  <c r="W10" i="73"/>
  <c r="M3" i="73"/>
  <c r="AE18" i="73"/>
  <c r="U23" i="73"/>
  <c r="V11" i="73"/>
  <c r="Y17" i="73"/>
  <c r="AA12" i="73"/>
  <c r="P6" i="73"/>
  <c r="AE21" i="73"/>
  <c r="L5" i="73"/>
  <c r="T22" i="73"/>
  <c r="M4" i="73"/>
  <c r="AF22" i="73"/>
  <c r="H16" i="73"/>
  <c r="U19" i="73"/>
  <c r="V20" i="73"/>
  <c r="K15" i="73"/>
  <c r="K6" i="73"/>
  <c r="V25" i="73"/>
  <c r="X22" i="73"/>
  <c r="AE28" i="73"/>
  <c r="AB25" i="73"/>
  <c r="X3" i="73"/>
  <c r="H8" i="73"/>
  <c r="X10" i="73"/>
  <c r="I16" i="73"/>
  <c r="AE3" i="73"/>
  <c r="L27" i="73"/>
  <c r="K5" i="73"/>
  <c r="N19" i="73"/>
  <c r="Y8" i="73"/>
  <c r="R8" i="73"/>
  <c r="AE13" i="73"/>
  <c r="R20" i="73"/>
  <c r="Y11" i="73"/>
  <c r="U26" i="73"/>
  <c r="R10" i="73"/>
  <c r="AC19" i="73"/>
  <c r="U8" i="73"/>
  <c r="K10" i="73"/>
  <c r="H6" i="73"/>
  <c r="S3" i="73"/>
  <c r="S30" i="73" l="1"/>
  <c r="X30" i="73"/>
  <c r="M30" i="73"/>
  <c r="T30" i="73"/>
  <c r="P30" i="73"/>
  <c r="N30" i="73"/>
  <c r="AA30" i="73"/>
  <c r="H30" i="73"/>
  <c r="V2" i="148" s="1"/>
  <c r="AD30" i="73"/>
  <c r="W30" i="73"/>
  <c r="Z30" i="73"/>
  <c r="AB30" i="73"/>
  <c r="AC30" i="73"/>
  <c r="V30" i="73"/>
  <c r="K30" i="73"/>
  <c r="J30" i="73"/>
  <c r="L30" i="73"/>
  <c r="R30" i="73"/>
  <c r="AE30" i="73"/>
  <c r="I30" i="73"/>
  <c r="V3" i="148" s="1"/>
  <c r="O30" i="73"/>
  <c r="Y30" i="73"/>
  <c r="U30" i="73"/>
  <c r="AF30" i="73"/>
  <c r="Q30" i="73"/>
</calcChain>
</file>

<file path=xl/sharedStrings.xml><?xml version="1.0" encoding="utf-8"?>
<sst xmlns="http://schemas.openxmlformats.org/spreadsheetml/2006/main" count="4262" uniqueCount="33">
  <si>
    <t>Montage</t>
  </si>
  <si>
    <t>Ligo</t>
  </si>
  <si>
    <t>Epigenomics</t>
    <phoneticPr fontId="1" type="noConversion"/>
  </si>
  <si>
    <t>Epigenomics</t>
  </si>
  <si>
    <t>Orthogonal Array</t>
    <phoneticPr fontId="1" type="noConversion"/>
  </si>
  <si>
    <t>Range(Delta)</t>
  </si>
  <si>
    <t>Level</t>
  </si>
  <si>
    <t>run</t>
    <phoneticPr fontId="1" type="noConversion"/>
  </si>
  <si>
    <t>ARV</t>
  </si>
  <si>
    <t>Sum</t>
    <phoneticPr fontId="1" type="noConversion"/>
  </si>
  <si>
    <t>Min</t>
    <phoneticPr fontId="1" type="noConversion"/>
  </si>
  <si>
    <t>ra</t>
    <phoneticPr fontId="1" type="noConversion"/>
  </si>
  <si>
    <t>average</t>
  </si>
  <si>
    <t>Min</t>
    <phoneticPr fontId="1" type="noConversion"/>
  </si>
  <si>
    <t>sum</t>
    <phoneticPr fontId="1" type="noConversion"/>
  </si>
  <si>
    <t>ty</t>
    <phoneticPr fontId="1" type="noConversion"/>
  </si>
  <si>
    <t>sz</t>
    <phoneticPr fontId="1" type="noConversion"/>
  </si>
  <si>
    <t>ε</t>
    <phoneticPr fontId="1" type="noConversion"/>
  </si>
  <si>
    <t>α</t>
    <phoneticPr fontId="1" type="noConversion"/>
  </si>
  <si>
    <t>the subpopulation size factor:α</t>
    <phoneticPr fontId="1" type="noConversion"/>
  </si>
  <si>
    <t>Μ</t>
    <phoneticPr fontId="1" type="noConversion"/>
  </si>
  <si>
    <t>the number of subpopulations:Μ</t>
    <phoneticPr fontId="1" type="noConversion"/>
  </si>
  <si>
    <t>the exchange interval:ε</t>
    <phoneticPr fontId="1" type="noConversion"/>
  </si>
  <si>
    <t>ρ</t>
    <phoneticPr fontId="1" type="noConversion"/>
  </si>
  <si>
    <t>the termination factor for stage 1:ρ</t>
    <phoneticPr fontId="1" type="noConversion"/>
  </si>
  <si>
    <r>
      <t>the elitist rate:Р</t>
    </r>
    <r>
      <rPr>
        <i/>
        <vertAlign val="subscript"/>
        <sz val="14"/>
        <color rgb="FFFF0000"/>
        <rFont val="Times New Roman"/>
        <family val="1"/>
      </rPr>
      <t>e</t>
    </r>
    <phoneticPr fontId="1" type="noConversion"/>
  </si>
  <si>
    <r>
      <t>the mutation rate:P</t>
    </r>
    <r>
      <rPr>
        <i/>
        <vertAlign val="subscript"/>
        <sz val="12"/>
        <color rgb="FFFF0000"/>
        <rFont val="Times New Roman"/>
        <family val="1"/>
      </rPr>
      <t>m</t>
    </r>
    <phoneticPr fontId="1" type="noConversion"/>
  </si>
  <si>
    <r>
      <rPr>
        <i/>
        <sz val="12"/>
        <rFont val="Times New Roman"/>
        <family val="1"/>
      </rPr>
      <t>Р</t>
    </r>
    <r>
      <rPr>
        <vertAlign val="subscript"/>
        <sz val="12"/>
        <rFont val="Times New Roman"/>
        <family val="1"/>
      </rPr>
      <t>e</t>
    </r>
    <phoneticPr fontId="1" type="noConversion"/>
  </si>
  <si>
    <r>
      <rPr>
        <i/>
        <sz val="12"/>
        <rFont val="Times New Roman"/>
        <family val="1"/>
      </rPr>
      <t>P</t>
    </r>
    <r>
      <rPr>
        <vertAlign val="subscript"/>
        <sz val="12"/>
        <rFont val="Times New Roman"/>
        <family val="1"/>
      </rPr>
      <t>m</t>
    </r>
    <phoneticPr fontId="1" type="noConversion"/>
  </si>
  <si>
    <r>
      <rPr>
        <i/>
        <sz val="12"/>
        <rFont val="Times New Roman"/>
        <family val="1"/>
      </rPr>
      <t>P</t>
    </r>
    <r>
      <rPr>
        <vertAlign val="subscript"/>
        <sz val="12"/>
        <rFont val="Times New Roman"/>
        <family val="1"/>
      </rPr>
      <t>m</t>
    </r>
    <phoneticPr fontId="1" type="noConversion"/>
  </si>
  <si>
    <r>
      <t>the elitist rate:Р</t>
    </r>
    <r>
      <rPr>
        <i/>
        <vertAlign val="subscript"/>
        <sz val="14"/>
        <color rgb="FFFF0000"/>
        <rFont val="Times New Roman"/>
        <family val="1"/>
      </rPr>
      <t>e</t>
    </r>
    <phoneticPr fontId="1" type="noConversion"/>
  </si>
  <si>
    <r>
      <t>the mutation rate:P</t>
    </r>
    <r>
      <rPr>
        <i/>
        <vertAlign val="subscript"/>
        <sz val="12"/>
        <color rgb="FFFF0000"/>
        <rFont val="Times New Roman"/>
        <family val="1"/>
      </rPr>
      <t>m</t>
    </r>
    <phoneticPr fontId="1" type="noConversion"/>
  </si>
  <si>
    <t>Montage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</si>
</sst>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4" formatCode="_ &quot;¥&quot;* #,##0.00_ ;_ &quot;¥&quot;* \-#,##0.00_ ;_ &quot;¥&quot;* &quot;-&quot;??_ ;_ @_ "/>
    <numFmt numFmtId="176" formatCode="0.00000_ "/>
    <numFmt numFmtId="177" formatCode="0.0000000_ "/>
    <numFmt numFmtId="178" formatCode="0.0000000_);[Red]\(0.0000000\)"/>
    <numFmt numFmtId="179" formatCode="0.0_ "/>
    <numFmt numFmtId="180" formatCode="0.00_ "/>
    <numFmt numFmtId="181" formatCode="0.000_ "/>
    <numFmt numFmtId="182" formatCode="0.000000_ "/>
    <numFmt numFmtId="183" formatCode="0.00000000_);[Red]\(0.00000000\)"/>
    <numFmt numFmtId="184" formatCode="0.000000_);[Red]\(0.000000\)"/>
  </numFmts>
  <fonts count="1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sz val="12"/>
      <color rgb="FFFF0000"/>
      <name val="Times New Roman"/>
      <family val="1"/>
    </font>
    <font>
      <sz val="11"/>
      <color rgb="FFFF0000"/>
      <name val="Times New Roman"/>
      <family val="1"/>
    </font>
    <font>
      <sz val="11"/>
      <color theme="0"/>
      <name val="Times New Roman"/>
      <family val="1"/>
    </font>
    <font>
      <sz val="12"/>
      <name val="Times New Roman"/>
      <family val="1"/>
    </font>
    <font>
      <i/>
      <sz val="12"/>
      <color rgb="FFFF0000"/>
      <name val="Times New Roman"/>
      <family val="1"/>
    </font>
    <font>
      <i/>
      <vertAlign val="subscript"/>
      <sz val="12"/>
      <color rgb="FFFF0000"/>
      <name val="Times New Roman"/>
      <family val="1"/>
    </font>
    <font>
      <i/>
      <sz val="14"/>
      <color rgb="FFFF0000"/>
      <name val="Times New Roman"/>
      <family val="1"/>
    </font>
    <font>
      <i/>
      <vertAlign val="subscript"/>
      <sz val="14"/>
      <color rgb="FFFF0000"/>
      <name val="Times New Roman"/>
      <family val="1"/>
    </font>
    <font>
      <i/>
      <sz val="12"/>
      <name val="Times New Roman"/>
      <family val="1"/>
    </font>
    <font>
      <sz val="11"/>
      <name val="Times New Roman"/>
      <family val="1"/>
    </font>
    <font>
      <sz val="11"/>
      <color rgb="FF00B050"/>
      <name val="Times New Roman"/>
      <family val="1"/>
    </font>
    <font>
      <vertAlign val="subscript"/>
      <sz val="12"/>
      <name val="Times New Roman"/>
      <family val="1"/>
    </font>
    <font>
      <sz val="12"/>
      <color theme="0"/>
      <name val="Times New Roman"/>
      <family val="1"/>
    </font>
    <font>
      <sz val="11"/>
      <color theme="1"/>
      <name val="宋体"/>
      <family val="1"/>
      <charset val="134"/>
    </font>
    <font>
      <sz val="11"/>
      <color theme="1"/>
      <name val="Times New Roman"/>
      <family val="1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1">
    <xf numFmtId="0" fontId="0" fillId="0" borderId="0"/>
  </cellStyleXfs>
  <cellXfs count="96">
    <xf numFmtId="0" fontId="0" fillId="0" borderId="0" xfId="0"/>
    <xf numFmtId="177" fontId="2" fillId="0" borderId="0" xfId="0" applyNumberFormat="1" applyFont="1" applyAlignment="1">
      <alignment horizontal="center" vertical="center"/>
    </xf>
    <xf numFmtId="177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NumberFormat="1"/>
    <xf numFmtId="49" fontId="0" fillId="0" borderId="0" xfId="0" applyNumberFormat="1"/>
    <xf numFmtId="0" fontId="2" fillId="0" borderId="0" xfId="0" applyFont="1"/>
    <xf numFmtId="178" fontId="2" fillId="0" borderId="0" xfId="0" applyNumberFormat="1" applyFont="1"/>
    <xf numFmtId="182" fontId="2" fillId="0" borderId="0" xfId="0" applyNumberFormat="1" applyFont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176" fontId="2" fillId="0" borderId="1" xfId="0" applyNumberFormat="1" applyFont="1" applyBorder="1"/>
    <xf numFmtId="177" fontId="2" fillId="0" borderId="1" xfId="0" applyNumberFormat="1" applyFont="1" applyBorder="1" applyAlignment="1">
      <alignment horizontal="center" vertical="center"/>
    </xf>
    <xf numFmtId="0" fontId="2" fillId="2" borderId="1" xfId="0" applyFont="1" applyFill="1" applyBorder="1"/>
    <xf numFmtId="0" fontId="3" fillId="0" borderId="1" xfId="0" applyFont="1" applyBorder="1" applyAlignment="1">
      <alignment horizontal="center" vertical="center" wrapText="1"/>
    </xf>
    <xf numFmtId="0" fontId="3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0" borderId="1" xfId="0" applyFont="1" applyBorder="1"/>
    <xf numFmtId="0" fontId="7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wrapText="1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2" fillId="0" borderId="1" xfId="0" applyNumberFormat="1" applyFont="1" applyBorder="1"/>
    <xf numFmtId="179" fontId="2" fillId="0" borderId="1" xfId="0" applyNumberFormat="1" applyFont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0" fontId="4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4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77" fontId="2" fillId="0" borderId="1" xfId="0" applyNumberFormat="1" applyFont="1" applyBorder="1"/>
    <xf numFmtId="0" fontId="10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44" fontId="13" fillId="2" borderId="1" xfId="0" applyNumberFormat="1" applyFont="1" applyFill="1" applyBorder="1" applyAlignment="1">
      <alignment horizontal="center" vertical="center"/>
    </xf>
    <xf numFmtId="44" fontId="14" fillId="0" borderId="1" xfId="0" applyNumberFormat="1" applyFont="1" applyBorder="1" applyAlignment="1">
      <alignment horizontal="center" vertical="center"/>
    </xf>
    <xf numFmtId="44" fontId="2" fillId="0" borderId="1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/>
    <xf numFmtId="177" fontId="3" fillId="2" borderId="1" xfId="0" applyNumberFormat="1" applyFont="1" applyFill="1" applyBorder="1" applyAlignment="1">
      <alignment horizontal="center" vertical="center"/>
    </xf>
    <xf numFmtId="177" fontId="3" fillId="0" borderId="1" xfId="0" applyNumberFormat="1" applyFont="1" applyBorder="1" applyAlignment="1">
      <alignment horizontal="center" vertical="center"/>
    </xf>
    <xf numFmtId="177" fontId="6" fillId="2" borderId="1" xfId="0" applyNumberFormat="1" applyFont="1" applyFill="1" applyBorder="1"/>
    <xf numFmtId="0" fontId="2" fillId="2" borderId="1" xfId="0" applyFont="1" applyFill="1" applyBorder="1" applyAlignment="1"/>
    <xf numFmtId="177" fontId="2" fillId="2" borderId="1" xfId="0" applyNumberFormat="1" applyFont="1" applyFill="1" applyBorder="1"/>
    <xf numFmtId="178" fontId="2" fillId="2" borderId="1" xfId="0" applyNumberFormat="1" applyFont="1" applyFill="1" applyBorder="1"/>
    <xf numFmtId="177" fontId="6" fillId="2" borderId="1" xfId="0" applyNumberFormat="1" applyFont="1" applyFill="1" applyBorder="1" applyAlignment="1">
      <alignment horizontal="center" vertical="center"/>
    </xf>
    <xf numFmtId="182" fontId="2" fillId="0" borderId="1" xfId="0" applyNumberFormat="1" applyFont="1" applyBorder="1" applyAlignment="1">
      <alignment horizontal="center" vertical="center"/>
    </xf>
    <xf numFmtId="180" fontId="14" fillId="0" borderId="1" xfId="0" applyNumberFormat="1" applyFont="1" applyBorder="1" applyAlignment="1">
      <alignment horizontal="center" vertical="center"/>
    </xf>
    <xf numFmtId="180" fontId="2" fillId="0" borderId="1" xfId="0" applyNumberFormat="1" applyFont="1" applyBorder="1" applyAlignment="1">
      <alignment horizontal="center" vertical="center"/>
    </xf>
    <xf numFmtId="180" fontId="5" fillId="0" borderId="1" xfId="0" applyNumberFormat="1" applyFont="1" applyBorder="1" applyAlignment="1">
      <alignment horizontal="center" vertical="center"/>
    </xf>
    <xf numFmtId="0" fontId="2" fillId="0" borderId="1" xfId="0" applyNumberFormat="1" applyFont="1" applyBorder="1"/>
    <xf numFmtId="0" fontId="4" fillId="0" borderId="1" xfId="0" applyFont="1" applyFill="1" applyBorder="1" applyAlignment="1">
      <alignment horizontal="center" vertical="center" wrapText="1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80" fontId="2" fillId="2" borderId="1" xfId="0" applyNumberFormat="1" applyFont="1" applyFill="1" applyBorder="1" applyAlignment="1">
      <alignment horizontal="center" vertical="center"/>
    </xf>
    <xf numFmtId="181" fontId="2" fillId="2" borderId="1" xfId="0" applyNumberFormat="1" applyFont="1" applyFill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49" fontId="2" fillId="0" borderId="1" xfId="0" applyNumberFormat="1" applyFont="1" applyBorder="1"/>
    <xf numFmtId="0" fontId="2" fillId="0" borderId="1" xfId="0" applyNumberFormat="1" applyFont="1" applyBorder="1" applyAlignment="1">
      <alignment horizontal="center" vertical="center"/>
    </xf>
    <xf numFmtId="49" fontId="0" fillId="0" borderId="1" xfId="0" applyNumberFormat="1" applyBorder="1"/>
    <xf numFmtId="0" fontId="0" fillId="0" borderId="1" xfId="0" applyBorder="1"/>
    <xf numFmtId="0" fontId="0" fillId="0" borderId="1" xfId="0" applyNumberFormat="1" applyBorder="1"/>
    <xf numFmtId="183" fontId="3" fillId="2" borderId="1" xfId="0" applyNumberFormat="1" applyFont="1" applyFill="1" applyBorder="1" applyAlignment="1">
      <alignment horizontal="center" vertical="center"/>
    </xf>
    <xf numFmtId="183" fontId="3" fillId="0" borderId="1" xfId="0" applyNumberFormat="1" applyFont="1" applyBorder="1" applyAlignment="1">
      <alignment horizontal="center" vertical="center"/>
    </xf>
    <xf numFmtId="183" fontId="2" fillId="0" borderId="1" xfId="0" applyNumberFormat="1" applyFont="1" applyBorder="1" applyAlignment="1">
      <alignment horizontal="center" vertical="center"/>
    </xf>
    <xf numFmtId="183" fontId="3" fillId="2" borderId="1" xfId="0" applyNumberFormat="1" applyFont="1" applyFill="1" applyBorder="1"/>
    <xf numFmtId="183" fontId="3" fillId="2" borderId="1" xfId="0" applyNumberFormat="1" applyFont="1" applyFill="1" applyBorder="1" applyAlignment="1">
      <alignment horizontal="center" vertical="center" wrapText="1"/>
    </xf>
    <xf numFmtId="183" fontId="2" fillId="2" borderId="1" xfId="0" applyNumberFormat="1" applyFont="1" applyFill="1" applyBorder="1" applyAlignment="1"/>
    <xf numFmtId="183" fontId="2" fillId="2" borderId="1" xfId="0" applyNumberFormat="1" applyFont="1" applyFill="1" applyBorder="1" applyAlignment="1">
      <alignment horizontal="center"/>
    </xf>
    <xf numFmtId="183" fontId="2" fillId="2" borderId="1" xfId="0" applyNumberFormat="1" applyFont="1" applyFill="1" applyBorder="1"/>
    <xf numFmtId="183" fontId="2" fillId="0" borderId="1" xfId="0" applyNumberFormat="1" applyFont="1" applyBorder="1"/>
    <xf numFmtId="183" fontId="2" fillId="0" borderId="0" xfId="0" applyNumberFormat="1" applyFont="1"/>
    <xf numFmtId="179" fontId="4" fillId="2" borderId="1" xfId="0" applyNumberFormat="1" applyFont="1" applyFill="1" applyBorder="1" applyAlignment="1">
      <alignment horizontal="center" vertical="center"/>
    </xf>
    <xf numFmtId="179" fontId="2" fillId="2" borderId="1" xfId="0" applyNumberFormat="1" applyFont="1" applyFill="1" applyBorder="1" applyAlignment="1">
      <alignment horizontal="center" vertical="center"/>
    </xf>
    <xf numFmtId="179" fontId="2" fillId="0" borderId="1" xfId="0" applyNumberFormat="1" applyFont="1" applyBorder="1"/>
    <xf numFmtId="179" fontId="2" fillId="2" borderId="1" xfId="0" applyNumberFormat="1" applyFont="1" applyFill="1" applyBorder="1"/>
    <xf numFmtId="179" fontId="0" fillId="0" borderId="1" xfId="0" applyNumberFormat="1" applyBorder="1"/>
    <xf numFmtId="179" fontId="0" fillId="0" borderId="0" xfId="0" applyNumberFormat="1"/>
    <xf numFmtId="181" fontId="8" fillId="2" borderId="1" xfId="0" applyNumberFormat="1" applyFont="1" applyFill="1" applyBorder="1" applyAlignment="1">
      <alignment horizontal="center" vertical="center" wrapText="1"/>
    </xf>
    <xf numFmtId="181" fontId="4" fillId="2" borderId="1" xfId="0" applyNumberFormat="1" applyFont="1" applyFill="1" applyBorder="1" applyAlignment="1">
      <alignment horizontal="center" vertical="center"/>
    </xf>
    <xf numFmtId="180" fontId="2" fillId="0" borderId="0" xfId="0" applyNumberFormat="1" applyFont="1"/>
    <xf numFmtId="0" fontId="17" fillId="0" borderId="1" xfId="0" applyFont="1" applyBorder="1" applyAlignment="1">
      <alignment horizontal="center" vertical="center"/>
    </xf>
    <xf numFmtId="183" fontId="18" fillId="0" borderId="1" xfId="0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184" fontId="2" fillId="0" borderId="1" xfId="0" applyNumberFormat="1" applyFont="1" applyBorder="1" applyAlignment="1">
      <alignment horizontal="center" vertical="center"/>
    </xf>
    <xf numFmtId="184" fontId="2" fillId="0" borderId="1" xfId="0" applyNumberFormat="1" applyFont="1" applyBorder="1"/>
  </cellXfs>
  <cellStyles count="1">
    <cellStyle name="常规" xfId="0" builtinId="0"/>
  </cellStyles>
  <dxfs count="3"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50"/>
  <sheetViews>
    <sheetView zoomScale="70" zoomScaleNormal="70" workbookViewId="0">
      <selection activeCell="Z11" sqref="Z11:AE35"/>
    </sheetView>
  </sheetViews>
  <sheetFormatPr defaultRowHeight="13.8" x14ac:dyDescent="0.25"/>
  <cols>
    <col min="1" max="1" width="3.109375" style="6" customWidth="1"/>
    <col min="2" max="8" width="3.109375" customWidth="1"/>
    <col min="12" max="12" width="33.21875" customWidth="1"/>
    <col min="13" max="13" width="9" style="5"/>
    <col min="14" max="14" width="9" customWidth="1"/>
    <col min="26" max="26" width="8.88671875" style="86"/>
  </cols>
  <sheetData>
    <row r="1" spans="1:31" s="12" customFormat="1" ht="15.6" x14ac:dyDescent="0.25">
      <c r="A1" s="26">
        <v>1</v>
      </c>
      <c r="B1" s="26">
        <v>1</v>
      </c>
      <c r="C1" s="26">
        <v>1</v>
      </c>
      <c r="D1" s="26">
        <v>1</v>
      </c>
      <c r="E1" s="26">
        <v>1</v>
      </c>
      <c r="F1" s="26">
        <v>1</v>
      </c>
      <c r="G1" s="26"/>
      <c r="H1" s="26"/>
      <c r="L1" s="18"/>
      <c r="M1" s="19">
        <v>1</v>
      </c>
      <c r="N1" s="20">
        <v>2</v>
      </c>
      <c r="O1" s="20">
        <v>3</v>
      </c>
      <c r="P1" s="20">
        <v>4</v>
      </c>
      <c r="Q1" s="20">
        <v>5</v>
      </c>
      <c r="S1" s="56"/>
      <c r="T1" s="57"/>
      <c r="U1" s="57"/>
      <c r="V1" s="57"/>
      <c r="W1" s="57"/>
      <c r="Z1" s="83"/>
    </row>
    <row r="2" spans="1:31" s="12" customFormat="1" ht="15.6" x14ac:dyDescent="0.25">
      <c r="A2" s="26">
        <v>1</v>
      </c>
      <c r="B2" s="26">
        <v>2</v>
      </c>
      <c r="C2" s="26">
        <v>3</v>
      </c>
      <c r="D2" s="26">
        <v>4</v>
      </c>
      <c r="E2" s="26">
        <v>5</v>
      </c>
      <c r="F2" s="26">
        <v>2</v>
      </c>
      <c r="G2" s="26"/>
      <c r="H2" s="26"/>
      <c r="L2" s="29" t="s">
        <v>19</v>
      </c>
      <c r="M2" s="81">
        <v>0.5</v>
      </c>
      <c r="N2" s="81">
        <v>1</v>
      </c>
      <c r="O2" s="81">
        <v>1.5</v>
      </c>
      <c r="P2" s="81">
        <v>2</v>
      </c>
      <c r="Q2" s="81">
        <v>2.5</v>
      </c>
      <c r="S2" s="58"/>
      <c r="T2" s="57"/>
      <c r="U2" s="57"/>
      <c r="V2" s="57"/>
      <c r="W2" s="57"/>
      <c r="Z2" s="83"/>
    </row>
    <row r="3" spans="1:31" s="12" customFormat="1" ht="15.6" x14ac:dyDescent="0.25">
      <c r="A3" s="26">
        <v>1</v>
      </c>
      <c r="B3" s="26">
        <v>3</v>
      </c>
      <c r="C3" s="26">
        <v>5</v>
      </c>
      <c r="D3" s="26">
        <v>2</v>
      </c>
      <c r="E3" s="26">
        <v>4</v>
      </c>
      <c r="F3" s="26">
        <v>3</v>
      </c>
      <c r="G3" s="26"/>
      <c r="H3" s="26"/>
      <c r="L3" s="29" t="s">
        <v>21</v>
      </c>
      <c r="M3" s="33">
        <v>2</v>
      </c>
      <c r="N3" s="34">
        <v>3</v>
      </c>
      <c r="O3" s="34">
        <v>4</v>
      </c>
      <c r="P3" s="34">
        <v>5</v>
      </c>
      <c r="Q3" s="34">
        <v>6</v>
      </c>
      <c r="S3" s="58"/>
      <c r="T3" s="57"/>
      <c r="U3" s="57"/>
      <c r="V3" s="57"/>
      <c r="W3" s="57"/>
      <c r="Z3" s="83"/>
    </row>
    <row r="4" spans="1:31" s="12" customFormat="1" ht="15.6" x14ac:dyDescent="0.25">
      <c r="A4" s="26">
        <v>1</v>
      </c>
      <c r="B4" s="26">
        <v>4</v>
      </c>
      <c r="C4" s="26">
        <v>2</v>
      </c>
      <c r="D4" s="26">
        <v>5</v>
      </c>
      <c r="E4" s="26">
        <v>3</v>
      </c>
      <c r="F4" s="26">
        <v>4</v>
      </c>
      <c r="G4" s="26"/>
      <c r="H4" s="26"/>
      <c r="L4" s="29" t="s">
        <v>22</v>
      </c>
      <c r="M4" s="30">
        <v>4</v>
      </c>
      <c r="N4" s="30">
        <v>6</v>
      </c>
      <c r="O4" s="31">
        <v>8</v>
      </c>
      <c r="P4" s="31">
        <v>10</v>
      </c>
      <c r="Q4" s="31">
        <v>12</v>
      </c>
      <c r="S4" s="58"/>
      <c r="T4" s="57"/>
      <c r="U4" s="57"/>
      <c r="V4" s="57"/>
      <c r="W4" s="57"/>
      <c r="Z4" s="83"/>
    </row>
    <row r="5" spans="1:31" s="12" customFormat="1" ht="20.399999999999999" x14ac:dyDescent="0.25">
      <c r="A5" s="26">
        <v>1</v>
      </c>
      <c r="B5" s="26">
        <v>5</v>
      </c>
      <c r="C5" s="26">
        <v>4</v>
      </c>
      <c r="D5" s="26">
        <v>3</v>
      </c>
      <c r="E5" s="26">
        <v>2</v>
      </c>
      <c r="F5" s="26">
        <v>5</v>
      </c>
      <c r="G5" s="26"/>
      <c r="H5" s="26"/>
      <c r="L5" s="36" t="s">
        <v>30</v>
      </c>
      <c r="M5" s="33">
        <v>0.2</v>
      </c>
      <c r="N5" s="34">
        <v>0.3</v>
      </c>
      <c r="O5" s="34">
        <v>0.4</v>
      </c>
      <c r="P5" s="34">
        <v>0.5</v>
      </c>
      <c r="Q5" s="34">
        <v>0.6</v>
      </c>
      <c r="S5" s="58"/>
      <c r="T5" s="57"/>
      <c r="U5" s="57"/>
      <c r="V5" s="57"/>
      <c r="W5" s="57"/>
      <c r="Z5" s="83"/>
    </row>
    <row r="6" spans="1:31" s="12" customFormat="1" ht="18" x14ac:dyDescent="0.25">
      <c r="A6" s="26">
        <v>2</v>
      </c>
      <c r="B6" s="26">
        <v>1</v>
      </c>
      <c r="C6" s="26">
        <v>5</v>
      </c>
      <c r="D6" s="26">
        <v>4</v>
      </c>
      <c r="E6" s="26">
        <v>3</v>
      </c>
      <c r="F6" s="26">
        <v>5</v>
      </c>
      <c r="G6" s="26"/>
      <c r="H6" s="26"/>
      <c r="L6" s="87" t="s">
        <v>31</v>
      </c>
      <c r="M6" s="88">
        <v>0.05</v>
      </c>
      <c r="N6" s="88">
        <v>7.4999999999999997E-2</v>
      </c>
      <c r="O6" s="88">
        <v>0.1</v>
      </c>
      <c r="P6" s="88">
        <v>0.125</v>
      </c>
      <c r="Q6" s="88">
        <v>0.15</v>
      </c>
      <c r="S6" s="58"/>
      <c r="T6" s="57"/>
      <c r="U6" s="57"/>
      <c r="V6" s="57"/>
      <c r="W6" s="57"/>
      <c r="Z6" s="83"/>
    </row>
    <row r="7" spans="1:31" s="12" customFormat="1" ht="15.6" x14ac:dyDescent="0.25">
      <c r="A7" s="26">
        <v>2</v>
      </c>
      <c r="B7" s="26">
        <v>2</v>
      </c>
      <c r="C7" s="26">
        <v>2</v>
      </c>
      <c r="D7" s="26">
        <v>2</v>
      </c>
      <c r="E7" s="26">
        <v>2</v>
      </c>
      <c r="F7" s="26">
        <v>1</v>
      </c>
      <c r="G7" s="26"/>
      <c r="H7" s="26"/>
      <c r="L7" s="29" t="s">
        <v>24</v>
      </c>
      <c r="M7" s="33">
        <v>4</v>
      </c>
      <c r="N7" s="34">
        <v>5</v>
      </c>
      <c r="O7" s="34">
        <v>6</v>
      </c>
      <c r="P7" s="34">
        <v>7</v>
      </c>
      <c r="Q7" s="34">
        <v>8</v>
      </c>
      <c r="S7" s="58"/>
      <c r="T7" s="57"/>
      <c r="U7" s="57"/>
      <c r="V7" s="57"/>
      <c r="W7" s="57"/>
      <c r="Z7" s="83"/>
    </row>
    <row r="8" spans="1:31" s="12" customFormat="1" ht="15.6" x14ac:dyDescent="0.25">
      <c r="A8" s="26">
        <v>2</v>
      </c>
      <c r="B8" s="26">
        <v>3</v>
      </c>
      <c r="C8" s="26">
        <v>4</v>
      </c>
      <c r="D8" s="26">
        <v>5</v>
      </c>
      <c r="E8" s="26">
        <v>1</v>
      </c>
      <c r="F8" s="26">
        <v>2</v>
      </c>
      <c r="G8" s="26"/>
      <c r="H8" s="26"/>
      <c r="L8" s="37"/>
      <c r="M8" s="33"/>
      <c r="N8" s="34"/>
      <c r="O8" s="34"/>
      <c r="P8" s="34"/>
      <c r="S8" s="58"/>
      <c r="T8" s="57"/>
      <c r="U8" s="57"/>
      <c r="V8" s="57"/>
      <c r="W8" s="57"/>
      <c r="Z8" s="83"/>
    </row>
    <row r="9" spans="1:31" s="12" customFormat="1" ht="15.6" x14ac:dyDescent="0.25">
      <c r="A9" s="26">
        <v>2</v>
      </c>
      <c r="B9" s="26">
        <v>4</v>
      </c>
      <c r="C9" s="26">
        <v>1</v>
      </c>
      <c r="D9" s="26">
        <v>3</v>
      </c>
      <c r="E9" s="26">
        <v>5</v>
      </c>
      <c r="F9" s="26">
        <v>3</v>
      </c>
      <c r="G9" s="26"/>
      <c r="H9" s="26"/>
      <c r="L9" s="37"/>
      <c r="M9" s="33"/>
      <c r="N9" s="34"/>
      <c r="O9" s="34"/>
      <c r="P9" s="34"/>
      <c r="S9" s="58"/>
      <c r="T9" s="57"/>
      <c r="U9" s="57"/>
      <c r="V9" s="57"/>
      <c r="W9" s="57"/>
      <c r="Z9" s="83"/>
    </row>
    <row r="10" spans="1:31" s="12" customFormat="1" ht="15.6" x14ac:dyDescent="0.25">
      <c r="A10" s="26">
        <v>2</v>
      </c>
      <c r="B10" s="26">
        <v>5</v>
      </c>
      <c r="C10" s="26">
        <v>3</v>
      </c>
      <c r="D10" s="26">
        <v>1</v>
      </c>
      <c r="E10" s="26">
        <v>4</v>
      </c>
      <c r="F10" s="26">
        <v>4</v>
      </c>
      <c r="G10" s="26"/>
      <c r="H10" s="26"/>
      <c r="M10" s="59"/>
      <c r="Z10" s="83"/>
    </row>
    <row r="11" spans="1:31" s="12" customFormat="1" ht="15.6" x14ac:dyDescent="0.25">
      <c r="A11" s="26">
        <v>3</v>
      </c>
      <c r="B11" s="26">
        <v>1</v>
      </c>
      <c r="C11" s="26">
        <v>4</v>
      </c>
      <c r="D11" s="26">
        <v>2</v>
      </c>
      <c r="E11" s="26">
        <v>5</v>
      </c>
      <c r="F11" s="26">
        <v>4</v>
      </c>
      <c r="G11" s="26"/>
      <c r="H11" s="26"/>
      <c r="L11" s="60">
        <v>1</v>
      </c>
      <c r="M11" s="82">
        <f>HLOOKUP(A1,$M$1:$Q$7,2)</f>
        <v>0.5</v>
      </c>
      <c r="N11" s="62">
        <f>HLOOKUP(B1,$M$1:$Q$7,3)</f>
        <v>2</v>
      </c>
      <c r="O11" s="62">
        <f>HLOOKUP(C1,$M$1:$Q$7,4)</f>
        <v>4</v>
      </c>
      <c r="P11" s="63">
        <f>HLOOKUP(D1,$M$1:$Q$7,5)</f>
        <v>0.2</v>
      </c>
      <c r="Q11" s="64">
        <f>HLOOKUP(E1,$M$1:$Q$7,6)</f>
        <v>0.05</v>
      </c>
      <c r="R11" s="62">
        <f>HLOOKUP(F1,$M$1:$Q$7,7)</f>
        <v>4</v>
      </c>
      <c r="S11" s="13"/>
      <c r="T11" s="13"/>
      <c r="V11" s="12" t="str">
        <f>M11&amp;" "&amp;N11&amp;" "&amp;O11&amp;" "&amp;P11&amp;" "&amp;Q11&amp;" "&amp;R11&amp;" "</f>
        <v xml:space="preserve">0.5 2 4 0.2 0.05 4 </v>
      </c>
      <c r="Z11" s="84">
        <v>0.5</v>
      </c>
      <c r="AA11" s="17">
        <v>2</v>
      </c>
      <c r="AB11" s="17">
        <v>4</v>
      </c>
      <c r="AC11" s="17">
        <v>0.2</v>
      </c>
      <c r="AD11" s="17">
        <v>0.05</v>
      </c>
      <c r="AE11" s="17">
        <v>4</v>
      </c>
    </row>
    <row r="12" spans="1:31" s="12" customFormat="1" ht="15.6" x14ac:dyDescent="0.25">
      <c r="A12" s="26">
        <v>3</v>
      </c>
      <c r="B12" s="26">
        <v>2</v>
      </c>
      <c r="C12" s="26">
        <v>1</v>
      </c>
      <c r="D12" s="26">
        <v>5</v>
      </c>
      <c r="E12" s="26">
        <v>4</v>
      </c>
      <c r="F12" s="26">
        <v>5</v>
      </c>
      <c r="G12" s="26"/>
      <c r="H12" s="26"/>
      <c r="L12" s="60">
        <v>2</v>
      </c>
      <c r="M12" s="82">
        <f t="shared" ref="M12:M35" si="0">HLOOKUP(A2,$M$1:$Q$7,2)</f>
        <v>0.5</v>
      </c>
      <c r="N12" s="62">
        <f t="shared" ref="N12:N35" si="1">HLOOKUP(B2,$M$1:$Q$7,3)</f>
        <v>3</v>
      </c>
      <c r="O12" s="62">
        <f t="shared" ref="O12:O35" si="2">HLOOKUP(C2,$M$1:$Q$7,4)</f>
        <v>8</v>
      </c>
      <c r="P12" s="63">
        <f t="shared" ref="P12:P35" si="3">HLOOKUP(D2,$M$1:$Q$7,5)</f>
        <v>0.5</v>
      </c>
      <c r="Q12" s="64">
        <f t="shared" ref="Q12:Q35" si="4">HLOOKUP(E2,$M$1:$Q$7,6)</f>
        <v>0.15</v>
      </c>
      <c r="R12" s="62">
        <f t="shared" ref="R12:R35" si="5">HLOOKUP(F2,$M$1:$Q$7,7)</f>
        <v>5</v>
      </c>
      <c r="S12" s="13"/>
      <c r="T12" s="13"/>
      <c r="V12" s="12" t="str">
        <f t="shared" ref="V12:V35" si="6">M12&amp;" "&amp;N12&amp;" "&amp;O12&amp;" "&amp;P12&amp;" "&amp;Q12&amp;" "&amp;R12&amp;" "</f>
        <v xml:space="preserve">0.5 3 8 0.5 0.15 5 </v>
      </c>
      <c r="Z12" s="84">
        <v>0.5</v>
      </c>
      <c r="AA12" s="17">
        <v>3</v>
      </c>
      <c r="AB12" s="17">
        <v>8</v>
      </c>
      <c r="AC12" s="17">
        <v>0.5</v>
      </c>
      <c r="AD12" s="17">
        <v>0.15</v>
      </c>
      <c r="AE12" s="17">
        <v>5</v>
      </c>
    </row>
    <row r="13" spans="1:31" s="12" customFormat="1" ht="15.6" x14ac:dyDescent="0.25">
      <c r="A13" s="26">
        <v>3</v>
      </c>
      <c r="B13" s="26">
        <v>3</v>
      </c>
      <c r="C13" s="26">
        <v>3</v>
      </c>
      <c r="D13" s="26">
        <v>3</v>
      </c>
      <c r="E13" s="26">
        <v>3</v>
      </c>
      <c r="F13" s="26">
        <v>1</v>
      </c>
      <c r="G13" s="26"/>
      <c r="H13" s="26"/>
      <c r="L13" s="60">
        <v>3</v>
      </c>
      <c r="M13" s="82">
        <f t="shared" si="0"/>
        <v>0.5</v>
      </c>
      <c r="N13" s="62">
        <f t="shared" si="1"/>
        <v>4</v>
      </c>
      <c r="O13" s="62">
        <f t="shared" si="2"/>
        <v>12</v>
      </c>
      <c r="P13" s="63">
        <f t="shared" si="3"/>
        <v>0.3</v>
      </c>
      <c r="Q13" s="64">
        <f t="shared" si="4"/>
        <v>0.125</v>
      </c>
      <c r="R13" s="62">
        <f t="shared" si="5"/>
        <v>6</v>
      </c>
      <c r="S13" s="13"/>
      <c r="T13" s="13"/>
      <c r="V13" s="12" t="str">
        <f t="shared" si="6"/>
        <v xml:space="preserve">0.5 4 12 0.3 0.125 6 </v>
      </c>
      <c r="Z13" s="84">
        <v>0.5</v>
      </c>
      <c r="AA13" s="17">
        <v>4</v>
      </c>
      <c r="AB13" s="17">
        <v>12</v>
      </c>
      <c r="AC13" s="17">
        <v>0.3</v>
      </c>
      <c r="AD13" s="17">
        <v>0.125</v>
      </c>
      <c r="AE13" s="17">
        <v>6</v>
      </c>
    </row>
    <row r="14" spans="1:31" s="12" customFormat="1" ht="15.6" x14ac:dyDescent="0.25">
      <c r="A14" s="26">
        <v>3</v>
      </c>
      <c r="B14" s="26">
        <v>4</v>
      </c>
      <c r="C14" s="26">
        <v>5</v>
      </c>
      <c r="D14" s="26">
        <v>1</v>
      </c>
      <c r="E14" s="26">
        <v>2</v>
      </c>
      <c r="F14" s="26">
        <v>2</v>
      </c>
      <c r="G14" s="26"/>
      <c r="H14" s="26"/>
      <c r="L14" s="60">
        <v>4</v>
      </c>
      <c r="M14" s="82">
        <f t="shared" si="0"/>
        <v>0.5</v>
      </c>
      <c r="N14" s="62">
        <f t="shared" si="1"/>
        <v>5</v>
      </c>
      <c r="O14" s="62">
        <f t="shared" si="2"/>
        <v>6</v>
      </c>
      <c r="P14" s="63">
        <f t="shared" si="3"/>
        <v>0.6</v>
      </c>
      <c r="Q14" s="64">
        <f t="shared" si="4"/>
        <v>0.1</v>
      </c>
      <c r="R14" s="62">
        <f t="shared" si="5"/>
        <v>7</v>
      </c>
      <c r="S14" s="13"/>
      <c r="T14" s="13"/>
      <c r="V14" s="12" t="str">
        <f t="shared" si="6"/>
        <v xml:space="preserve">0.5 5 6 0.6 0.1 7 </v>
      </c>
      <c r="Z14" s="84">
        <v>0.5</v>
      </c>
      <c r="AA14" s="17">
        <v>5</v>
      </c>
      <c r="AB14" s="17">
        <v>6</v>
      </c>
      <c r="AC14" s="17">
        <v>0.6</v>
      </c>
      <c r="AD14" s="17">
        <v>0.1</v>
      </c>
      <c r="AE14" s="17">
        <v>7</v>
      </c>
    </row>
    <row r="15" spans="1:31" s="12" customFormat="1" ht="15.6" x14ac:dyDescent="0.25">
      <c r="A15" s="26">
        <v>3</v>
      </c>
      <c r="B15" s="26">
        <v>5</v>
      </c>
      <c r="C15" s="26">
        <v>2</v>
      </c>
      <c r="D15" s="26">
        <v>4</v>
      </c>
      <c r="E15" s="26">
        <v>1</v>
      </c>
      <c r="F15" s="26">
        <v>3</v>
      </c>
      <c r="G15" s="26"/>
      <c r="H15" s="26"/>
      <c r="L15" s="60">
        <v>5</v>
      </c>
      <c r="M15" s="82">
        <f t="shared" si="0"/>
        <v>0.5</v>
      </c>
      <c r="N15" s="62">
        <f t="shared" si="1"/>
        <v>6</v>
      </c>
      <c r="O15" s="62">
        <f t="shared" si="2"/>
        <v>10</v>
      </c>
      <c r="P15" s="63">
        <f t="shared" si="3"/>
        <v>0.4</v>
      </c>
      <c r="Q15" s="64">
        <f t="shared" si="4"/>
        <v>7.4999999999999997E-2</v>
      </c>
      <c r="R15" s="62">
        <f t="shared" si="5"/>
        <v>8</v>
      </c>
      <c r="S15" s="13"/>
      <c r="T15" s="13"/>
      <c r="V15" s="12" t="str">
        <f t="shared" si="6"/>
        <v xml:space="preserve">0.5 6 10 0.4 0.075 8 </v>
      </c>
      <c r="Z15" s="84">
        <v>0.5</v>
      </c>
      <c r="AA15" s="17">
        <v>6</v>
      </c>
      <c r="AB15" s="17">
        <v>10</v>
      </c>
      <c r="AC15" s="17">
        <v>0.4</v>
      </c>
      <c r="AD15" s="17">
        <v>7.4999999999999997E-2</v>
      </c>
      <c r="AE15" s="17">
        <v>8</v>
      </c>
    </row>
    <row r="16" spans="1:31" s="12" customFormat="1" ht="15.6" x14ac:dyDescent="0.25">
      <c r="A16" s="26">
        <v>4</v>
      </c>
      <c r="B16" s="26">
        <v>1</v>
      </c>
      <c r="C16" s="26">
        <v>3</v>
      </c>
      <c r="D16" s="26">
        <v>5</v>
      </c>
      <c r="E16" s="26">
        <v>2</v>
      </c>
      <c r="F16" s="26">
        <v>3</v>
      </c>
      <c r="G16" s="26"/>
      <c r="H16" s="26"/>
      <c r="L16" s="60">
        <v>6</v>
      </c>
      <c r="M16" s="61">
        <f t="shared" si="0"/>
        <v>1</v>
      </c>
      <c r="N16" s="62">
        <f t="shared" si="1"/>
        <v>2</v>
      </c>
      <c r="O16" s="62">
        <f t="shared" si="2"/>
        <v>12</v>
      </c>
      <c r="P16" s="63">
        <f t="shared" si="3"/>
        <v>0.5</v>
      </c>
      <c r="Q16" s="64">
        <f t="shared" si="4"/>
        <v>0.1</v>
      </c>
      <c r="R16" s="62">
        <f t="shared" si="5"/>
        <v>8</v>
      </c>
      <c r="S16" s="13"/>
      <c r="T16" s="13"/>
      <c r="V16" s="12" t="str">
        <f t="shared" si="6"/>
        <v xml:space="preserve">1 2 12 0.5 0.1 8 </v>
      </c>
      <c r="Z16" s="84">
        <v>1</v>
      </c>
      <c r="AA16" s="17">
        <v>2</v>
      </c>
      <c r="AB16" s="17">
        <v>12</v>
      </c>
      <c r="AC16" s="17">
        <v>0.5</v>
      </c>
      <c r="AD16" s="17">
        <v>0.1</v>
      </c>
      <c r="AE16" s="17">
        <v>8</v>
      </c>
    </row>
    <row r="17" spans="1:31" s="12" customFormat="1" ht="15.6" x14ac:dyDescent="0.25">
      <c r="A17" s="26">
        <v>4</v>
      </c>
      <c r="B17" s="26">
        <v>2</v>
      </c>
      <c r="C17" s="26">
        <v>5</v>
      </c>
      <c r="D17" s="26">
        <v>3</v>
      </c>
      <c r="E17" s="26">
        <v>1</v>
      </c>
      <c r="F17" s="26">
        <v>4</v>
      </c>
      <c r="G17" s="26"/>
      <c r="H17" s="26"/>
      <c r="L17" s="60">
        <v>7</v>
      </c>
      <c r="M17" s="61">
        <f t="shared" si="0"/>
        <v>1</v>
      </c>
      <c r="N17" s="62">
        <f t="shared" si="1"/>
        <v>3</v>
      </c>
      <c r="O17" s="62">
        <f t="shared" si="2"/>
        <v>6</v>
      </c>
      <c r="P17" s="63">
        <f t="shared" si="3"/>
        <v>0.3</v>
      </c>
      <c r="Q17" s="64">
        <f t="shared" si="4"/>
        <v>7.4999999999999997E-2</v>
      </c>
      <c r="R17" s="62">
        <f t="shared" si="5"/>
        <v>4</v>
      </c>
      <c r="S17" s="13"/>
      <c r="T17" s="13"/>
      <c r="V17" s="12" t="str">
        <f t="shared" si="6"/>
        <v xml:space="preserve">1 3 6 0.3 0.075 4 </v>
      </c>
      <c r="Z17" s="84">
        <v>1</v>
      </c>
      <c r="AA17" s="17">
        <v>3</v>
      </c>
      <c r="AB17" s="17">
        <v>6</v>
      </c>
      <c r="AC17" s="17">
        <v>0.3</v>
      </c>
      <c r="AD17" s="17">
        <v>7.4999999999999997E-2</v>
      </c>
      <c r="AE17" s="17">
        <v>4</v>
      </c>
    </row>
    <row r="18" spans="1:31" s="12" customFormat="1" ht="15.6" x14ac:dyDescent="0.25">
      <c r="A18" s="26">
        <v>4</v>
      </c>
      <c r="B18" s="26">
        <v>3</v>
      </c>
      <c r="C18" s="26">
        <v>2</v>
      </c>
      <c r="D18" s="26">
        <v>1</v>
      </c>
      <c r="E18" s="26">
        <v>5</v>
      </c>
      <c r="F18" s="26">
        <v>5</v>
      </c>
      <c r="G18" s="26"/>
      <c r="H18" s="26"/>
      <c r="L18" s="60">
        <v>8</v>
      </c>
      <c r="M18" s="61">
        <f t="shared" si="0"/>
        <v>1</v>
      </c>
      <c r="N18" s="62">
        <f t="shared" si="1"/>
        <v>4</v>
      </c>
      <c r="O18" s="62">
        <f t="shared" si="2"/>
        <v>10</v>
      </c>
      <c r="P18" s="63">
        <f t="shared" si="3"/>
        <v>0.6</v>
      </c>
      <c r="Q18" s="64">
        <f t="shared" si="4"/>
        <v>0.05</v>
      </c>
      <c r="R18" s="62">
        <f t="shared" si="5"/>
        <v>5</v>
      </c>
      <c r="S18" s="13"/>
      <c r="T18" s="13"/>
      <c r="V18" s="12" t="str">
        <f t="shared" si="6"/>
        <v xml:space="preserve">1 4 10 0.6 0.05 5 </v>
      </c>
      <c r="Z18" s="84">
        <v>1</v>
      </c>
      <c r="AA18" s="17">
        <v>4</v>
      </c>
      <c r="AB18" s="17">
        <v>10</v>
      </c>
      <c r="AC18" s="17">
        <v>0.6</v>
      </c>
      <c r="AD18" s="17">
        <v>0.05</v>
      </c>
      <c r="AE18" s="17">
        <v>5</v>
      </c>
    </row>
    <row r="19" spans="1:31" s="12" customFormat="1" ht="15.6" x14ac:dyDescent="0.25">
      <c r="A19" s="26">
        <v>4</v>
      </c>
      <c r="B19" s="26">
        <v>4</v>
      </c>
      <c r="C19" s="26">
        <v>4</v>
      </c>
      <c r="D19" s="26">
        <v>4</v>
      </c>
      <c r="E19" s="26">
        <v>4</v>
      </c>
      <c r="F19" s="26">
        <v>1</v>
      </c>
      <c r="G19" s="26"/>
      <c r="H19" s="26"/>
      <c r="L19" s="60">
        <v>9</v>
      </c>
      <c r="M19" s="61">
        <f t="shared" si="0"/>
        <v>1</v>
      </c>
      <c r="N19" s="62">
        <f t="shared" si="1"/>
        <v>5</v>
      </c>
      <c r="O19" s="62">
        <f t="shared" si="2"/>
        <v>4</v>
      </c>
      <c r="P19" s="63">
        <f t="shared" si="3"/>
        <v>0.4</v>
      </c>
      <c r="Q19" s="64">
        <f t="shared" si="4"/>
        <v>0.15</v>
      </c>
      <c r="R19" s="62">
        <f t="shared" si="5"/>
        <v>6</v>
      </c>
      <c r="S19" s="13"/>
      <c r="T19" s="13"/>
      <c r="V19" s="12" t="str">
        <f t="shared" si="6"/>
        <v xml:space="preserve">1 5 4 0.4 0.15 6 </v>
      </c>
      <c r="Z19" s="84">
        <v>1</v>
      </c>
      <c r="AA19" s="17">
        <v>5</v>
      </c>
      <c r="AB19" s="17">
        <v>4</v>
      </c>
      <c r="AC19" s="17">
        <v>0.4</v>
      </c>
      <c r="AD19" s="17">
        <v>0.15</v>
      </c>
      <c r="AE19" s="17">
        <v>6</v>
      </c>
    </row>
    <row r="20" spans="1:31" s="12" customFormat="1" ht="15.6" x14ac:dyDescent="0.25">
      <c r="A20" s="26">
        <v>4</v>
      </c>
      <c r="B20" s="26">
        <v>5</v>
      </c>
      <c r="C20" s="26">
        <v>1</v>
      </c>
      <c r="D20" s="26">
        <v>2</v>
      </c>
      <c r="E20" s="26">
        <v>3</v>
      </c>
      <c r="F20" s="26">
        <v>2</v>
      </c>
      <c r="G20" s="26"/>
      <c r="H20" s="26"/>
      <c r="L20" s="60">
        <v>10</v>
      </c>
      <c r="M20" s="61">
        <f t="shared" si="0"/>
        <v>1</v>
      </c>
      <c r="N20" s="62">
        <f t="shared" si="1"/>
        <v>6</v>
      </c>
      <c r="O20" s="62">
        <f t="shared" si="2"/>
        <v>8</v>
      </c>
      <c r="P20" s="63">
        <f t="shared" si="3"/>
        <v>0.2</v>
      </c>
      <c r="Q20" s="64">
        <f t="shared" si="4"/>
        <v>0.125</v>
      </c>
      <c r="R20" s="62">
        <f t="shared" si="5"/>
        <v>7</v>
      </c>
      <c r="S20" s="13"/>
      <c r="T20" s="13"/>
      <c r="V20" s="12" t="str">
        <f t="shared" si="6"/>
        <v xml:space="preserve">1 6 8 0.2 0.125 7 </v>
      </c>
      <c r="Z20" s="84">
        <v>1</v>
      </c>
      <c r="AA20" s="17">
        <v>6</v>
      </c>
      <c r="AB20" s="17">
        <v>8</v>
      </c>
      <c r="AC20" s="17">
        <v>0.2</v>
      </c>
      <c r="AD20" s="17">
        <v>0.125</v>
      </c>
      <c r="AE20" s="17">
        <v>7</v>
      </c>
    </row>
    <row r="21" spans="1:31" s="12" customFormat="1" ht="15.6" x14ac:dyDescent="0.25">
      <c r="A21" s="26">
        <v>5</v>
      </c>
      <c r="B21" s="26">
        <v>1</v>
      </c>
      <c r="C21" s="26">
        <v>2</v>
      </c>
      <c r="D21" s="26">
        <v>3</v>
      </c>
      <c r="E21" s="26">
        <v>4</v>
      </c>
      <c r="F21" s="26">
        <v>2</v>
      </c>
      <c r="G21" s="26"/>
      <c r="H21" s="26"/>
      <c r="L21" s="60">
        <v>11</v>
      </c>
      <c r="M21" s="82">
        <f t="shared" si="0"/>
        <v>1.5</v>
      </c>
      <c r="N21" s="62">
        <f t="shared" si="1"/>
        <v>2</v>
      </c>
      <c r="O21" s="62">
        <f t="shared" si="2"/>
        <v>10</v>
      </c>
      <c r="P21" s="63">
        <f t="shared" si="3"/>
        <v>0.3</v>
      </c>
      <c r="Q21" s="64">
        <f t="shared" si="4"/>
        <v>0.15</v>
      </c>
      <c r="R21" s="62">
        <f t="shared" si="5"/>
        <v>7</v>
      </c>
      <c r="S21" s="13"/>
      <c r="T21" s="13"/>
      <c r="V21" s="12" t="str">
        <f t="shared" si="6"/>
        <v xml:space="preserve">1.5 2 10 0.3 0.15 7 </v>
      </c>
      <c r="Z21" s="84">
        <v>1.5</v>
      </c>
      <c r="AA21" s="17">
        <v>2</v>
      </c>
      <c r="AB21" s="17">
        <v>10</v>
      </c>
      <c r="AC21" s="17">
        <v>0.3</v>
      </c>
      <c r="AD21" s="17">
        <v>0.15</v>
      </c>
      <c r="AE21" s="17">
        <v>7</v>
      </c>
    </row>
    <row r="22" spans="1:31" s="12" customFormat="1" ht="15.6" x14ac:dyDescent="0.25">
      <c r="A22" s="26">
        <v>5</v>
      </c>
      <c r="B22" s="26">
        <v>2</v>
      </c>
      <c r="C22" s="26">
        <v>4</v>
      </c>
      <c r="D22" s="26">
        <v>1</v>
      </c>
      <c r="E22" s="26">
        <v>3</v>
      </c>
      <c r="F22" s="26">
        <v>3</v>
      </c>
      <c r="G22" s="26"/>
      <c r="H22" s="26"/>
      <c r="L22" s="60">
        <v>12</v>
      </c>
      <c r="M22" s="82">
        <f t="shared" si="0"/>
        <v>1.5</v>
      </c>
      <c r="N22" s="62">
        <f t="shared" si="1"/>
        <v>3</v>
      </c>
      <c r="O22" s="62">
        <f t="shared" si="2"/>
        <v>4</v>
      </c>
      <c r="P22" s="63">
        <f t="shared" si="3"/>
        <v>0.6</v>
      </c>
      <c r="Q22" s="64">
        <f t="shared" si="4"/>
        <v>0.125</v>
      </c>
      <c r="R22" s="62">
        <f t="shared" si="5"/>
        <v>8</v>
      </c>
      <c r="S22" s="13"/>
      <c r="T22" s="13"/>
      <c r="V22" s="12" t="str">
        <f t="shared" si="6"/>
        <v xml:space="preserve">1.5 3 4 0.6 0.125 8 </v>
      </c>
      <c r="Z22" s="84">
        <v>1.5</v>
      </c>
      <c r="AA22" s="17">
        <v>3</v>
      </c>
      <c r="AB22" s="17">
        <v>4</v>
      </c>
      <c r="AC22" s="17">
        <v>0.6</v>
      </c>
      <c r="AD22" s="17">
        <v>0.125</v>
      </c>
      <c r="AE22" s="17">
        <v>8</v>
      </c>
    </row>
    <row r="23" spans="1:31" s="12" customFormat="1" ht="15.6" x14ac:dyDescent="0.25">
      <c r="A23" s="26">
        <v>5</v>
      </c>
      <c r="B23" s="26">
        <v>3</v>
      </c>
      <c r="C23" s="26">
        <v>1</v>
      </c>
      <c r="D23" s="26">
        <v>4</v>
      </c>
      <c r="E23" s="26">
        <v>2</v>
      </c>
      <c r="F23" s="26">
        <v>4</v>
      </c>
      <c r="G23" s="26"/>
      <c r="H23" s="26"/>
      <c r="L23" s="60">
        <v>13</v>
      </c>
      <c r="M23" s="82">
        <f t="shared" si="0"/>
        <v>1.5</v>
      </c>
      <c r="N23" s="62">
        <f t="shared" si="1"/>
        <v>4</v>
      </c>
      <c r="O23" s="62">
        <f t="shared" si="2"/>
        <v>8</v>
      </c>
      <c r="P23" s="63">
        <f t="shared" si="3"/>
        <v>0.4</v>
      </c>
      <c r="Q23" s="64">
        <f t="shared" si="4"/>
        <v>0.1</v>
      </c>
      <c r="R23" s="62">
        <f t="shared" si="5"/>
        <v>4</v>
      </c>
      <c r="S23" s="13"/>
      <c r="T23" s="13"/>
      <c r="V23" s="12" t="str">
        <f t="shared" si="6"/>
        <v xml:space="preserve">1.5 4 8 0.4 0.1 4 </v>
      </c>
      <c r="Z23" s="84">
        <v>1.5</v>
      </c>
      <c r="AA23" s="17">
        <v>4</v>
      </c>
      <c r="AB23" s="17">
        <v>8</v>
      </c>
      <c r="AC23" s="17">
        <v>0.4</v>
      </c>
      <c r="AD23" s="17">
        <v>0.1</v>
      </c>
      <c r="AE23" s="17">
        <v>4</v>
      </c>
    </row>
    <row r="24" spans="1:31" s="12" customFormat="1" ht="15.6" x14ac:dyDescent="0.25">
      <c r="A24" s="26">
        <v>5</v>
      </c>
      <c r="B24" s="26">
        <v>4</v>
      </c>
      <c r="C24" s="26">
        <v>3</v>
      </c>
      <c r="D24" s="26">
        <v>2</v>
      </c>
      <c r="E24" s="26">
        <v>1</v>
      </c>
      <c r="F24" s="26">
        <v>5</v>
      </c>
      <c r="G24" s="26"/>
      <c r="H24" s="26"/>
      <c r="L24" s="60">
        <v>14</v>
      </c>
      <c r="M24" s="82">
        <f t="shared" si="0"/>
        <v>1.5</v>
      </c>
      <c r="N24" s="62">
        <f t="shared" si="1"/>
        <v>5</v>
      </c>
      <c r="O24" s="62">
        <f t="shared" si="2"/>
        <v>12</v>
      </c>
      <c r="P24" s="63">
        <f t="shared" si="3"/>
        <v>0.2</v>
      </c>
      <c r="Q24" s="64">
        <f t="shared" si="4"/>
        <v>7.4999999999999997E-2</v>
      </c>
      <c r="R24" s="62">
        <f t="shared" si="5"/>
        <v>5</v>
      </c>
      <c r="S24" s="13"/>
      <c r="T24" s="13"/>
      <c r="V24" s="12" t="str">
        <f t="shared" si="6"/>
        <v xml:space="preserve">1.5 5 12 0.2 0.075 5 </v>
      </c>
      <c r="Z24" s="84">
        <v>1.5</v>
      </c>
      <c r="AA24" s="17">
        <v>5</v>
      </c>
      <c r="AB24" s="17">
        <v>12</v>
      </c>
      <c r="AC24" s="17">
        <v>0.2</v>
      </c>
      <c r="AD24" s="17">
        <v>7.4999999999999997E-2</v>
      </c>
      <c r="AE24" s="17">
        <v>5</v>
      </c>
    </row>
    <row r="25" spans="1:31" s="12" customFormat="1" ht="15.6" x14ac:dyDescent="0.25">
      <c r="A25" s="26">
        <v>5</v>
      </c>
      <c r="B25" s="26">
        <v>5</v>
      </c>
      <c r="C25" s="26">
        <v>5</v>
      </c>
      <c r="D25" s="26">
        <v>5</v>
      </c>
      <c r="E25" s="26">
        <v>5</v>
      </c>
      <c r="F25" s="26">
        <v>1</v>
      </c>
      <c r="G25" s="26"/>
      <c r="H25" s="26"/>
      <c r="L25" s="60">
        <v>15</v>
      </c>
      <c r="M25" s="82">
        <f t="shared" si="0"/>
        <v>1.5</v>
      </c>
      <c r="N25" s="62">
        <f t="shared" si="1"/>
        <v>6</v>
      </c>
      <c r="O25" s="62">
        <f t="shared" si="2"/>
        <v>6</v>
      </c>
      <c r="P25" s="63">
        <f t="shared" si="3"/>
        <v>0.5</v>
      </c>
      <c r="Q25" s="64">
        <f t="shared" si="4"/>
        <v>0.05</v>
      </c>
      <c r="R25" s="62">
        <f t="shared" si="5"/>
        <v>6</v>
      </c>
      <c r="S25" s="13"/>
      <c r="T25" s="13"/>
      <c r="V25" s="12" t="str">
        <f t="shared" si="6"/>
        <v xml:space="preserve">1.5 6 6 0.5 0.05 6 </v>
      </c>
      <c r="Z25" s="84">
        <v>1.5</v>
      </c>
      <c r="AA25" s="17">
        <v>6</v>
      </c>
      <c r="AB25" s="17">
        <v>6</v>
      </c>
      <c r="AC25" s="17">
        <v>0.5</v>
      </c>
      <c r="AD25" s="17">
        <v>0.05</v>
      </c>
      <c r="AE25" s="17">
        <v>6</v>
      </c>
    </row>
    <row r="26" spans="1:31" s="12" customFormat="1" ht="15.6" x14ac:dyDescent="0.25">
      <c r="A26" s="65"/>
      <c r="B26" s="26"/>
      <c r="C26" s="26"/>
      <c r="D26" s="26"/>
      <c r="E26" s="26"/>
      <c r="F26" s="26"/>
      <c r="G26" s="26"/>
      <c r="H26" s="26"/>
      <c r="L26" s="60">
        <v>16</v>
      </c>
      <c r="M26" s="61">
        <f t="shared" si="0"/>
        <v>2</v>
      </c>
      <c r="N26" s="62">
        <f t="shared" si="1"/>
        <v>2</v>
      </c>
      <c r="O26" s="62">
        <f t="shared" si="2"/>
        <v>8</v>
      </c>
      <c r="P26" s="63">
        <f t="shared" si="3"/>
        <v>0.6</v>
      </c>
      <c r="Q26" s="64">
        <f t="shared" si="4"/>
        <v>7.4999999999999997E-2</v>
      </c>
      <c r="R26" s="62">
        <f t="shared" si="5"/>
        <v>6</v>
      </c>
      <c r="S26" s="13"/>
      <c r="T26" s="13"/>
      <c r="V26" s="12" t="str">
        <f t="shared" si="6"/>
        <v xml:space="preserve">2 2 8 0.6 0.075 6 </v>
      </c>
      <c r="Z26" s="84">
        <v>2</v>
      </c>
      <c r="AA26" s="17">
        <v>2</v>
      </c>
      <c r="AB26" s="17">
        <v>8</v>
      </c>
      <c r="AC26" s="17">
        <v>0.6</v>
      </c>
      <c r="AD26" s="17">
        <v>7.4999999999999997E-2</v>
      </c>
      <c r="AE26" s="17">
        <v>6</v>
      </c>
    </row>
    <row r="27" spans="1:31" s="12" customFormat="1" ht="15.6" x14ac:dyDescent="0.25">
      <c r="A27" s="65"/>
      <c r="B27" s="26"/>
      <c r="C27" s="26"/>
      <c r="D27" s="26"/>
      <c r="E27" s="26"/>
      <c r="F27" s="26"/>
      <c r="G27" s="26"/>
      <c r="H27" s="26"/>
      <c r="L27" s="60">
        <v>17</v>
      </c>
      <c r="M27" s="61">
        <f t="shared" si="0"/>
        <v>2</v>
      </c>
      <c r="N27" s="62">
        <f t="shared" si="1"/>
        <v>3</v>
      </c>
      <c r="O27" s="62">
        <f t="shared" si="2"/>
        <v>12</v>
      </c>
      <c r="P27" s="63">
        <f t="shared" si="3"/>
        <v>0.4</v>
      </c>
      <c r="Q27" s="64">
        <f t="shared" si="4"/>
        <v>0.05</v>
      </c>
      <c r="R27" s="62">
        <f t="shared" si="5"/>
        <v>7</v>
      </c>
      <c r="S27" s="13"/>
      <c r="T27" s="13"/>
      <c r="V27" s="12" t="str">
        <f t="shared" si="6"/>
        <v xml:space="preserve">2 3 12 0.4 0.05 7 </v>
      </c>
      <c r="Z27" s="84">
        <v>2</v>
      </c>
      <c r="AA27" s="17">
        <v>3</v>
      </c>
      <c r="AB27" s="17">
        <v>12</v>
      </c>
      <c r="AC27" s="17">
        <v>0.4</v>
      </c>
      <c r="AD27" s="17">
        <v>0.05</v>
      </c>
      <c r="AE27" s="17">
        <v>7</v>
      </c>
    </row>
    <row r="28" spans="1:31" s="12" customFormat="1" ht="15.6" x14ac:dyDescent="0.25">
      <c r="A28" s="65"/>
      <c r="B28" s="26"/>
      <c r="C28" s="26"/>
      <c r="D28" s="26"/>
      <c r="E28" s="26"/>
      <c r="F28" s="26"/>
      <c r="G28" s="26"/>
      <c r="H28" s="26"/>
      <c r="L28" s="60">
        <v>18</v>
      </c>
      <c r="M28" s="61">
        <f t="shared" si="0"/>
        <v>2</v>
      </c>
      <c r="N28" s="62">
        <f t="shared" si="1"/>
        <v>4</v>
      </c>
      <c r="O28" s="62">
        <f t="shared" si="2"/>
        <v>6</v>
      </c>
      <c r="P28" s="63">
        <f t="shared" si="3"/>
        <v>0.2</v>
      </c>
      <c r="Q28" s="64">
        <f t="shared" si="4"/>
        <v>0.15</v>
      </c>
      <c r="R28" s="62">
        <f t="shared" si="5"/>
        <v>8</v>
      </c>
      <c r="S28" s="13"/>
      <c r="T28" s="13"/>
      <c r="V28" s="12" t="str">
        <f t="shared" si="6"/>
        <v xml:space="preserve">2 4 6 0.2 0.15 8 </v>
      </c>
      <c r="Z28" s="84">
        <v>2</v>
      </c>
      <c r="AA28" s="17">
        <v>4</v>
      </c>
      <c r="AB28" s="17">
        <v>6</v>
      </c>
      <c r="AC28" s="17">
        <v>0.2</v>
      </c>
      <c r="AD28" s="17">
        <v>0.15</v>
      </c>
      <c r="AE28" s="17">
        <v>8</v>
      </c>
    </row>
    <row r="29" spans="1:31" s="12" customFormat="1" ht="15.6" x14ac:dyDescent="0.25">
      <c r="A29" s="65"/>
      <c r="B29" s="26"/>
      <c r="C29" s="26"/>
      <c r="D29" s="26"/>
      <c r="E29" s="26"/>
      <c r="F29" s="26"/>
      <c r="G29" s="26"/>
      <c r="H29" s="26"/>
      <c r="L29" s="60">
        <v>19</v>
      </c>
      <c r="M29" s="61">
        <f t="shared" si="0"/>
        <v>2</v>
      </c>
      <c r="N29" s="62">
        <f t="shared" si="1"/>
        <v>5</v>
      </c>
      <c r="O29" s="62">
        <f t="shared" si="2"/>
        <v>10</v>
      </c>
      <c r="P29" s="63">
        <f t="shared" si="3"/>
        <v>0.5</v>
      </c>
      <c r="Q29" s="64">
        <f t="shared" si="4"/>
        <v>0.125</v>
      </c>
      <c r="R29" s="62">
        <f t="shared" si="5"/>
        <v>4</v>
      </c>
      <c r="S29" s="13"/>
      <c r="T29" s="13"/>
      <c r="V29" s="12" t="str">
        <f t="shared" si="6"/>
        <v xml:space="preserve">2 5 10 0.5 0.125 4 </v>
      </c>
      <c r="Z29" s="84">
        <v>2</v>
      </c>
      <c r="AA29" s="17">
        <v>5</v>
      </c>
      <c r="AB29" s="17">
        <v>10</v>
      </c>
      <c r="AC29" s="17">
        <v>0.5</v>
      </c>
      <c r="AD29" s="17">
        <v>0.125</v>
      </c>
      <c r="AE29" s="17">
        <v>4</v>
      </c>
    </row>
    <row r="30" spans="1:31" s="12" customFormat="1" ht="15.6" x14ac:dyDescent="0.25">
      <c r="A30" s="65"/>
      <c r="B30" s="26"/>
      <c r="C30" s="26"/>
      <c r="D30" s="26"/>
      <c r="E30" s="26"/>
      <c r="F30" s="26"/>
      <c r="G30" s="26"/>
      <c r="H30" s="26"/>
      <c r="L30" s="60">
        <v>20</v>
      </c>
      <c r="M30" s="61">
        <f t="shared" si="0"/>
        <v>2</v>
      </c>
      <c r="N30" s="62">
        <f t="shared" si="1"/>
        <v>6</v>
      </c>
      <c r="O30" s="62">
        <f t="shared" si="2"/>
        <v>4</v>
      </c>
      <c r="P30" s="63">
        <f t="shared" si="3"/>
        <v>0.3</v>
      </c>
      <c r="Q30" s="64">
        <f t="shared" si="4"/>
        <v>0.1</v>
      </c>
      <c r="R30" s="62">
        <f t="shared" si="5"/>
        <v>5</v>
      </c>
      <c r="S30" s="13"/>
      <c r="T30" s="13"/>
      <c r="V30" s="12" t="str">
        <f t="shared" si="6"/>
        <v xml:space="preserve">2 6 4 0.3 0.1 5 </v>
      </c>
      <c r="Z30" s="84">
        <v>2</v>
      </c>
      <c r="AA30" s="17">
        <v>6</v>
      </c>
      <c r="AB30" s="17">
        <v>4</v>
      </c>
      <c r="AC30" s="17">
        <v>0.3</v>
      </c>
      <c r="AD30" s="17">
        <v>0.1</v>
      </c>
      <c r="AE30" s="17">
        <v>5</v>
      </c>
    </row>
    <row r="31" spans="1:31" s="12" customFormat="1" ht="15.6" x14ac:dyDescent="0.25">
      <c r="A31" s="65"/>
      <c r="B31" s="26"/>
      <c r="C31" s="26"/>
      <c r="D31" s="26"/>
      <c r="E31" s="26"/>
      <c r="F31" s="26"/>
      <c r="G31" s="26"/>
      <c r="H31" s="26"/>
      <c r="L31" s="60">
        <v>21</v>
      </c>
      <c r="M31" s="82">
        <f t="shared" si="0"/>
        <v>2.5</v>
      </c>
      <c r="N31" s="62">
        <f t="shared" si="1"/>
        <v>2</v>
      </c>
      <c r="O31" s="62">
        <f t="shared" si="2"/>
        <v>6</v>
      </c>
      <c r="P31" s="63">
        <f t="shared" si="3"/>
        <v>0.4</v>
      </c>
      <c r="Q31" s="64">
        <f t="shared" si="4"/>
        <v>0.125</v>
      </c>
      <c r="R31" s="62">
        <f t="shared" si="5"/>
        <v>5</v>
      </c>
      <c r="S31" s="13"/>
      <c r="T31" s="13"/>
      <c r="V31" s="12" t="str">
        <f t="shared" si="6"/>
        <v xml:space="preserve">2.5 2 6 0.4 0.125 5 </v>
      </c>
      <c r="Z31" s="84">
        <v>2.5</v>
      </c>
      <c r="AA31" s="17">
        <v>2</v>
      </c>
      <c r="AB31" s="17">
        <v>6</v>
      </c>
      <c r="AC31" s="17">
        <v>0.4</v>
      </c>
      <c r="AD31" s="17">
        <v>0.125</v>
      </c>
      <c r="AE31" s="17">
        <v>5</v>
      </c>
    </row>
    <row r="32" spans="1:31" s="12" customFormat="1" ht="15.6" x14ac:dyDescent="0.25">
      <c r="A32" s="65"/>
      <c r="B32" s="26"/>
      <c r="C32" s="26"/>
      <c r="D32" s="26"/>
      <c r="E32" s="26"/>
      <c r="F32" s="26"/>
      <c r="G32" s="26"/>
      <c r="H32" s="26"/>
      <c r="L32" s="60">
        <v>22</v>
      </c>
      <c r="M32" s="82">
        <f t="shared" si="0"/>
        <v>2.5</v>
      </c>
      <c r="N32" s="62">
        <f t="shared" si="1"/>
        <v>3</v>
      </c>
      <c r="O32" s="62">
        <f t="shared" si="2"/>
        <v>10</v>
      </c>
      <c r="P32" s="63">
        <f t="shared" si="3"/>
        <v>0.2</v>
      </c>
      <c r="Q32" s="64">
        <f t="shared" si="4"/>
        <v>0.1</v>
      </c>
      <c r="R32" s="62">
        <f t="shared" si="5"/>
        <v>6</v>
      </c>
      <c r="S32" s="13"/>
      <c r="T32" s="13"/>
      <c r="V32" s="12" t="str">
        <f t="shared" si="6"/>
        <v xml:space="preserve">2.5 3 10 0.2 0.1 6 </v>
      </c>
      <c r="Z32" s="84">
        <v>2.5</v>
      </c>
      <c r="AA32" s="17">
        <v>3</v>
      </c>
      <c r="AB32" s="17">
        <v>10</v>
      </c>
      <c r="AC32" s="17">
        <v>0.2</v>
      </c>
      <c r="AD32" s="17">
        <v>0.1</v>
      </c>
      <c r="AE32" s="17">
        <v>6</v>
      </c>
    </row>
    <row r="33" spans="1:31" s="12" customFormat="1" ht="15.6" x14ac:dyDescent="0.25">
      <c r="A33" s="66"/>
      <c r="L33" s="60">
        <v>23</v>
      </c>
      <c r="M33" s="82">
        <f t="shared" si="0"/>
        <v>2.5</v>
      </c>
      <c r="N33" s="62">
        <f t="shared" si="1"/>
        <v>4</v>
      </c>
      <c r="O33" s="62">
        <f t="shared" si="2"/>
        <v>4</v>
      </c>
      <c r="P33" s="63">
        <f t="shared" si="3"/>
        <v>0.5</v>
      </c>
      <c r="Q33" s="64">
        <f t="shared" si="4"/>
        <v>7.4999999999999997E-2</v>
      </c>
      <c r="R33" s="62">
        <f t="shared" si="5"/>
        <v>7</v>
      </c>
      <c r="S33" s="13"/>
      <c r="T33" s="13"/>
      <c r="V33" s="12" t="str">
        <f t="shared" si="6"/>
        <v xml:space="preserve">2.5 4 4 0.5 0.075 7 </v>
      </c>
      <c r="Z33" s="84">
        <v>2.5</v>
      </c>
      <c r="AA33" s="17">
        <v>4</v>
      </c>
      <c r="AB33" s="17">
        <v>4</v>
      </c>
      <c r="AC33" s="17">
        <v>0.5</v>
      </c>
      <c r="AD33" s="17">
        <v>7.4999999999999997E-2</v>
      </c>
      <c r="AE33" s="17">
        <v>7</v>
      </c>
    </row>
    <row r="34" spans="1:31" s="12" customFormat="1" ht="15.6" x14ac:dyDescent="0.25">
      <c r="A34" s="66"/>
      <c r="L34" s="60">
        <v>24</v>
      </c>
      <c r="M34" s="82">
        <f t="shared" si="0"/>
        <v>2.5</v>
      </c>
      <c r="N34" s="62">
        <f t="shared" si="1"/>
        <v>5</v>
      </c>
      <c r="O34" s="62">
        <f t="shared" si="2"/>
        <v>8</v>
      </c>
      <c r="P34" s="63">
        <f t="shared" si="3"/>
        <v>0.3</v>
      </c>
      <c r="Q34" s="64">
        <f t="shared" si="4"/>
        <v>0.05</v>
      </c>
      <c r="R34" s="62">
        <f t="shared" si="5"/>
        <v>8</v>
      </c>
      <c r="S34" s="13"/>
      <c r="T34" s="13"/>
      <c r="V34" s="12" t="str">
        <f t="shared" si="6"/>
        <v xml:space="preserve">2.5 5 8 0.3 0.05 8 </v>
      </c>
      <c r="Z34" s="84">
        <v>2.5</v>
      </c>
      <c r="AA34" s="17">
        <v>5</v>
      </c>
      <c r="AB34" s="17">
        <v>8</v>
      </c>
      <c r="AC34" s="17">
        <v>0.3</v>
      </c>
      <c r="AD34" s="17">
        <v>0.05</v>
      </c>
      <c r="AE34" s="17">
        <v>8</v>
      </c>
    </row>
    <row r="35" spans="1:31" s="12" customFormat="1" ht="15.6" x14ac:dyDescent="0.25">
      <c r="A35" s="66"/>
      <c r="L35" s="60">
        <v>25</v>
      </c>
      <c r="M35" s="82">
        <f t="shared" si="0"/>
        <v>2.5</v>
      </c>
      <c r="N35" s="62">
        <f t="shared" si="1"/>
        <v>6</v>
      </c>
      <c r="O35" s="62">
        <f t="shared" si="2"/>
        <v>12</v>
      </c>
      <c r="P35" s="63">
        <f t="shared" si="3"/>
        <v>0.6</v>
      </c>
      <c r="Q35" s="64">
        <f t="shared" si="4"/>
        <v>0.15</v>
      </c>
      <c r="R35" s="62">
        <f t="shared" si="5"/>
        <v>4</v>
      </c>
      <c r="S35" s="13"/>
      <c r="T35" s="13"/>
      <c r="V35" s="12" t="str">
        <f t="shared" si="6"/>
        <v xml:space="preserve">2.5 6 12 0.6 0.15 4 </v>
      </c>
      <c r="Z35" s="84">
        <v>2.5</v>
      </c>
      <c r="AA35" s="17">
        <v>6</v>
      </c>
      <c r="AB35" s="17">
        <v>12</v>
      </c>
      <c r="AC35" s="17">
        <v>0.6</v>
      </c>
      <c r="AD35" s="17">
        <v>0.15</v>
      </c>
      <c r="AE35" s="17">
        <v>4</v>
      </c>
    </row>
    <row r="36" spans="1:31" s="12" customFormat="1" ht="15.6" x14ac:dyDescent="0.25">
      <c r="A36" s="66"/>
      <c r="L36" s="60"/>
      <c r="M36" s="67"/>
      <c r="N36" s="13"/>
      <c r="O36" s="13"/>
      <c r="P36" s="57"/>
      <c r="Q36" s="57"/>
      <c r="R36" s="13"/>
      <c r="S36" s="13"/>
      <c r="T36" s="13"/>
      <c r="Z36" s="83"/>
    </row>
    <row r="37" spans="1:31" s="12" customFormat="1" ht="15.6" x14ac:dyDescent="0.25">
      <c r="A37" s="66"/>
      <c r="L37" s="60"/>
      <c r="M37" s="67"/>
      <c r="N37" s="13"/>
      <c r="O37" s="62"/>
      <c r="P37" s="57"/>
      <c r="Q37" s="57"/>
      <c r="R37" s="13"/>
      <c r="S37" s="13"/>
      <c r="T37" s="13"/>
      <c r="Z37" s="83"/>
    </row>
    <row r="38" spans="1:31" s="12" customFormat="1" ht="15.6" x14ac:dyDescent="0.25">
      <c r="A38" s="66"/>
      <c r="L38" s="60"/>
      <c r="M38" s="67"/>
      <c r="N38" s="13"/>
      <c r="O38" s="13"/>
      <c r="P38" s="57"/>
      <c r="Q38" s="57"/>
      <c r="R38" s="13"/>
      <c r="S38" s="13"/>
      <c r="T38" s="13"/>
      <c r="Z38" s="83"/>
    </row>
    <row r="39" spans="1:31" s="12" customFormat="1" ht="15.6" x14ac:dyDescent="0.25">
      <c r="A39" s="66"/>
      <c r="L39" s="60"/>
      <c r="M39" s="67"/>
      <c r="N39" s="13"/>
      <c r="O39" s="13"/>
      <c r="P39" s="57"/>
      <c r="Q39" s="57"/>
      <c r="R39" s="13"/>
      <c r="S39" s="13"/>
      <c r="T39" s="13"/>
      <c r="Z39" s="83"/>
    </row>
    <row r="40" spans="1:31" s="12" customFormat="1" ht="15.6" x14ac:dyDescent="0.25">
      <c r="A40" s="66"/>
      <c r="L40" s="60"/>
      <c r="M40" s="67"/>
      <c r="N40" s="13"/>
      <c r="O40" s="13"/>
      <c r="P40" s="57"/>
      <c r="Q40" s="57"/>
      <c r="R40" s="13"/>
      <c r="S40" s="13"/>
      <c r="T40" s="13"/>
      <c r="Z40" s="83"/>
    </row>
    <row r="41" spans="1:31" s="69" customFormat="1" ht="15.6" x14ac:dyDescent="0.25">
      <c r="A41" s="68"/>
      <c r="L41" s="60"/>
      <c r="M41" s="67"/>
      <c r="N41" s="13"/>
      <c r="O41" s="13"/>
      <c r="P41" s="57"/>
      <c r="Q41" s="57"/>
      <c r="R41" s="13"/>
      <c r="S41" s="13"/>
      <c r="T41" s="13"/>
      <c r="Z41" s="85"/>
    </row>
    <row r="42" spans="1:31" s="69" customFormat="1" ht="15.6" x14ac:dyDescent="0.25">
      <c r="A42" s="68"/>
      <c r="L42" s="60"/>
      <c r="M42" s="67"/>
      <c r="N42" s="13"/>
      <c r="O42" s="62"/>
      <c r="P42" s="57"/>
      <c r="Q42" s="57"/>
      <c r="R42" s="13"/>
      <c r="S42" s="13"/>
      <c r="T42" s="13"/>
      <c r="Z42" s="85"/>
    </row>
    <row r="43" spans="1:31" s="69" customFormat="1" x14ac:dyDescent="0.25">
      <c r="A43" s="68"/>
      <c r="M43" s="70"/>
      <c r="Z43" s="85"/>
    </row>
    <row r="44" spans="1:31" s="69" customFormat="1" x14ac:dyDescent="0.25">
      <c r="A44" s="68"/>
      <c r="M44" s="70"/>
      <c r="Z44" s="85"/>
    </row>
    <row r="45" spans="1:31" s="69" customFormat="1" x14ac:dyDescent="0.25">
      <c r="A45" s="68"/>
      <c r="M45" s="70"/>
      <c r="Z45" s="85"/>
    </row>
    <row r="46" spans="1:31" s="69" customFormat="1" x14ac:dyDescent="0.25">
      <c r="A46" s="68"/>
      <c r="M46" s="70"/>
      <c r="Z46" s="85"/>
    </row>
    <row r="47" spans="1:31" s="69" customFormat="1" x14ac:dyDescent="0.25">
      <c r="A47" s="68"/>
      <c r="M47" s="70"/>
      <c r="Z47" s="85"/>
    </row>
    <row r="48" spans="1:31" s="69" customFormat="1" x14ac:dyDescent="0.25">
      <c r="A48" s="68"/>
      <c r="M48" s="70"/>
      <c r="Z48" s="85"/>
    </row>
    <row r="49" spans="1:26" s="69" customFormat="1" x14ac:dyDescent="0.25">
      <c r="A49" s="68"/>
      <c r="M49" s="70"/>
      <c r="Z49" s="85"/>
    </row>
    <row r="50" spans="1:26" s="69" customFormat="1" x14ac:dyDescent="0.25">
      <c r="A50" s="68"/>
      <c r="M50" s="70"/>
      <c r="Z50" s="85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B136"/>
  <sheetViews>
    <sheetView topLeftCell="A37" zoomScale="85" zoomScaleNormal="85" workbookViewId="0">
      <selection activeCell="A21" sqref="A21:F25"/>
    </sheetView>
  </sheetViews>
  <sheetFormatPr defaultRowHeight="13.8" x14ac:dyDescent="0.25"/>
  <cols>
    <col min="2" max="2" width="5.44140625" bestFit="1" customWidth="1"/>
    <col min="3" max="3" width="4.44140625" bestFit="1" customWidth="1"/>
    <col min="8" max="8" width="12.109375" bestFit="1" customWidth="1"/>
    <col min="9" max="9" width="5.44140625" bestFit="1" customWidth="1"/>
    <col min="10" max="10" width="4.44140625" bestFit="1" customWidth="1"/>
  </cols>
  <sheetData>
    <row r="1" spans="1:28" s="7" customFormat="1" x14ac:dyDescent="0.25">
      <c r="A1" s="7" t="s">
        <v>0</v>
      </c>
      <c r="B1" s="7">
        <v>25</v>
      </c>
      <c r="C1" s="7">
        <v>0.4</v>
      </c>
      <c r="D1" s="7">
        <v>41.318849999999998</v>
      </c>
      <c r="E1" s="7">
        <v>1.0466500000000001</v>
      </c>
      <c r="F1" s="7">
        <v>30</v>
      </c>
      <c r="H1" s="10" t="s">
        <v>15</v>
      </c>
      <c r="I1" s="10" t="s">
        <v>16</v>
      </c>
      <c r="J1" s="10" t="s">
        <v>11</v>
      </c>
      <c r="K1" s="4"/>
      <c r="L1" s="4">
        <v>1</v>
      </c>
      <c r="M1" s="4">
        <v>2</v>
      </c>
      <c r="N1" s="4">
        <v>3</v>
      </c>
      <c r="O1" s="4">
        <v>4</v>
      </c>
      <c r="P1" s="4">
        <v>5</v>
      </c>
      <c r="R1" s="4" t="s">
        <v>12</v>
      </c>
      <c r="T1" s="4" t="s">
        <v>13</v>
      </c>
      <c r="AB1" s="10" t="s">
        <v>14</v>
      </c>
    </row>
    <row r="2" spans="1:28" s="7" customFormat="1" x14ac:dyDescent="0.25">
      <c r="A2" s="7" t="s">
        <v>0</v>
      </c>
      <c r="B2" s="7">
        <v>25</v>
      </c>
      <c r="C2" s="7">
        <v>0.4</v>
      </c>
      <c r="D2" s="7">
        <v>42.424349999999997</v>
      </c>
      <c r="E2" s="7">
        <v>1.0290699999999999</v>
      </c>
      <c r="F2" s="7">
        <v>23</v>
      </c>
      <c r="H2" s="7" t="s">
        <v>0</v>
      </c>
      <c r="I2" s="7">
        <v>25</v>
      </c>
      <c r="J2" s="7">
        <v>0.4</v>
      </c>
      <c r="L2" s="7">
        <f ca="1">INDIRECT("D"&amp;1+(ROW(D1)-1)*5+COLUMN(A1)-1)</f>
        <v>41.318849999999998</v>
      </c>
      <c r="M2" s="7">
        <f t="shared" ref="M2:P17" ca="1" si="0">INDIRECT("D"&amp;1+(ROW(E1)-1)*5+COLUMN(B1)-1)</f>
        <v>42.424349999999997</v>
      </c>
      <c r="N2" s="7">
        <f t="shared" ca="1" si="0"/>
        <v>41.318849999999998</v>
      </c>
      <c r="O2" s="7">
        <f t="shared" ca="1" si="0"/>
        <v>40.897550000000003</v>
      </c>
      <c r="P2" s="7">
        <f t="shared" ca="1" si="0"/>
        <v>41.318849999999998</v>
      </c>
      <c r="R2" s="7">
        <f t="shared" ref="R2:R28" ca="1" si="1">AVERAGE(L2:P2)</f>
        <v>41.455689999999997</v>
      </c>
      <c r="T2" s="7">
        <f ca="1">Total!E2</f>
        <v>40.897550000000003</v>
      </c>
      <c r="V2" s="7">
        <f ca="1">(L2-T2)/T2</f>
        <v>1.0301350569899543E-2</v>
      </c>
      <c r="W2" s="7">
        <f ca="1">(M2-T2)/T2</f>
        <v>3.7332309637129711E-2</v>
      </c>
      <c r="X2" s="7">
        <f ca="1">(N2-T2)/T2</f>
        <v>1.0301350569899543E-2</v>
      </c>
      <c r="Y2" s="7">
        <f ca="1">(O2-T2)/T2</f>
        <v>0</v>
      </c>
      <c r="Z2" s="7">
        <f ca="1">(P2-T2)/T2</f>
        <v>1.0301350569899543E-2</v>
      </c>
      <c r="AB2" s="7">
        <f ca="1">SUM(V2:Z2)</f>
        <v>6.8236361346828339E-2</v>
      </c>
    </row>
    <row r="3" spans="1:28" s="7" customFormat="1" x14ac:dyDescent="0.25">
      <c r="A3" s="7" t="s">
        <v>0</v>
      </c>
      <c r="B3" s="7">
        <v>25</v>
      </c>
      <c r="C3" s="7">
        <v>0.4</v>
      </c>
      <c r="D3" s="7">
        <v>41.318849999999998</v>
      </c>
      <c r="E3" s="7">
        <v>1.0452399999999999</v>
      </c>
      <c r="F3" s="7">
        <v>33</v>
      </c>
      <c r="H3" s="7" t="s">
        <v>0</v>
      </c>
      <c r="I3" s="7">
        <v>25</v>
      </c>
      <c r="J3" s="7">
        <v>0.7</v>
      </c>
      <c r="L3" s="7">
        <f t="shared" ref="L3:P28" ca="1" si="2">INDIRECT("D"&amp;1+(ROW(D2)-1)*5+COLUMN(A2)-1)</f>
        <v>28.65436</v>
      </c>
      <c r="M3" s="7">
        <f t="shared" ca="1" si="0"/>
        <v>28.65624</v>
      </c>
      <c r="N3" s="7">
        <f t="shared" ca="1" si="0"/>
        <v>28.65436</v>
      </c>
      <c r="O3" s="7">
        <f t="shared" ca="1" si="0"/>
        <v>28.65624</v>
      </c>
      <c r="P3" s="7">
        <f t="shared" ca="1" si="0"/>
        <v>28.65436</v>
      </c>
      <c r="R3" s="7">
        <f t="shared" ca="1" si="1"/>
        <v>28.655112000000003</v>
      </c>
      <c r="T3" s="7">
        <f ca="1">Total!E3</f>
        <v>28.65436</v>
      </c>
      <c r="V3" s="7">
        <f t="shared" ref="V3:V28" ca="1" si="3">(L3-T3)/T3</f>
        <v>0</v>
      </c>
      <c r="W3" s="7">
        <f t="shared" ref="W3:W28" ca="1" si="4">(M3-T3)/T3</f>
        <v>6.5609561686245368E-5</v>
      </c>
      <c r="X3" s="7">
        <f t="shared" ref="X3:X28" ca="1" si="5">(N3-T3)/T3</f>
        <v>0</v>
      </c>
      <c r="Y3" s="7">
        <f t="shared" ref="Y3:Y28" ca="1" si="6">(O3-T3)/T3</f>
        <v>6.5609561686245368E-5</v>
      </c>
      <c r="Z3" s="7">
        <f t="shared" ref="Z3:Z28" ca="1" si="7">(P3-T3)/T3</f>
        <v>0</v>
      </c>
      <c r="AB3" s="7">
        <f t="shared" ref="AB3:AB28" ca="1" si="8">SUM(V3:Z3)</f>
        <v>1.3121912337249074E-4</v>
      </c>
    </row>
    <row r="4" spans="1:28" s="7" customFormat="1" x14ac:dyDescent="0.25">
      <c r="A4" s="7" t="s">
        <v>0</v>
      </c>
      <c r="B4" s="7">
        <v>25</v>
      </c>
      <c r="C4" s="7">
        <v>0.4</v>
      </c>
      <c r="D4" s="7">
        <v>40.897550000000003</v>
      </c>
      <c r="E4" s="7">
        <v>1.13222</v>
      </c>
      <c r="F4" s="7">
        <v>29</v>
      </c>
      <c r="H4" s="7" t="s">
        <v>0</v>
      </c>
      <c r="I4" s="7">
        <v>25</v>
      </c>
      <c r="J4" s="7">
        <v>1</v>
      </c>
      <c r="L4" s="7">
        <f t="shared" ca="1" si="2"/>
        <v>28.587009999999999</v>
      </c>
      <c r="M4" s="7">
        <f t="shared" ca="1" si="0"/>
        <v>28.504100000000001</v>
      </c>
      <c r="N4" s="7">
        <f t="shared" ca="1" si="0"/>
        <v>28.546240000000001</v>
      </c>
      <c r="O4" s="7">
        <f t="shared" ca="1" si="0"/>
        <v>28.514099999999999</v>
      </c>
      <c r="P4" s="7">
        <f t="shared" ca="1" si="0"/>
        <v>28.514420000000001</v>
      </c>
      <c r="R4" s="7">
        <f t="shared" ca="1" si="1"/>
        <v>28.533173999999995</v>
      </c>
      <c r="T4" s="7">
        <f ca="1">Total!E4</f>
        <v>28.504100000000001</v>
      </c>
      <c r="V4" s="7">
        <f t="shared" ca="1" si="3"/>
        <v>2.9087043618285882E-3</v>
      </c>
      <c r="W4" s="7">
        <f t="shared" ca="1" si="4"/>
        <v>0</v>
      </c>
      <c r="X4" s="7">
        <f t="shared" ca="1" si="5"/>
        <v>1.4783838114516804E-3</v>
      </c>
      <c r="Y4" s="7">
        <f t="shared" ca="1" si="6"/>
        <v>3.5082672317308776E-4</v>
      </c>
      <c r="Z4" s="7">
        <f t="shared" ca="1" si="7"/>
        <v>3.6205317831470234E-4</v>
      </c>
      <c r="AB4" s="7">
        <f t="shared" ca="1" si="8"/>
        <v>5.0999680747680588E-3</v>
      </c>
    </row>
    <row r="5" spans="1:28" s="7" customFormat="1" x14ac:dyDescent="0.25">
      <c r="A5" s="7" t="s">
        <v>0</v>
      </c>
      <c r="B5" s="7">
        <v>25</v>
      </c>
      <c r="C5" s="7">
        <v>0.4</v>
      </c>
      <c r="D5" s="7">
        <v>41.318849999999998</v>
      </c>
      <c r="E5" s="7">
        <v>1.04036</v>
      </c>
      <c r="F5" s="7">
        <v>33</v>
      </c>
      <c r="H5" s="7" t="s">
        <v>0</v>
      </c>
      <c r="I5" s="7">
        <v>100</v>
      </c>
      <c r="J5" s="7">
        <v>0.4</v>
      </c>
      <c r="L5" s="7">
        <f t="shared" ca="1" si="2"/>
        <v>148.22496000000001</v>
      </c>
      <c r="M5" s="7">
        <f t="shared" ca="1" si="0"/>
        <v>148.18163000000001</v>
      </c>
      <c r="N5" s="7">
        <f t="shared" ca="1" si="0"/>
        <v>148.13414</v>
      </c>
      <c r="O5" s="7">
        <f t="shared" ca="1" si="0"/>
        <v>148.13747000000001</v>
      </c>
      <c r="P5" s="7">
        <f t="shared" ca="1" si="0"/>
        <v>148.15782999999999</v>
      </c>
      <c r="R5" s="7">
        <f t="shared" ca="1" si="1"/>
        <v>148.16720600000002</v>
      </c>
      <c r="T5" s="7">
        <f ca="1">Total!E5</f>
        <v>148.08949999999999</v>
      </c>
      <c r="V5" s="7">
        <f t="shared" ca="1" si="3"/>
        <v>9.1471711363751813E-4</v>
      </c>
      <c r="W5" s="7">
        <f t="shared" ca="1" si="4"/>
        <v>6.221237832528695E-4</v>
      </c>
      <c r="X5" s="7">
        <f t="shared" ca="1" si="5"/>
        <v>3.014393322957761E-4</v>
      </c>
      <c r="Y5" s="7">
        <f t="shared" ca="1" si="6"/>
        <v>3.2392573410012674E-4</v>
      </c>
      <c r="Z5" s="7">
        <f t="shared" ca="1" si="7"/>
        <v>4.6141016074740691E-4</v>
      </c>
      <c r="AB5" s="7">
        <f t="shared" ca="1" si="8"/>
        <v>2.6236161240336974E-3</v>
      </c>
    </row>
    <row r="6" spans="1:28" s="7" customFormat="1" x14ac:dyDescent="0.25">
      <c r="A6" s="7" t="s">
        <v>0</v>
      </c>
      <c r="B6" s="7">
        <v>25</v>
      </c>
      <c r="C6" s="7">
        <v>0.7</v>
      </c>
      <c r="D6" s="7">
        <v>28.65436</v>
      </c>
      <c r="E6" s="7">
        <v>1.7585299999999999</v>
      </c>
      <c r="F6" s="7">
        <v>57</v>
      </c>
      <c r="H6" s="7" t="s">
        <v>0</v>
      </c>
      <c r="I6" s="7">
        <v>100</v>
      </c>
      <c r="J6" s="7">
        <v>0.7</v>
      </c>
      <c r="L6" s="7">
        <f t="shared" ca="1" si="2"/>
        <v>107.73003</v>
      </c>
      <c r="M6" s="7">
        <f t="shared" ca="1" si="0"/>
        <v>107.5667</v>
      </c>
      <c r="N6" s="7">
        <f t="shared" ca="1" si="0"/>
        <v>107.55753</v>
      </c>
      <c r="O6" s="7">
        <f t="shared" ca="1" si="0"/>
        <v>107.66670000000001</v>
      </c>
      <c r="P6" s="7">
        <f t="shared" ca="1" si="0"/>
        <v>107.71003</v>
      </c>
      <c r="R6" s="7">
        <f t="shared" ca="1" si="1"/>
        <v>107.646198</v>
      </c>
      <c r="T6" s="7">
        <f ca="1">Total!E6</f>
        <v>107.55086</v>
      </c>
      <c r="V6" s="7">
        <f t="shared" ca="1" si="3"/>
        <v>1.665909505512082E-3</v>
      </c>
      <c r="W6" s="7">
        <f t="shared" ca="1" si="4"/>
        <v>1.472791570425117E-4</v>
      </c>
      <c r="X6" s="7">
        <f t="shared" ca="1" si="5"/>
        <v>6.2017170295056051E-5</v>
      </c>
      <c r="Y6" s="7">
        <f t="shared" ca="1" si="6"/>
        <v>1.0770718151394208E-3</v>
      </c>
      <c r="Z6" s="7">
        <f t="shared" ca="1" si="7"/>
        <v>1.4799509738927532E-3</v>
      </c>
      <c r="AB6" s="7">
        <f t="shared" ca="1" si="8"/>
        <v>4.4322286218818237E-3</v>
      </c>
    </row>
    <row r="7" spans="1:28" s="7" customFormat="1" x14ac:dyDescent="0.25">
      <c r="A7" s="7" t="s">
        <v>0</v>
      </c>
      <c r="B7" s="7">
        <v>25</v>
      </c>
      <c r="C7" s="7">
        <v>0.7</v>
      </c>
      <c r="D7" s="7">
        <v>28.65624</v>
      </c>
      <c r="E7" s="7">
        <v>1.6772100000000001</v>
      </c>
      <c r="F7" s="7">
        <v>60</v>
      </c>
      <c r="H7" s="7" t="s">
        <v>0</v>
      </c>
      <c r="I7" s="7">
        <v>100</v>
      </c>
      <c r="J7" s="7">
        <v>1</v>
      </c>
      <c r="L7" s="7">
        <f t="shared" ca="1" si="2"/>
        <v>103.71753</v>
      </c>
      <c r="M7" s="7">
        <f t="shared" ca="1" si="0"/>
        <v>103.81198000000001</v>
      </c>
      <c r="N7" s="7">
        <f t="shared" ca="1" si="0"/>
        <v>103.72837</v>
      </c>
      <c r="O7" s="7">
        <f t="shared" ca="1" si="0"/>
        <v>103.73197999999999</v>
      </c>
      <c r="P7" s="7">
        <f t="shared" ca="1" si="0"/>
        <v>103.75337</v>
      </c>
      <c r="R7" s="7">
        <f t="shared" ca="1" si="1"/>
        <v>103.74864600000001</v>
      </c>
      <c r="T7" s="7">
        <f ca="1">Total!E7</f>
        <v>103.69198</v>
      </c>
      <c r="V7" s="7">
        <f t="shared" ca="1" si="3"/>
        <v>2.4640285584280982E-4</v>
      </c>
      <c r="W7" s="7">
        <f t="shared" ca="1" si="4"/>
        <v>1.1572736869332088E-3</v>
      </c>
      <c r="X7" s="7">
        <f t="shared" ca="1" si="5"/>
        <v>3.5094324556245583E-4</v>
      </c>
      <c r="Y7" s="7">
        <f t="shared" ca="1" si="6"/>
        <v>3.8575789564431156E-4</v>
      </c>
      <c r="Z7" s="7">
        <f t="shared" ca="1" si="7"/>
        <v>5.9204193034025337E-4</v>
      </c>
      <c r="AB7" s="7">
        <f t="shared" ca="1" si="8"/>
        <v>2.7324196143230393E-3</v>
      </c>
    </row>
    <row r="8" spans="1:28" s="7" customFormat="1" x14ac:dyDescent="0.25">
      <c r="A8" s="7" t="s">
        <v>0</v>
      </c>
      <c r="B8" s="7">
        <v>25</v>
      </c>
      <c r="C8" s="7">
        <v>0.7</v>
      </c>
      <c r="D8" s="7">
        <v>28.65436</v>
      </c>
      <c r="E8" s="7">
        <v>1.6968700000000001</v>
      </c>
      <c r="F8" s="7">
        <v>54</v>
      </c>
      <c r="H8" s="7" t="s">
        <v>0</v>
      </c>
      <c r="I8" s="7">
        <v>1000</v>
      </c>
      <c r="J8" s="7">
        <v>0.4</v>
      </c>
      <c r="L8" s="7">
        <f t="shared" ca="1" si="2"/>
        <v>1069.91057</v>
      </c>
      <c r="M8" s="7">
        <f t="shared" ca="1" si="0"/>
        <v>1069.96531</v>
      </c>
      <c r="N8" s="7">
        <f t="shared" ca="1" si="0"/>
        <v>1069.9463000000001</v>
      </c>
      <c r="O8" s="7">
        <f t="shared" ca="1" si="0"/>
        <v>1069.8702800000001</v>
      </c>
      <c r="P8" s="7">
        <f t="shared" ca="1" si="0"/>
        <v>1069.86337</v>
      </c>
      <c r="R8" s="7">
        <f t="shared" ca="1" si="1"/>
        <v>1069.9111660000001</v>
      </c>
      <c r="T8" s="7">
        <f ca="1">Total!E8</f>
        <v>1069.4458299999999</v>
      </c>
      <c r="V8" s="7">
        <f t="shared" ca="1" si="3"/>
        <v>4.3456151491106369E-4</v>
      </c>
      <c r="W8" s="7">
        <f t="shared" ca="1" si="4"/>
        <v>4.8574690314156247E-4</v>
      </c>
      <c r="X8" s="7">
        <f t="shared" ca="1" si="5"/>
        <v>4.6797134175573685E-4</v>
      </c>
      <c r="Y8" s="7">
        <f t="shared" ca="1" si="6"/>
        <v>3.9688779748685944E-4</v>
      </c>
      <c r="Z8" s="7">
        <f t="shared" ca="1" si="7"/>
        <v>3.904265071566501E-4</v>
      </c>
      <c r="AB8" s="7">
        <f t="shared" ca="1" si="8"/>
        <v>2.1755940644518725E-3</v>
      </c>
    </row>
    <row r="9" spans="1:28" s="7" customFormat="1" x14ac:dyDescent="0.25">
      <c r="A9" s="7" t="s">
        <v>0</v>
      </c>
      <c r="B9" s="7">
        <v>25</v>
      </c>
      <c r="C9" s="7">
        <v>0.7</v>
      </c>
      <c r="D9" s="7">
        <v>28.65624</v>
      </c>
      <c r="E9" s="7">
        <v>1.6879900000000001</v>
      </c>
      <c r="F9" s="7">
        <v>54</v>
      </c>
      <c r="H9" s="7" t="s">
        <v>0</v>
      </c>
      <c r="I9" s="7">
        <v>1000</v>
      </c>
      <c r="J9" s="7">
        <v>0.7</v>
      </c>
      <c r="L9" s="7">
        <f t="shared" ca="1" si="2"/>
        <v>1034.7072000000001</v>
      </c>
      <c r="M9" s="7">
        <f t="shared" ca="1" si="0"/>
        <v>1034.6438700000001</v>
      </c>
      <c r="N9" s="7">
        <f t="shared" ca="1" si="0"/>
        <v>1034.7634</v>
      </c>
      <c r="O9" s="7">
        <f t="shared" ca="1" si="0"/>
        <v>1034.6808000000001</v>
      </c>
      <c r="P9" s="7">
        <f t="shared" ca="1" si="0"/>
        <v>1034.6886400000001</v>
      </c>
      <c r="R9" s="7">
        <f t="shared" ca="1" si="1"/>
        <v>1034.6967820000002</v>
      </c>
      <c r="T9" s="7">
        <f ca="1">Total!E9</f>
        <v>1034.43669</v>
      </c>
      <c r="V9" s="7">
        <f t="shared" ca="1" si="3"/>
        <v>2.6150464558643839E-4</v>
      </c>
      <c r="W9" s="7">
        <f t="shared" ca="1" si="4"/>
        <v>2.0028291919934474E-4</v>
      </c>
      <c r="X9" s="7">
        <f t="shared" ca="1" si="5"/>
        <v>3.1583373169028666E-4</v>
      </c>
      <c r="Y9" s="7">
        <f t="shared" ca="1" si="6"/>
        <v>2.3598350905369717E-4</v>
      </c>
      <c r="Z9" s="7">
        <f t="shared" ca="1" si="7"/>
        <v>2.4356251323614492E-4</v>
      </c>
      <c r="AB9" s="7">
        <f t="shared" ca="1" si="8"/>
        <v>1.2571673187659119E-3</v>
      </c>
    </row>
    <row r="10" spans="1:28" s="7" customFormat="1" x14ac:dyDescent="0.25">
      <c r="A10" s="7" t="s">
        <v>0</v>
      </c>
      <c r="B10" s="7">
        <v>25</v>
      </c>
      <c r="C10" s="7">
        <v>0.7</v>
      </c>
      <c r="D10" s="7">
        <v>28.65436</v>
      </c>
      <c r="E10" s="7">
        <v>1.6822699999999999</v>
      </c>
      <c r="F10" s="7">
        <v>39</v>
      </c>
      <c r="H10" s="7" t="s">
        <v>0</v>
      </c>
      <c r="I10" s="7">
        <v>1000</v>
      </c>
      <c r="J10" s="7">
        <v>1</v>
      </c>
      <c r="L10" s="7">
        <f t="shared" ca="1" si="2"/>
        <v>1034.4715200000001</v>
      </c>
      <c r="M10" s="7">
        <f t="shared" ca="1" si="0"/>
        <v>1034.5311899999999</v>
      </c>
      <c r="N10" s="7">
        <f t="shared" ca="1" si="0"/>
        <v>1034.48206</v>
      </c>
      <c r="O10" s="7">
        <f t="shared" ca="1" si="0"/>
        <v>1034.3840299999999</v>
      </c>
      <c r="P10" s="7">
        <f t="shared" ca="1" si="0"/>
        <v>1034.51701</v>
      </c>
      <c r="R10" s="7">
        <f t="shared" ca="1" si="1"/>
        <v>1034.4771619999999</v>
      </c>
      <c r="T10" s="7">
        <f ca="1">Total!E10</f>
        <v>1034.2198900000001</v>
      </c>
      <c r="V10" s="7">
        <f t="shared" ca="1" si="3"/>
        <v>2.433041584609027E-4</v>
      </c>
      <c r="W10" s="7">
        <f t="shared" ca="1" si="4"/>
        <v>3.0099981929359958E-4</v>
      </c>
      <c r="X10" s="7">
        <f t="shared" ca="1" si="5"/>
        <v>2.5349541479033935E-4</v>
      </c>
      <c r="Y10" s="7">
        <f t="shared" ca="1" si="6"/>
        <v>1.5870899562747838E-4</v>
      </c>
      <c r="Z10" s="7">
        <f t="shared" ca="1" si="7"/>
        <v>2.8728900195484528E-4</v>
      </c>
      <c r="AB10" s="7">
        <f t="shared" ca="1" si="8"/>
        <v>1.2437973901271652E-3</v>
      </c>
    </row>
    <row r="11" spans="1:28" s="7" customFormat="1" x14ac:dyDescent="0.25">
      <c r="A11" s="7" t="s">
        <v>0</v>
      </c>
      <c r="B11" s="7">
        <v>25</v>
      </c>
      <c r="C11" s="7">
        <v>1</v>
      </c>
      <c r="D11" s="7">
        <v>28.587009999999999</v>
      </c>
      <c r="E11" s="7">
        <v>2.1073300000000001</v>
      </c>
      <c r="F11" s="7">
        <v>69</v>
      </c>
      <c r="H11" s="7" t="s">
        <v>2</v>
      </c>
      <c r="I11" s="7">
        <v>24</v>
      </c>
      <c r="J11" s="7">
        <v>0.4</v>
      </c>
      <c r="L11" s="7">
        <f t="shared" ca="1" si="2"/>
        <v>3177.6379999999999</v>
      </c>
      <c r="M11" s="7">
        <f t="shared" ca="1" si="0"/>
        <v>3177.6379999999999</v>
      </c>
      <c r="N11" s="7">
        <f t="shared" ca="1" si="0"/>
        <v>3177.6379999999999</v>
      </c>
      <c r="O11" s="7">
        <f t="shared" ca="1" si="0"/>
        <v>3177.6379999999999</v>
      </c>
      <c r="P11" s="7">
        <f t="shared" ca="1" si="0"/>
        <v>3177.6379999999999</v>
      </c>
      <c r="R11" s="7">
        <f t="shared" ca="1" si="1"/>
        <v>3177.6379999999999</v>
      </c>
      <c r="T11" s="7">
        <f ca="1">Total!E11</f>
        <v>3177.6379999999999</v>
      </c>
      <c r="V11" s="7">
        <f t="shared" ca="1" si="3"/>
        <v>0</v>
      </c>
      <c r="W11" s="7">
        <f t="shared" ca="1" si="4"/>
        <v>0</v>
      </c>
      <c r="X11" s="7">
        <f t="shared" ca="1" si="5"/>
        <v>0</v>
      </c>
      <c r="Y11" s="7">
        <f t="shared" ca="1" si="6"/>
        <v>0</v>
      </c>
      <c r="Z11" s="7">
        <f t="shared" ca="1" si="7"/>
        <v>0</v>
      </c>
      <c r="AB11" s="7">
        <f t="shared" ca="1" si="8"/>
        <v>0</v>
      </c>
    </row>
    <row r="12" spans="1:28" s="7" customFormat="1" x14ac:dyDescent="0.25">
      <c r="A12" s="7" t="s">
        <v>0</v>
      </c>
      <c r="B12" s="7">
        <v>25</v>
      </c>
      <c r="C12" s="7">
        <v>1</v>
      </c>
      <c r="D12" s="7">
        <v>28.504100000000001</v>
      </c>
      <c r="E12" s="7">
        <v>2.1041300000000001</v>
      </c>
      <c r="F12" s="7">
        <v>72</v>
      </c>
      <c r="H12" s="7" t="s">
        <v>3</v>
      </c>
      <c r="I12" s="7">
        <v>24</v>
      </c>
      <c r="J12" s="7">
        <v>0.7</v>
      </c>
      <c r="L12" s="7">
        <f t="shared" ca="1" si="2"/>
        <v>2321.03586</v>
      </c>
      <c r="M12" s="7">
        <f t="shared" ca="1" si="0"/>
        <v>2321.03586</v>
      </c>
      <c r="N12" s="7">
        <f t="shared" ca="1" si="0"/>
        <v>2321.03586</v>
      </c>
      <c r="O12" s="7">
        <f t="shared" ca="1" si="0"/>
        <v>2321.03586</v>
      </c>
      <c r="P12" s="7">
        <f t="shared" ca="1" si="0"/>
        <v>2321.03586</v>
      </c>
      <c r="R12" s="7">
        <f t="shared" ca="1" si="1"/>
        <v>2321.03586</v>
      </c>
      <c r="T12" s="7">
        <f ca="1">Total!E12</f>
        <v>2321.03586</v>
      </c>
      <c r="V12" s="7">
        <f t="shared" ca="1" si="3"/>
        <v>0</v>
      </c>
      <c r="W12" s="7">
        <f t="shared" ca="1" si="4"/>
        <v>0</v>
      </c>
      <c r="X12" s="7">
        <f t="shared" ca="1" si="5"/>
        <v>0</v>
      </c>
      <c r="Y12" s="7">
        <f t="shared" ca="1" si="6"/>
        <v>0</v>
      </c>
      <c r="Z12" s="7">
        <f t="shared" ca="1" si="7"/>
        <v>0</v>
      </c>
      <c r="AB12" s="7">
        <f t="shared" ca="1" si="8"/>
        <v>0</v>
      </c>
    </row>
    <row r="13" spans="1:28" s="7" customFormat="1" x14ac:dyDescent="0.25">
      <c r="A13" s="7" t="s">
        <v>0</v>
      </c>
      <c r="B13" s="7">
        <v>25</v>
      </c>
      <c r="C13" s="7">
        <v>1</v>
      </c>
      <c r="D13" s="7">
        <v>28.546240000000001</v>
      </c>
      <c r="E13" s="7">
        <v>2.0996800000000002</v>
      </c>
      <c r="F13" s="7">
        <v>64</v>
      </c>
      <c r="H13" s="7" t="s">
        <v>3</v>
      </c>
      <c r="I13" s="7">
        <v>24</v>
      </c>
      <c r="J13" s="7">
        <v>1</v>
      </c>
      <c r="L13" s="7">
        <f t="shared" ca="1" si="2"/>
        <v>2320.9075499999999</v>
      </c>
      <c r="M13" s="7">
        <f t="shared" ca="1" si="0"/>
        <v>2320.9075499999999</v>
      </c>
      <c r="N13" s="7">
        <f t="shared" ca="1" si="0"/>
        <v>2320.9075499999999</v>
      </c>
      <c r="O13" s="7">
        <f t="shared" ca="1" si="0"/>
        <v>2320.9075499999999</v>
      </c>
      <c r="P13" s="7">
        <f t="shared" ca="1" si="0"/>
        <v>2320.9075499999999</v>
      </c>
      <c r="R13" s="7">
        <f t="shared" ca="1" si="1"/>
        <v>2320.9075499999999</v>
      </c>
      <c r="T13" s="7">
        <f ca="1">Total!E13</f>
        <v>2320.9075499999999</v>
      </c>
      <c r="V13" s="7">
        <f t="shared" ca="1" si="3"/>
        <v>0</v>
      </c>
      <c r="W13" s="7">
        <f t="shared" ca="1" si="4"/>
        <v>0</v>
      </c>
      <c r="X13" s="7">
        <f t="shared" ca="1" si="5"/>
        <v>0</v>
      </c>
      <c r="Y13" s="7">
        <f t="shared" ca="1" si="6"/>
        <v>0</v>
      </c>
      <c r="Z13" s="7">
        <f t="shared" ca="1" si="7"/>
        <v>0</v>
      </c>
      <c r="AB13" s="7">
        <f t="shared" ca="1" si="8"/>
        <v>0</v>
      </c>
    </row>
    <row r="14" spans="1:28" s="7" customFormat="1" x14ac:dyDescent="0.25">
      <c r="A14" s="7" t="s">
        <v>0</v>
      </c>
      <c r="B14" s="7">
        <v>25</v>
      </c>
      <c r="C14" s="7">
        <v>1</v>
      </c>
      <c r="D14" s="7">
        <v>28.514099999999999</v>
      </c>
      <c r="E14" s="7">
        <v>2.1089000000000002</v>
      </c>
      <c r="F14" s="7">
        <v>68</v>
      </c>
      <c r="H14" s="7" t="s">
        <v>3</v>
      </c>
      <c r="I14" s="7">
        <v>100</v>
      </c>
      <c r="J14" s="7">
        <v>0.4</v>
      </c>
      <c r="L14" s="7">
        <f t="shared" ca="1" si="2"/>
        <v>42989.094590000001</v>
      </c>
      <c r="M14" s="7">
        <f t="shared" ca="1" si="0"/>
        <v>42987.214829999997</v>
      </c>
      <c r="N14" s="7">
        <f t="shared" ca="1" si="0"/>
        <v>43186.192999999999</v>
      </c>
      <c r="O14" s="7">
        <f t="shared" ca="1" si="0"/>
        <v>42986.580840000002</v>
      </c>
      <c r="P14" s="7">
        <f t="shared" ca="1" si="0"/>
        <v>42987.114809999999</v>
      </c>
      <c r="R14" s="7">
        <f t="shared" ca="1" si="1"/>
        <v>43027.239614000006</v>
      </c>
      <c r="T14" s="7">
        <f ca="1">Total!E14</f>
        <v>42986.193919999998</v>
      </c>
      <c r="V14" s="7">
        <f t="shared" ca="1" si="3"/>
        <v>6.7479107487419053E-5</v>
      </c>
      <c r="W14" s="7">
        <f t="shared" ca="1" si="4"/>
        <v>2.3749718383982854E-5</v>
      </c>
      <c r="X14" s="7">
        <f t="shared" ca="1" si="5"/>
        <v>4.6526352245144622E-3</v>
      </c>
      <c r="Y14" s="7">
        <f t="shared" ca="1" si="6"/>
        <v>9.0010295101852491E-6</v>
      </c>
      <c r="Z14" s="7">
        <f t="shared" ca="1" si="7"/>
        <v>2.1422924804998331E-5</v>
      </c>
      <c r="AB14" s="7">
        <f t="shared" ca="1" si="8"/>
        <v>4.7742880047010475E-3</v>
      </c>
    </row>
    <row r="15" spans="1:28" s="7" customFormat="1" x14ac:dyDescent="0.25">
      <c r="A15" s="7" t="s">
        <v>0</v>
      </c>
      <c r="B15" s="7">
        <v>25</v>
      </c>
      <c r="C15" s="7">
        <v>1</v>
      </c>
      <c r="D15" s="7">
        <v>28.514420000000001</v>
      </c>
      <c r="E15" s="7">
        <v>2.1100300000000001</v>
      </c>
      <c r="F15" s="7">
        <v>70</v>
      </c>
      <c r="H15" s="7" t="s">
        <v>3</v>
      </c>
      <c r="I15" s="7">
        <v>100</v>
      </c>
      <c r="J15" s="7">
        <v>0.7</v>
      </c>
      <c r="L15" s="7">
        <f t="shared" ca="1" si="2"/>
        <v>36288.38869</v>
      </c>
      <c r="M15" s="7">
        <f t="shared" ca="1" si="0"/>
        <v>35640.584199999998</v>
      </c>
      <c r="N15" s="7">
        <f t="shared" ca="1" si="0"/>
        <v>35914.051180000002</v>
      </c>
      <c r="O15" s="7">
        <f t="shared" ca="1" si="0"/>
        <v>36171.332929999997</v>
      </c>
      <c r="P15" s="7">
        <f t="shared" ca="1" si="0"/>
        <v>36252.138700000003</v>
      </c>
      <c r="R15" s="7">
        <f t="shared" ca="1" si="1"/>
        <v>36053.299140000003</v>
      </c>
      <c r="T15" s="7">
        <f ca="1">Total!E15</f>
        <v>35444.455130000002</v>
      </c>
      <c r="V15" s="7">
        <f t="shared" ca="1" si="3"/>
        <v>2.3810030564856862E-2</v>
      </c>
      <c r="W15" s="7">
        <f t="shared" ca="1" si="4"/>
        <v>5.5334203694386262E-3</v>
      </c>
      <c r="X15" s="7">
        <f t="shared" ca="1" si="5"/>
        <v>1.3248787385153974E-2</v>
      </c>
      <c r="Y15" s="7">
        <f t="shared" ca="1" si="6"/>
        <v>2.0507517955460661E-2</v>
      </c>
      <c r="Z15" s="7">
        <f t="shared" ca="1" si="7"/>
        <v>2.278730388258619E-2</v>
      </c>
      <c r="AB15" s="7">
        <f t="shared" ca="1" si="8"/>
        <v>8.5887060157496323E-2</v>
      </c>
    </row>
    <row r="16" spans="1:28" s="7" customFormat="1" x14ac:dyDescent="0.25">
      <c r="A16" s="7" t="s">
        <v>0</v>
      </c>
      <c r="B16" s="7">
        <v>100</v>
      </c>
      <c r="C16" s="7">
        <v>0.4</v>
      </c>
      <c r="D16" s="7">
        <v>148.22496000000001</v>
      </c>
      <c r="E16" s="7">
        <v>9.5837500000000002</v>
      </c>
      <c r="F16" s="7">
        <v>44</v>
      </c>
      <c r="H16" s="7" t="s">
        <v>3</v>
      </c>
      <c r="I16" s="7">
        <v>100</v>
      </c>
      <c r="J16" s="7">
        <v>1</v>
      </c>
      <c r="L16" s="7">
        <f t="shared" ca="1" si="2"/>
        <v>35320.991529999999</v>
      </c>
      <c r="M16" s="7">
        <f t="shared" ca="1" si="0"/>
        <v>35484.343339999999</v>
      </c>
      <c r="N16" s="7">
        <f t="shared" ca="1" si="0"/>
        <v>35640.960959999997</v>
      </c>
      <c r="O16" s="7">
        <f t="shared" ca="1" si="0"/>
        <v>35300.46</v>
      </c>
      <c r="P16" s="7">
        <f t="shared" ca="1" si="0"/>
        <v>35365.751949999998</v>
      </c>
      <c r="R16" s="7">
        <f t="shared" ca="1" si="1"/>
        <v>35422.501555999996</v>
      </c>
      <c r="T16" s="7">
        <f ca="1">Total!E16</f>
        <v>35228.36103</v>
      </c>
      <c r="V16" s="7">
        <f t="shared" ca="1" si="3"/>
        <v>2.6294297347843236E-3</v>
      </c>
      <c r="W16" s="7">
        <f t="shared" ca="1" si="4"/>
        <v>7.2663701209945107E-3</v>
      </c>
      <c r="X16" s="7">
        <f t="shared" ca="1" si="5"/>
        <v>1.1712152309573304E-2</v>
      </c>
      <c r="Y16" s="7">
        <f t="shared" ca="1" si="6"/>
        <v>2.046617211019286E-3</v>
      </c>
      <c r="Z16" s="7">
        <f t="shared" ca="1" si="7"/>
        <v>3.9000088560179605E-3</v>
      </c>
      <c r="AB16" s="7">
        <f t="shared" ca="1" si="8"/>
        <v>2.7554578232389385E-2</v>
      </c>
    </row>
    <row r="17" spans="1:28" s="7" customFormat="1" x14ac:dyDescent="0.25">
      <c r="A17" s="7" t="s">
        <v>0</v>
      </c>
      <c r="B17" s="7">
        <v>100</v>
      </c>
      <c r="C17" s="7">
        <v>0.4</v>
      </c>
      <c r="D17" s="7">
        <v>148.18163000000001</v>
      </c>
      <c r="E17" s="7">
        <v>9.5327099999999998</v>
      </c>
      <c r="F17" s="7">
        <v>44</v>
      </c>
      <c r="H17" s="7" t="s">
        <v>3</v>
      </c>
      <c r="I17" s="7">
        <v>997</v>
      </c>
      <c r="J17" s="7">
        <v>0.4</v>
      </c>
      <c r="L17" s="7">
        <f t="shared" ca="1" si="2"/>
        <v>324384.99378000002</v>
      </c>
      <c r="M17" s="7">
        <f t="shared" ca="1" si="0"/>
        <v>324435.66953999997</v>
      </c>
      <c r="N17" s="7">
        <f t="shared" ca="1" si="0"/>
        <v>324578.37942000001</v>
      </c>
      <c r="O17" s="7">
        <f t="shared" ca="1" si="0"/>
        <v>324281.25952999998</v>
      </c>
      <c r="P17" s="7">
        <f t="shared" ca="1" si="0"/>
        <v>324391.64938999998</v>
      </c>
      <c r="R17" s="7">
        <f t="shared" ca="1" si="1"/>
        <v>324414.39033199998</v>
      </c>
      <c r="T17" s="7">
        <f ca="1">Total!E17</f>
        <v>324119.48642999999</v>
      </c>
      <c r="V17" s="7">
        <f t="shared" ca="1" si="3"/>
        <v>8.1916503362524772E-4</v>
      </c>
      <c r="W17" s="7">
        <f t="shared" ca="1" si="4"/>
        <v>9.7551404107962996E-4</v>
      </c>
      <c r="X17" s="7">
        <f t="shared" ca="1" si="5"/>
        <v>1.4158142574347474E-3</v>
      </c>
      <c r="Y17" s="7">
        <f t="shared" ca="1" si="6"/>
        <v>4.9911562486363908E-4</v>
      </c>
      <c r="Z17" s="7">
        <f t="shared" ca="1" si="7"/>
        <v>8.3969946700124091E-4</v>
      </c>
      <c r="AB17" s="7">
        <f t="shared" ca="1" si="8"/>
        <v>4.5493084240045053E-3</v>
      </c>
    </row>
    <row r="18" spans="1:28" s="7" customFormat="1" x14ac:dyDescent="0.25">
      <c r="A18" s="7" t="s">
        <v>0</v>
      </c>
      <c r="B18" s="7">
        <v>100</v>
      </c>
      <c r="C18" s="7">
        <v>0.4</v>
      </c>
      <c r="D18" s="7">
        <v>148.13414</v>
      </c>
      <c r="E18" s="7">
        <v>9.5907699999999991</v>
      </c>
      <c r="F18" s="7">
        <v>45</v>
      </c>
      <c r="H18" s="7" t="s">
        <v>3</v>
      </c>
      <c r="I18" s="7">
        <v>997</v>
      </c>
      <c r="J18" s="7">
        <v>0.7</v>
      </c>
      <c r="L18" s="7">
        <f t="shared" ca="1" si="2"/>
        <v>323202.75427999999</v>
      </c>
      <c r="M18" s="7">
        <f t="shared" ca="1" si="2"/>
        <v>323124.60921000002</v>
      </c>
      <c r="N18" s="7">
        <f t="shared" ca="1" si="2"/>
        <v>323243.51465999999</v>
      </c>
      <c r="O18" s="7">
        <f t="shared" ca="1" si="2"/>
        <v>323011.36314999999</v>
      </c>
      <c r="P18" s="7">
        <f t="shared" ca="1" si="2"/>
        <v>323023.00442000001</v>
      </c>
      <c r="R18" s="7">
        <f t="shared" ca="1" si="1"/>
        <v>323121.04914399999</v>
      </c>
      <c r="T18" s="7">
        <f ca="1">Total!E18</f>
        <v>322908.53392000002</v>
      </c>
      <c r="V18" s="7">
        <f t="shared" ca="1" si="3"/>
        <v>9.1115696580775429E-4</v>
      </c>
      <c r="W18" s="7">
        <f t="shared" ca="1" si="4"/>
        <v>6.6915323474708843E-4</v>
      </c>
      <c r="X18" s="7">
        <f t="shared" ca="1" si="5"/>
        <v>1.0373858378204424E-3</v>
      </c>
      <c r="Y18" s="7">
        <f t="shared" ca="1" si="6"/>
        <v>3.1844692598136679E-4</v>
      </c>
      <c r="Z18" s="7">
        <f t="shared" ca="1" si="7"/>
        <v>3.5449821845945904E-4</v>
      </c>
      <c r="AB18" s="7">
        <f t="shared" ca="1" si="8"/>
        <v>3.2906411828161107E-3</v>
      </c>
    </row>
    <row r="19" spans="1:28" s="7" customFormat="1" x14ac:dyDescent="0.25">
      <c r="A19" s="7" t="s">
        <v>0</v>
      </c>
      <c r="B19" s="7">
        <v>100</v>
      </c>
      <c r="C19" s="7">
        <v>0.4</v>
      </c>
      <c r="D19" s="7">
        <v>148.13747000000001</v>
      </c>
      <c r="E19" s="7">
        <v>9.6468399999999992</v>
      </c>
      <c r="F19" s="7">
        <v>43</v>
      </c>
      <c r="H19" s="7" t="s">
        <v>3</v>
      </c>
      <c r="I19" s="7">
        <v>997</v>
      </c>
      <c r="J19" s="7">
        <v>1</v>
      </c>
      <c r="L19" s="7">
        <f t="shared" ca="1" si="2"/>
        <v>323084.08484999998</v>
      </c>
      <c r="M19" s="7">
        <f t="shared" ca="1" si="2"/>
        <v>322943.55898999999</v>
      </c>
      <c r="N19" s="7">
        <f t="shared" ca="1" si="2"/>
        <v>322992.96814999997</v>
      </c>
      <c r="O19" s="7">
        <f t="shared" ca="1" si="2"/>
        <v>323040.37650000001</v>
      </c>
      <c r="P19" s="7">
        <f t="shared" ca="1" si="2"/>
        <v>322882.31985999999</v>
      </c>
      <c r="R19" s="7">
        <f t="shared" ca="1" si="1"/>
        <v>322988.66166999994</v>
      </c>
      <c r="T19" s="7">
        <f ca="1">Total!E19</f>
        <v>322830.84453</v>
      </c>
      <c r="V19" s="7">
        <f t="shared" ca="1" si="3"/>
        <v>7.84436568843562E-4</v>
      </c>
      <c r="W19" s="7">
        <f t="shared" ca="1" si="4"/>
        <v>3.491440235956574E-4</v>
      </c>
      <c r="X19" s="7">
        <f t="shared" ca="1" si="5"/>
        <v>5.0219371149618744E-4</v>
      </c>
      <c r="Y19" s="7">
        <f t="shared" ca="1" si="6"/>
        <v>6.4904569544791291E-4</v>
      </c>
      <c r="Z19" s="7">
        <f t="shared" ca="1" si="7"/>
        <v>1.5944985081870971E-4</v>
      </c>
      <c r="AB19" s="7">
        <f t="shared" ca="1" si="8"/>
        <v>2.4442698502020292E-3</v>
      </c>
    </row>
    <row r="20" spans="1:28" s="7" customFormat="1" x14ac:dyDescent="0.25">
      <c r="A20" s="7" t="s">
        <v>0</v>
      </c>
      <c r="B20" s="7">
        <v>100</v>
      </c>
      <c r="C20" s="7">
        <v>0.4</v>
      </c>
      <c r="D20" s="7">
        <v>148.15782999999999</v>
      </c>
      <c r="E20" s="7">
        <v>9.4812100000000008</v>
      </c>
      <c r="F20" s="7">
        <v>44</v>
      </c>
      <c r="H20" s="7" t="s">
        <v>1</v>
      </c>
      <c r="I20" s="7">
        <v>30</v>
      </c>
      <c r="J20" s="7">
        <v>0.4</v>
      </c>
      <c r="L20" s="7">
        <f t="shared" ca="1" si="2"/>
        <v>995.50248999999997</v>
      </c>
      <c r="M20" s="7">
        <f t="shared" ca="1" si="2"/>
        <v>995.50248999999997</v>
      </c>
      <c r="N20" s="7">
        <f t="shared" ca="1" si="2"/>
        <v>995.50248999999997</v>
      </c>
      <c r="O20" s="7">
        <f t="shared" ca="1" si="2"/>
        <v>995.50248999999997</v>
      </c>
      <c r="P20" s="7">
        <f t="shared" ca="1" si="2"/>
        <v>995.50248999999997</v>
      </c>
      <c r="R20" s="7">
        <f t="shared" ca="1" si="1"/>
        <v>995.50249000000008</v>
      </c>
      <c r="T20" s="7">
        <f ca="1">Total!E20</f>
        <v>995.50248999999997</v>
      </c>
      <c r="V20" s="7">
        <f t="shared" ca="1" si="3"/>
        <v>0</v>
      </c>
      <c r="W20" s="7">
        <f t="shared" ca="1" si="4"/>
        <v>0</v>
      </c>
      <c r="X20" s="7">
        <f t="shared" ca="1" si="5"/>
        <v>0</v>
      </c>
      <c r="Y20" s="7">
        <f t="shared" ca="1" si="6"/>
        <v>0</v>
      </c>
      <c r="Z20" s="7">
        <f t="shared" ca="1" si="7"/>
        <v>0</v>
      </c>
      <c r="AB20" s="7">
        <f t="shared" ca="1" si="8"/>
        <v>0</v>
      </c>
    </row>
    <row r="21" spans="1:28" s="7" customFormat="1" x14ac:dyDescent="0.25">
      <c r="A21" s="7" t="s">
        <v>0</v>
      </c>
      <c r="B21" s="7">
        <v>100</v>
      </c>
      <c r="C21" s="7">
        <v>0.7</v>
      </c>
      <c r="D21" s="7">
        <v>107.73003</v>
      </c>
      <c r="E21" s="7">
        <v>24.39218</v>
      </c>
      <c r="F21" s="7">
        <v>116</v>
      </c>
      <c r="H21" s="7" t="s">
        <v>1</v>
      </c>
      <c r="I21" s="7">
        <v>30</v>
      </c>
      <c r="J21" s="7">
        <v>0.7</v>
      </c>
      <c r="L21" s="7">
        <f t="shared" ca="1" si="2"/>
        <v>675.36581000000001</v>
      </c>
      <c r="M21" s="7">
        <f t="shared" ca="1" si="2"/>
        <v>675.36581000000001</v>
      </c>
      <c r="N21" s="7">
        <f t="shared" ca="1" si="2"/>
        <v>675.36581000000001</v>
      </c>
      <c r="O21" s="7">
        <f t="shared" ca="1" si="2"/>
        <v>675.36989000000005</v>
      </c>
      <c r="P21" s="7">
        <f t="shared" ca="1" si="2"/>
        <v>675.36581000000001</v>
      </c>
      <c r="R21" s="7">
        <f t="shared" ca="1" si="1"/>
        <v>675.366626</v>
      </c>
      <c r="T21" s="7">
        <f ca="1">Total!E21</f>
        <v>675.36581000000001</v>
      </c>
      <c r="V21" s="7">
        <f t="shared" ca="1" si="3"/>
        <v>0</v>
      </c>
      <c r="W21" s="7">
        <f t="shared" ca="1" si="4"/>
        <v>0</v>
      </c>
      <c r="X21" s="7">
        <f t="shared" ca="1" si="5"/>
        <v>0</v>
      </c>
      <c r="Y21" s="7">
        <f t="shared" ca="1" si="6"/>
        <v>6.0411704881010963E-6</v>
      </c>
      <c r="Z21" s="7">
        <f t="shared" ca="1" si="7"/>
        <v>0</v>
      </c>
      <c r="AB21" s="7">
        <f t="shared" ca="1" si="8"/>
        <v>6.0411704881010963E-6</v>
      </c>
    </row>
    <row r="22" spans="1:28" s="7" customFormat="1" x14ac:dyDescent="0.25">
      <c r="A22" s="7" t="s">
        <v>0</v>
      </c>
      <c r="B22" s="7">
        <v>100</v>
      </c>
      <c r="C22" s="7">
        <v>0.7</v>
      </c>
      <c r="D22" s="7">
        <v>107.5667</v>
      </c>
      <c r="E22" s="7">
        <v>24.37951</v>
      </c>
      <c r="F22" s="7">
        <v>115</v>
      </c>
      <c r="H22" s="7" t="s">
        <v>1</v>
      </c>
      <c r="I22" s="7">
        <v>30</v>
      </c>
      <c r="J22" s="7">
        <v>1</v>
      </c>
      <c r="L22" s="7">
        <f t="shared" ca="1" si="2"/>
        <v>660.27666999999997</v>
      </c>
      <c r="M22" s="7">
        <f t="shared" ca="1" si="2"/>
        <v>655.43295999999998</v>
      </c>
      <c r="N22" s="7">
        <f t="shared" ca="1" si="2"/>
        <v>655.43295999999998</v>
      </c>
      <c r="O22" s="7">
        <f t="shared" ca="1" si="2"/>
        <v>655.43295999999998</v>
      </c>
      <c r="P22" s="7">
        <f t="shared" ca="1" si="2"/>
        <v>655.43295999999998</v>
      </c>
      <c r="R22" s="7">
        <f t="shared" ca="1" si="1"/>
        <v>656.401702</v>
      </c>
      <c r="T22" s="7">
        <f ca="1">Total!E22</f>
        <v>655.43295999999998</v>
      </c>
      <c r="V22" s="7">
        <f t="shared" ca="1" si="3"/>
        <v>7.3900921918848683E-3</v>
      </c>
      <c r="W22" s="7">
        <f t="shared" ca="1" si="4"/>
        <v>0</v>
      </c>
      <c r="X22" s="7">
        <f t="shared" ca="1" si="5"/>
        <v>0</v>
      </c>
      <c r="Y22" s="7">
        <f t="shared" ca="1" si="6"/>
        <v>0</v>
      </c>
      <c r="Z22" s="7">
        <f t="shared" ca="1" si="7"/>
        <v>0</v>
      </c>
      <c r="AB22" s="7">
        <f t="shared" ca="1" si="8"/>
        <v>7.3900921918848683E-3</v>
      </c>
    </row>
    <row r="23" spans="1:28" s="7" customFormat="1" x14ac:dyDescent="0.25">
      <c r="A23" s="7" t="s">
        <v>0</v>
      </c>
      <c r="B23" s="7">
        <v>100</v>
      </c>
      <c r="C23" s="7">
        <v>0.7</v>
      </c>
      <c r="D23" s="7">
        <v>107.55753</v>
      </c>
      <c r="E23" s="7">
        <v>24.322369999999999</v>
      </c>
      <c r="F23" s="7">
        <v>116</v>
      </c>
      <c r="H23" s="7" t="s">
        <v>1</v>
      </c>
      <c r="I23" s="7">
        <v>100</v>
      </c>
      <c r="J23" s="7">
        <v>0.4</v>
      </c>
      <c r="L23" s="7">
        <f t="shared" ca="1" si="2"/>
        <v>1847.3023599999999</v>
      </c>
      <c r="M23" s="7">
        <f t="shared" ca="1" si="2"/>
        <v>1837.1324099999999</v>
      </c>
      <c r="N23" s="7">
        <f t="shared" ca="1" si="2"/>
        <v>1848.9604099999999</v>
      </c>
      <c r="O23" s="7">
        <f t="shared" ca="1" si="2"/>
        <v>1874.3932400000001</v>
      </c>
      <c r="P23" s="7">
        <f t="shared" ca="1" si="2"/>
        <v>1842.7305699999999</v>
      </c>
      <c r="R23" s="7">
        <f t="shared" ca="1" si="1"/>
        <v>1850.1037980000001</v>
      </c>
      <c r="T23" s="7">
        <f ca="1">Total!E23</f>
        <v>1789.1879899999999</v>
      </c>
      <c r="V23" s="7">
        <f t="shared" ca="1" si="3"/>
        <v>3.2480863008699276E-2</v>
      </c>
      <c r="W23" s="7">
        <f t="shared" ca="1" si="4"/>
        <v>2.6796748171778215E-2</v>
      </c>
      <c r="X23" s="7">
        <f t="shared" ca="1" si="5"/>
        <v>3.3407568312595268E-2</v>
      </c>
      <c r="Y23" s="7">
        <f t="shared" ca="1" si="6"/>
        <v>4.762230155591432E-2</v>
      </c>
      <c r="Z23" s="7">
        <f t="shared" ca="1" si="7"/>
        <v>2.992563123565347E-2</v>
      </c>
      <c r="AB23" s="7">
        <f t="shared" ca="1" si="8"/>
        <v>0.17023311228464055</v>
      </c>
    </row>
    <row r="24" spans="1:28" s="7" customFormat="1" x14ac:dyDescent="0.25">
      <c r="A24" s="7" t="s">
        <v>0</v>
      </c>
      <c r="B24" s="7">
        <v>100</v>
      </c>
      <c r="C24" s="7">
        <v>0.7</v>
      </c>
      <c r="D24" s="7">
        <v>107.66670000000001</v>
      </c>
      <c r="E24" s="7">
        <v>24.436219999999999</v>
      </c>
      <c r="F24" s="7">
        <v>117</v>
      </c>
      <c r="H24" s="7" t="s">
        <v>1</v>
      </c>
      <c r="I24" s="7">
        <v>100</v>
      </c>
      <c r="J24" s="7">
        <v>0.7</v>
      </c>
      <c r="L24" s="7">
        <f t="shared" ca="1" si="2"/>
        <v>1765.70552</v>
      </c>
      <c r="M24" s="7">
        <f t="shared" ca="1" si="2"/>
        <v>1775.46093</v>
      </c>
      <c r="N24" s="7">
        <f t="shared" ca="1" si="2"/>
        <v>1768.0034599999999</v>
      </c>
      <c r="O24" s="7">
        <f t="shared" ca="1" si="2"/>
        <v>1762.0255400000001</v>
      </c>
      <c r="P24" s="7">
        <f t="shared" ca="1" si="2"/>
        <v>1778.6552300000001</v>
      </c>
      <c r="R24" s="7">
        <f t="shared" ca="1" si="1"/>
        <v>1769.9701359999999</v>
      </c>
      <c r="T24" s="7">
        <f ca="1">Total!E24</f>
        <v>1762.0255400000001</v>
      </c>
      <c r="V24" s="7">
        <f t="shared" ca="1" si="3"/>
        <v>2.0884941315889704E-3</v>
      </c>
      <c r="W24" s="7">
        <f t="shared" ca="1" si="4"/>
        <v>7.6249689320620571E-3</v>
      </c>
      <c r="X24" s="7">
        <f t="shared" ca="1" si="5"/>
        <v>3.3926409488932905E-3</v>
      </c>
      <c r="Y24" s="7">
        <f t="shared" ca="1" si="6"/>
        <v>0</v>
      </c>
      <c r="Z24" s="7">
        <f t="shared" ca="1" si="7"/>
        <v>9.4378257422988217E-3</v>
      </c>
      <c r="AB24" s="7">
        <f t="shared" ca="1" si="8"/>
        <v>2.254392975484314E-2</v>
      </c>
    </row>
    <row r="25" spans="1:28" s="7" customFormat="1" x14ac:dyDescent="0.25">
      <c r="A25" s="7" t="s">
        <v>0</v>
      </c>
      <c r="B25" s="7">
        <v>100</v>
      </c>
      <c r="C25" s="7">
        <v>0.7</v>
      </c>
      <c r="D25" s="7">
        <v>107.71003</v>
      </c>
      <c r="E25" s="7">
        <v>24.354620000000001</v>
      </c>
      <c r="F25" s="7">
        <v>117</v>
      </c>
      <c r="H25" s="7" t="s">
        <v>1</v>
      </c>
      <c r="I25" s="7">
        <v>100</v>
      </c>
      <c r="J25" s="7">
        <v>1</v>
      </c>
      <c r="L25" s="7">
        <f t="shared" ca="1" si="2"/>
        <v>1758.00333</v>
      </c>
      <c r="M25" s="7">
        <f t="shared" ca="1" si="2"/>
        <v>1754.81</v>
      </c>
      <c r="N25" s="7">
        <f t="shared" ca="1" si="2"/>
        <v>1757.7701999999999</v>
      </c>
      <c r="O25" s="7">
        <f t="shared" ca="1" si="2"/>
        <v>1759.7956099999999</v>
      </c>
      <c r="P25" s="7">
        <f t="shared" ca="1" si="2"/>
        <v>1757.05333</v>
      </c>
      <c r="R25" s="7">
        <f t="shared" ca="1" si="1"/>
        <v>1757.486494</v>
      </c>
      <c r="T25" s="7">
        <f ca="1">Total!E25</f>
        <v>1753.8095499999999</v>
      </c>
      <c r="V25" s="7">
        <f t="shared" ca="1" si="3"/>
        <v>2.3912402575297078E-3</v>
      </c>
      <c r="W25" s="7">
        <f t="shared" ca="1" si="4"/>
        <v>5.7044392305880692E-4</v>
      </c>
      <c r="X25" s="7">
        <f t="shared" ca="1" si="5"/>
        <v>2.258312483245394E-3</v>
      </c>
      <c r="Y25" s="7">
        <f t="shared" ca="1" si="6"/>
        <v>3.4131756210359059E-3</v>
      </c>
      <c r="Z25" s="7">
        <f t="shared" ca="1" si="7"/>
        <v>1.8495622857111339E-3</v>
      </c>
      <c r="AB25" s="7">
        <f t="shared" ca="1" si="8"/>
        <v>1.0482734570580949E-2</v>
      </c>
    </row>
    <row r="26" spans="1:28" s="7" customFormat="1" x14ac:dyDescent="0.25">
      <c r="A26" s="7" t="s">
        <v>0</v>
      </c>
      <c r="B26" s="7">
        <v>100</v>
      </c>
      <c r="C26" s="7">
        <v>1</v>
      </c>
      <c r="D26" s="7">
        <v>103.71753</v>
      </c>
      <c r="E26" s="7">
        <v>33.899290000000001</v>
      </c>
      <c r="F26" s="7">
        <v>155</v>
      </c>
      <c r="H26" s="7" t="s">
        <v>1</v>
      </c>
      <c r="I26" s="7">
        <v>1000</v>
      </c>
      <c r="J26" s="7">
        <v>0.4</v>
      </c>
      <c r="L26" s="7">
        <f t="shared" ca="1" si="2"/>
        <v>18985.905760000001</v>
      </c>
      <c r="M26" s="7">
        <f t="shared" ca="1" si="2"/>
        <v>18986.021929999999</v>
      </c>
      <c r="N26" s="7">
        <f t="shared" ca="1" si="2"/>
        <v>18989.41231</v>
      </c>
      <c r="O26" s="7">
        <f t="shared" ca="1" si="2"/>
        <v>18989.153750000001</v>
      </c>
      <c r="P26" s="7">
        <f t="shared" ca="1" si="2"/>
        <v>18989.226600000002</v>
      </c>
      <c r="R26" s="7">
        <f t="shared" ca="1" si="1"/>
        <v>18987.944069999998</v>
      </c>
      <c r="T26" s="7">
        <f ca="1">Total!E26</f>
        <v>18977.24136</v>
      </c>
      <c r="V26" s="7">
        <f t="shared" ca="1" si="3"/>
        <v>4.5656794028368084E-4</v>
      </c>
      <c r="W26" s="7">
        <f t="shared" ca="1" si="4"/>
        <v>4.6268948333589557E-4</v>
      </c>
      <c r="X26" s="7">
        <f t="shared" ca="1" si="5"/>
        <v>6.4134453312342341E-4</v>
      </c>
      <c r="Y26" s="7">
        <f t="shared" ca="1" si="6"/>
        <v>6.2771979204048669E-4</v>
      </c>
      <c r="Z26" s="7">
        <f t="shared" ca="1" si="7"/>
        <v>6.3155860078083529E-4</v>
      </c>
      <c r="AB26" s="7">
        <f t="shared" ca="1" si="8"/>
        <v>2.8198803495643218E-3</v>
      </c>
    </row>
    <row r="27" spans="1:28" s="7" customFormat="1" x14ac:dyDescent="0.25">
      <c r="A27" s="7" t="s">
        <v>0</v>
      </c>
      <c r="B27" s="7">
        <v>100</v>
      </c>
      <c r="C27" s="7">
        <v>1</v>
      </c>
      <c r="D27" s="7">
        <v>103.81198000000001</v>
      </c>
      <c r="E27" s="7">
        <v>33.863259999999997</v>
      </c>
      <c r="F27" s="7">
        <v>155</v>
      </c>
      <c r="H27" s="7" t="s">
        <v>1</v>
      </c>
      <c r="I27" s="7">
        <v>1000</v>
      </c>
      <c r="J27" s="7">
        <v>0.7</v>
      </c>
      <c r="L27" s="7">
        <f t="shared" ca="1" si="2"/>
        <v>18977.741269999999</v>
      </c>
      <c r="M27" s="7">
        <f t="shared" ca="1" si="2"/>
        <v>18978.370070000001</v>
      </c>
      <c r="N27" s="7">
        <f t="shared" ca="1" si="2"/>
        <v>18977.508430000002</v>
      </c>
      <c r="O27" s="7">
        <f t="shared" ca="1" si="2"/>
        <v>18978.478429999999</v>
      </c>
      <c r="P27" s="7">
        <f t="shared" ca="1" si="2"/>
        <v>18977.24667</v>
      </c>
      <c r="R27" s="7">
        <f t="shared" ca="1" si="1"/>
        <v>18977.868974000001</v>
      </c>
      <c r="T27" s="7">
        <f ca="1">Total!E27</f>
        <v>18975.633290000002</v>
      </c>
      <c r="V27" s="7">
        <f t="shared" ca="1" si="3"/>
        <v>1.1108878253396316E-4</v>
      </c>
      <c r="W27" s="7">
        <f t="shared" ca="1" si="4"/>
        <v>1.4422601650093708E-4</v>
      </c>
      <c r="X27" s="7">
        <f t="shared" ca="1" si="5"/>
        <v>9.8818309320315768E-5</v>
      </c>
      <c r="Y27" s="7">
        <f t="shared" ca="1" si="6"/>
        <v>1.4993649785048239E-4</v>
      </c>
      <c r="Z27" s="7">
        <f t="shared" ca="1" si="7"/>
        <v>8.5023776299951326E-5</v>
      </c>
      <c r="AB27" s="7">
        <f t="shared" ca="1" si="8"/>
        <v>5.8909338250564972E-4</v>
      </c>
    </row>
    <row r="28" spans="1:28" s="7" customFormat="1" x14ac:dyDescent="0.25">
      <c r="A28" s="7" t="s">
        <v>0</v>
      </c>
      <c r="B28" s="7">
        <v>100</v>
      </c>
      <c r="C28" s="7">
        <v>1</v>
      </c>
      <c r="D28" s="7">
        <v>103.72837</v>
      </c>
      <c r="E28" s="7">
        <v>33.913040000000002</v>
      </c>
      <c r="F28" s="7">
        <v>148</v>
      </c>
      <c r="H28" s="7" t="s">
        <v>1</v>
      </c>
      <c r="I28" s="7">
        <v>1000</v>
      </c>
      <c r="J28" s="7">
        <v>1</v>
      </c>
      <c r="L28" s="7">
        <f t="shared" ca="1" si="2"/>
        <v>18975.342629999999</v>
      </c>
      <c r="M28" s="7">
        <f t="shared" ca="1" si="2"/>
        <v>18975.518650000002</v>
      </c>
      <c r="N28" s="7">
        <f t="shared" ca="1" si="2"/>
        <v>18975.490000000002</v>
      </c>
      <c r="O28" s="7">
        <f t="shared" ca="1" si="2"/>
        <v>18975.490000000002</v>
      </c>
      <c r="P28" s="7">
        <f t="shared" ca="1" si="2"/>
        <v>18975.39</v>
      </c>
      <c r="R28" s="7">
        <f t="shared" ca="1" si="1"/>
        <v>18975.446256000003</v>
      </c>
      <c r="T28" s="7">
        <f ca="1">Total!E28</f>
        <v>18975.233329999999</v>
      </c>
      <c r="V28" s="7">
        <f t="shared" ca="1" si="3"/>
        <v>5.7601399729441782E-6</v>
      </c>
      <c r="W28" s="7">
        <f t="shared" ca="1" si="4"/>
        <v>1.5036442242404013E-5</v>
      </c>
      <c r="X28" s="7">
        <f t="shared" ca="1" si="5"/>
        <v>1.3526579385808619E-5</v>
      </c>
      <c r="Y28" s="7">
        <f t="shared" ca="1" si="6"/>
        <v>1.3526579385808619E-5</v>
      </c>
      <c r="Z28" s="7">
        <f t="shared" ca="1" si="7"/>
        <v>8.2565519630584624E-6</v>
      </c>
      <c r="AB28" s="7">
        <f t="shared" ca="1" si="8"/>
        <v>5.6106292950023887E-5</v>
      </c>
    </row>
    <row r="29" spans="1:28" s="7" customFormat="1" x14ac:dyDescent="0.25">
      <c r="A29" s="7" t="s">
        <v>0</v>
      </c>
      <c r="B29" s="7">
        <v>100</v>
      </c>
      <c r="C29" s="7">
        <v>1</v>
      </c>
      <c r="D29" s="7">
        <v>103.73197999999999</v>
      </c>
      <c r="E29" s="7">
        <v>33.868450000000003</v>
      </c>
      <c r="F29" s="7">
        <v>156</v>
      </c>
    </row>
    <row r="30" spans="1:28" s="7" customFormat="1" x14ac:dyDescent="0.25">
      <c r="A30" s="7" t="s">
        <v>0</v>
      </c>
      <c r="B30" s="7">
        <v>100</v>
      </c>
      <c r="C30" s="7">
        <v>1</v>
      </c>
      <c r="D30" s="7">
        <v>103.75337</v>
      </c>
      <c r="E30" s="7">
        <v>33.904699999999998</v>
      </c>
      <c r="F30" s="7">
        <v>156</v>
      </c>
    </row>
    <row r="31" spans="1:28" s="7" customFormat="1" x14ac:dyDescent="0.25">
      <c r="A31" s="7" t="s">
        <v>0</v>
      </c>
      <c r="B31" s="7">
        <v>1000</v>
      </c>
      <c r="C31" s="7">
        <v>0.4</v>
      </c>
      <c r="D31" s="7">
        <v>1069.91057</v>
      </c>
      <c r="E31" s="7">
        <v>666.20853</v>
      </c>
      <c r="F31" s="7">
        <v>18</v>
      </c>
    </row>
    <row r="32" spans="1:28" s="7" customFormat="1" x14ac:dyDescent="0.25">
      <c r="A32" s="7" t="s">
        <v>0</v>
      </c>
      <c r="B32" s="7">
        <v>1000</v>
      </c>
      <c r="C32" s="7">
        <v>0.4</v>
      </c>
      <c r="D32" s="7">
        <v>1069.96531</v>
      </c>
      <c r="E32" s="7">
        <v>693.548</v>
      </c>
      <c r="F32" s="7">
        <v>19</v>
      </c>
    </row>
    <row r="33" spans="1:6" s="7" customFormat="1" x14ac:dyDescent="0.25">
      <c r="A33" s="7" t="s">
        <v>0</v>
      </c>
      <c r="B33" s="7">
        <v>1000</v>
      </c>
      <c r="C33" s="7">
        <v>0.4</v>
      </c>
      <c r="D33" s="7">
        <v>1069.9463000000001</v>
      </c>
      <c r="E33" s="7">
        <v>691.48559</v>
      </c>
      <c r="F33" s="7">
        <v>19</v>
      </c>
    </row>
    <row r="34" spans="1:6" s="7" customFormat="1" x14ac:dyDescent="0.25">
      <c r="A34" s="7" t="s">
        <v>0</v>
      </c>
      <c r="B34" s="7">
        <v>1000</v>
      </c>
      <c r="C34" s="7">
        <v>0.4</v>
      </c>
      <c r="D34" s="7">
        <v>1069.8702800000001</v>
      </c>
      <c r="E34" s="7">
        <v>658.82214999999997</v>
      </c>
      <c r="F34" s="7">
        <v>18</v>
      </c>
    </row>
    <row r="35" spans="1:6" s="7" customFormat="1" x14ac:dyDescent="0.25">
      <c r="A35" s="7" t="s">
        <v>0</v>
      </c>
      <c r="B35" s="7">
        <v>1000</v>
      </c>
      <c r="C35" s="7">
        <v>0.4</v>
      </c>
      <c r="D35" s="7">
        <v>1069.86337</v>
      </c>
      <c r="E35" s="7">
        <v>667.70641000000001</v>
      </c>
      <c r="F35" s="7">
        <v>18</v>
      </c>
    </row>
    <row r="36" spans="1:6" s="7" customFormat="1" x14ac:dyDescent="0.25">
      <c r="A36" s="7" t="s">
        <v>0</v>
      </c>
      <c r="B36" s="7">
        <v>1000</v>
      </c>
      <c r="C36" s="7">
        <v>0.7</v>
      </c>
      <c r="D36" s="7">
        <v>1034.7072000000001</v>
      </c>
      <c r="E36" s="7">
        <v>994.31491000000005</v>
      </c>
      <c r="F36" s="7">
        <v>30</v>
      </c>
    </row>
    <row r="37" spans="1:6" s="7" customFormat="1" x14ac:dyDescent="0.25">
      <c r="A37" s="7" t="s">
        <v>0</v>
      </c>
      <c r="B37" s="7">
        <v>1000</v>
      </c>
      <c r="C37" s="7">
        <v>0.7</v>
      </c>
      <c r="D37" s="7">
        <v>1034.6438700000001</v>
      </c>
      <c r="E37" s="7">
        <v>1000.3638099999999</v>
      </c>
      <c r="F37" s="7">
        <v>30</v>
      </c>
    </row>
    <row r="38" spans="1:6" s="7" customFormat="1" x14ac:dyDescent="0.25">
      <c r="A38" s="7" t="s">
        <v>0</v>
      </c>
      <c r="B38" s="7">
        <v>1000</v>
      </c>
      <c r="C38" s="7">
        <v>0.7</v>
      </c>
      <c r="D38" s="7">
        <v>1034.7634</v>
      </c>
      <c r="E38" s="7">
        <v>997.74599999999998</v>
      </c>
      <c r="F38" s="7">
        <v>30</v>
      </c>
    </row>
    <row r="39" spans="1:6" s="7" customFormat="1" x14ac:dyDescent="0.25">
      <c r="A39" s="7" t="s">
        <v>0</v>
      </c>
      <c r="B39" s="7">
        <v>1000</v>
      </c>
      <c r="C39" s="7">
        <v>0.7</v>
      </c>
      <c r="D39" s="7">
        <v>1034.6808000000001</v>
      </c>
      <c r="E39" s="7">
        <v>1002.45555</v>
      </c>
      <c r="F39" s="7">
        <v>30</v>
      </c>
    </row>
    <row r="40" spans="1:6" s="7" customFormat="1" x14ac:dyDescent="0.25">
      <c r="A40" s="7" t="s">
        <v>0</v>
      </c>
      <c r="B40" s="7">
        <v>1000</v>
      </c>
      <c r="C40" s="7">
        <v>0.7</v>
      </c>
      <c r="D40" s="7">
        <v>1034.6886400000001</v>
      </c>
      <c r="E40" s="7">
        <v>1003.34687</v>
      </c>
      <c r="F40" s="7">
        <v>30</v>
      </c>
    </row>
    <row r="41" spans="1:6" s="7" customFormat="1" x14ac:dyDescent="0.25">
      <c r="A41" s="7" t="s">
        <v>0</v>
      </c>
      <c r="B41" s="7">
        <v>1000</v>
      </c>
      <c r="C41" s="7">
        <v>1</v>
      </c>
      <c r="D41" s="7">
        <v>1034.4715200000001</v>
      </c>
      <c r="E41" s="7">
        <v>1555.86437</v>
      </c>
      <c r="F41" s="7">
        <v>47</v>
      </c>
    </row>
    <row r="42" spans="1:6" s="7" customFormat="1" x14ac:dyDescent="0.25">
      <c r="A42" s="7" t="s">
        <v>0</v>
      </c>
      <c r="B42" s="7">
        <v>1000</v>
      </c>
      <c r="C42" s="7">
        <v>1</v>
      </c>
      <c r="D42" s="7">
        <v>1034.5311899999999</v>
      </c>
      <c r="E42" s="7">
        <v>1562.9236100000001</v>
      </c>
      <c r="F42" s="7">
        <v>46</v>
      </c>
    </row>
    <row r="43" spans="1:6" s="7" customFormat="1" x14ac:dyDescent="0.25">
      <c r="A43" s="7" t="s">
        <v>0</v>
      </c>
      <c r="B43" s="7">
        <v>1000</v>
      </c>
      <c r="C43" s="7">
        <v>1</v>
      </c>
      <c r="D43" s="7">
        <v>1034.48206</v>
      </c>
      <c r="E43" s="7">
        <v>1555.91417</v>
      </c>
      <c r="F43" s="7">
        <v>46</v>
      </c>
    </row>
    <row r="44" spans="1:6" s="7" customFormat="1" x14ac:dyDescent="0.25">
      <c r="A44" s="7" t="s">
        <v>0</v>
      </c>
      <c r="B44" s="7">
        <v>1000</v>
      </c>
      <c r="C44" s="7">
        <v>1</v>
      </c>
      <c r="D44" s="7">
        <v>1034.3840299999999</v>
      </c>
      <c r="E44" s="7">
        <v>1560.4804200000001</v>
      </c>
      <c r="F44" s="7">
        <v>47</v>
      </c>
    </row>
    <row r="45" spans="1:6" s="7" customFormat="1" x14ac:dyDescent="0.25">
      <c r="A45" s="7" t="s">
        <v>0</v>
      </c>
      <c r="B45" s="7">
        <v>1000</v>
      </c>
      <c r="C45" s="7">
        <v>1</v>
      </c>
      <c r="D45" s="7">
        <v>1034.51701</v>
      </c>
      <c r="E45" s="7">
        <v>1568.88717</v>
      </c>
      <c r="F45" s="7">
        <v>51</v>
      </c>
    </row>
    <row r="46" spans="1:6" s="7" customFormat="1" x14ac:dyDescent="0.25">
      <c r="A46" s="7" t="s">
        <v>3</v>
      </c>
      <c r="B46" s="7">
        <v>24</v>
      </c>
      <c r="C46" s="7">
        <v>0.4</v>
      </c>
      <c r="D46" s="7">
        <v>3177.6379999999999</v>
      </c>
      <c r="E46" s="7">
        <v>1.1751400000000001</v>
      </c>
      <c r="F46" s="7">
        <v>44</v>
      </c>
    </row>
    <row r="47" spans="1:6" s="7" customFormat="1" x14ac:dyDescent="0.25">
      <c r="A47" s="7" t="s">
        <v>3</v>
      </c>
      <c r="B47" s="7">
        <v>24</v>
      </c>
      <c r="C47" s="7">
        <v>0.4</v>
      </c>
      <c r="D47" s="7">
        <v>3177.6379999999999</v>
      </c>
      <c r="E47" s="7">
        <v>1.1813</v>
      </c>
      <c r="F47" s="7">
        <v>40</v>
      </c>
    </row>
    <row r="48" spans="1:6" s="7" customFormat="1" x14ac:dyDescent="0.25">
      <c r="A48" s="7" t="s">
        <v>3</v>
      </c>
      <c r="B48" s="7">
        <v>24</v>
      </c>
      <c r="C48" s="7">
        <v>0.4</v>
      </c>
      <c r="D48" s="7">
        <v>3177.6379999999999</v>
      </c>
      <c r="E48" s="7">
        <v>1.1751499999999999</v>
      </c>
      <c r="F48" s="7">
        <v>47</v>
      </c>
    </row>
    <row r="49" spans="1:6" s="7" customFormat="1" x14ac:dyDescent="0.25">
      <c r="A49" s="7" t="s">
        <v>3</v>
      </c>
      <c r="B49" s="7">
        <v>24</v>
      </c>
      <c r="C49" s="7">
        <v>0.4</v>
      </c>
      <c r="D49" s="7">
        <v>3177.6379999999999</v>
      </c>
      <c r="E49" s="7">
        <v>1.16856</v>
      </c>
      <c r="F49" s="7">
        <v>48</v>
      </c>
    </row>
    <row r="50" spans="1:6" s="7" customFormat="1" x14ac:dyDescent="0.25">
      <c r="A50" s="7" t="s">
        <v>3</v>
      </c>
      <c r="B50" s="7">
        <v>24</v>
      </c>
      <c r="C50" s="7">
        <v>0.4</v>
      </c>
      <c r="D50" s="7">
        <v>3177.6379999999999</v>
      </c>
      <c r="E50" s="7">
        <v>1.1809799999999999</v>
      </c>
      <c r="F50" s="7">
        <v>46</v>
      </c>
    </row>
    <row r="51" spans="1:6" s="7" customFormat="1" x14ac:dyDescent="0.25">
      <c r="A51" s="7" t="s">
        <v>3</v>
      </c>
      <c r="B51" s="7">
        <v>24</v>
      </c>
      <c r="C51" s="7">
        <v>0.7</v>
      </c>
      <c r="D51" s="7">
        <v>2321.03586</v>
      </c>
      <c r="E51" s="7">
        <v>1.4173100000000001</v>
      </c>
      <c r="F51" s="7">
        <v>36</v>
      </c>
    </row>
    <row r="52" spans="1:6" s="7" customFormat="1" x14ac:dyDescent="0.25">
      <c r="A52" s="7" t="s">
        <v>3</v>
      </c>
      <c r="B52" s="7">
        <v>24</v>
      </c>
      <c r="C52" s="7">
        <v>0.7</v>
      </c>
      <c r="D52" s="7">
        <v>2321.03586</v>
      </c>
      <c r="E52" s="7">
        <v>1.3672599999999999</v>
      </c>
      <c r="F52" s="7">
        <v>53</v>
      </c>
    </row>
    <row r="53" spans="1:6" s="7" customFormat="1" x14ac:dyDescent="0.25">
      <c r="A53" s="7" t="s">
        <v>3</v>
      </c>
      <c r="B53" s="7">
        <v>24</v>
      </c>
      <c r="C53" s="7">
        <v>0.7</v>
      </c>
      <c r="D53" s="7">
        <v>2321.03586</v>
      </c>
      <c r="E53" s="7">
        <v>1.3649</v>
      </c>
      <c r="F53" s="7">
        <v>54</v>
      </c>
    </row>
    <row r="54" spans="1:6" s="7" customFormat="1" x14ac:dyDescent="0.25">
      <c r="A54" s="7" t="s">
        <v>3</v>
      </c>
      <c r="B54" s="7">
        <v>24</v>
      </c>
      <c r="C54" s="7">
        <v>0.7</v>
      </c>
      <c r="D54" s="7">
        <v>2321.03586</v>
      </c>
      <c r="E54" s="7">
        <v>1.3637300000000001</v>
      </c>
      <c r="F54" s="7">
        <v>57</v>
      </c>
    </row>
    <row r="55" spans="1:6" s="7" customFormat="1" x14ac:dyDescent="0.25">
      <c r="A55" s="7" t="s">
        <v>3</v>
      </c>
      <c r="B55" s="7">
        <v>24</v>
      </c>
      <c r="C55" s="7">
        <v>0.7</v>
      </c>
      <c r="D55" s="7">
        <v>2321.03586</v>
      </c>
      <c r="E55" s="7">
        <v>1.37266</v>
      </c>
      <c r="F55" s="7">
        <v>57</v>
      </c>
    </row>
    <row r="56" spans="1:6" s="7" customFormat="1" x14ac:dyDescent="0.25">
      <c r="A56" s="7" t="s">
        <v>3</v>
      </c>
      <c r="B56" s="7">
        <v>24</v>
      </c>
      <c r="C56" s="7">
        <v>1</v>
      </c>
      <c r="D56" s="7">
        <v>2320.9075499999999</v>
      </c>
      <c r="E56" s="7">
        <v>2.2690600000000001</v>
      </c>
      <c r="F56" s="7">
        <v>100</v>
      </c>
    </row>
    <row r="57" spans="1:6" s="7" customFormat="1" x14ac:dyDescent="0.25">
      <c r="A57" s="7" t="s">
        <v>3</v>
      </c>
      <c r="B57" s="7">
        <v>24</v>
      </c>
      <c r="C57" s="7">
        <v>1</v>
      </c>
      <c r="D57" s="7">
        <v>2320.9075499999999</v>
      </c>
      <c r="E57" s="7">
        <v>2.25806</v>
      </c>
      <c r="F57" s="7">
        <v>100</v>
      </c>
    </row>
    <row r="58" spans="1:6" s="7" customFormat="1" x14ac:dyDescent="0.25">
      <c r="A58" s="7" t="s">
        <v>3</v>
      </c>
      <c r="B58" s="7">
        <v>24</v>
      </c>
      <c r="C58" s="7">
        <v>1</v>
      </c>
      <c r="D58" s="7">
        <v>2320.9075499999999</v>
      </c>
      <c r="E58" s="7">
        <v>2.24857</v>
      </c>
      <c r="F58" s="7">
        <v>94</v>
      </c>
    </row>
    <row r="59" spans="1:6" s="7" customFormat="1" x14ac:dyDescent="0.25">
      <c r="A59" s="7" t="s">
        <v>3</v>
      </c>
      <c r="B59" s="7">
        <v>24</v>
      </c>
      <c r="C59" s="7">
        <v>1</v>
      </c>
      <c r="D59" s="7">
        <v>2320.9075499999999</v>
      </c>
      <c r="E59" s="7">
        <v>2.2614200000000002</v>
      </c>
      <c r="F59" s="7">
        <v>86</v>
      </c>
    </row>
    <row r="60" spans="1:6" s="7" customFormat="1" x14ac:dyDescent="0.25">
      <c r="A60" s="7" t="s">
        <v>3</v>
      </c>
      <c r="B60" s="7">
        <v>24</v>
      </c>
      <c r="C60" s="7">
        <v>1</v>
      </c>
      <c r="D60" s="7">
        <v>2320.9075499999999</v>
      </c>
      <c r="E60" s="7">
        <v>2.2499500000000001</v>
      </c>
      <c r="F60" s="7">
        <v>102</v>
      </c>
    </row>
    <row r="61" spans="1:6" s="7" customFormat="1" x14ac:dyDescent="0.25">
      <c r="A61" s="7" t="s">
        <v>3</v>
      </c>
      <c r="B61" s="7">
        <v>100</v>
      </c>
      <c r="C61" s="7">
        <v>0.4</v>
      </c>
      <c r="D61" s="7">
        <v>42989.094590000001</v>
      </c>
      <c r="E61" s="7">
        <v>8.10154</v>
      </c>
      <c r="F61" s="7">
        <v>36</v>
      </c>
    </row>
    <row r="62" spans="1:6" s="7" customFormat="1" x14ac:dyDescent="0.25">
      <c r="A62" s="7" t="s">
        <v>3</v>
      </c>
      <c r="B62" s="7">
        <v>100</v>
      </c>
      <c r="C62" s="7">
        <v>0.4</v>
      </c>
      <c r="D62" s="7">
        <v>42987.214829999997</v>
      </c>
      <c r="E62" s="7">
        <v>8.0747300000000006</v>
      </c>
      <c r="F62" s="7">
        <v>36</v>
      </c>
    </row>
    <row r="63" spans="1:6" s="7" customFormat="1" x14ac:dyDescent="0.25">
      <c r="A63" s="7" t="s">
        <v>3</v>
      </c>
      <c r="B63" s="7">
        <v>100</v>
      </c>
      <c r="C63" s="7">
        <v>0.4</v>
      </c>
      <c r="D63" s="7">
        <v>43186.192999999999</v>
      </c>
      <c r="E63" s="7">
        <v>8.1092200000000005</v>
      </c>
      <c r="F63" s="7">
        <v>37</v>
      </c>
    </row>
    <row r="64" spans="1:6" s="7" customFormat="1" x14ac:dyDescent="0.25">
      <c r="A64" s="7" t="s">
        <v>3</v>
      </c>
      <c r="B64" s="7">
        <v>100</v>
      </c>
      <c r="C64" s="7">
        <v>0.4</v>
      </c>
      <c r="D64" s="7">
        <v>42986.580840000002</v>
      </c>
      <c r="E64" s="7">
        <v>8.1860599999999994</v>
      </c>
      <c r="F64" s="7">
        <v>37</v>
      </c>
    </row>
    <row r="65" spans="1:6" s="7" customFormat="1" x14ac:dyDescent="0.25">
      <c r="A65" s="7" t="s">
        <v>3</v>
      </c>
      <c r="B65" s="7">
        <v>100</v>
      </c>
      <c r="C65" s="7">
        <v>0.4</v>
      </c>
      <c r="D65" s="7">
        <v>42987.114809999999</v>
      </c>
      <c r="E65" s="7">
        <v>8.1497899999999994</v>
      </c>
      <c r="F65" s="7">
        <v>46</v>
      </c>
    </row>
    <row r="66" spans="1:6" s="7" customFormat="1" x14ac:dyDescent="0.25">
      <c r="A66" s="7" t="s">
        <v>3</v>
      </c>
      <c r="B66" s="7">
        <v>100</v>
      </c>
      <c r="C66" s="7">
        <v>0.7</v>
      </c>
      <c r="D66" s="7">
        <v>36288.38869</v>
      </c>
      <c r="E66" s="7">
        <v>16.85098</v>
      </c>
      <c r="F66" s="7">
        <v>88</v>
      </c>
    </row>
    <row r="67" spans="1:6" s="7" customFormat="1" x14ac:dyDescent="0.25">
      <c r="A67" s="7" t="s">
        <v>3</v>
      </c>
      <c r="B67" s="7">
        <v>100</v>
      </c>
      <c r="C67" s="7">
        <v>0.7</v>
      </c>
      <c r="D67" s="7">
        <v>35640.584199999998</v>
      </c>
      <c r="E67" s="7">
        <v>16.64762</v>
      </c>
      <c r="F67" s="7">
        <v>80</v>
      </c>
    </row>
    <row r="68" spans="1:6" s="7" customFormat="1" x14ac:dyDescent="0.25">
      <c r="A68" s="7" t="s">
        <v>3</v>
      </c>
      <c r="B68" s="7">
        <v>100</v>
      </c>
      <c r="C68" s="7">
        <v>0.7</v>
      </c>
      <c r="D68" s="7">
        <v>35914.051180000002</v>
      </c>
      <c r="E68" s="7">
        <v>16.746079999999999</v>
      </c>
      <c r="F68" s="7">
        <v>76</v>
      </c>
    </row>
    <row r="69" spans="1:6" s="7" customFormat="1" x14ac:dyDescent="0.25">
      <c r="A69" s="7" t="s">
        <v>3</v>
      </c>
      <c r="B69" s="7">
        <v>100</v>
      </c>
      <c r="C69" s="7">
        <v>0.7</v>
      </c>
      <c r="D69" s="7">
        <v>36171.332929999997</v>
      </c>
      <c r="E69" s="7">
        <v>16.747109999999999</v>
      </c>
      <c r="F69" s="7">
        <v>75</v>
      </c>
    </row>
    <row r="70" spans="1:6" s="7" customFormat="1" x14ac:dyDescent="0.25">
      <c r="A70" s="7" t="s">
        <v>3</v>
      </c>
      <c r="B70" s="7">
        <v>100</v>
      </c>
      <c r="C70" s="7">
        <v>0.7</v>
      </c>
      <c r="D70" s="7">
        <v>36252.138700000003</v>
      </c>
      <c r="E70" s="7">
        <v>16.626370000000001</v>
      </c>
      <c r="F70" s="7">
        <v>80</v>
      </c>
    </row>
    <row r="71" spans="1:6" s="7" customFormat="1" x14ac:dyDescent="0.25">
      <c r="A71" s="7" t="s">
        <v>3</v>
      </c>
      <c r="B71" s="7">
        <v>100</v>
      </c>
      <c r="C71" s="7">
        <v>1</v>
      </c>
      <c r="D71" s="7">
        <v>35320.991529999999</v>
      </c>
      <c r="E71" s="7">
        <v>26.775320000000001</v>
      </c>
      <c r="F71" s="7">
        <v>135</v>
      </c>
    </row>
    <row r="72" spans="1:6" s="7" customFormat="1" x14ac:dyDescent="0.25">
      <c r="A72" s="7" t="s">
        <v>3</v>
      </c>
      <c r="B72" s="7">
        <v>100</v>
      </c>
      <c r="C72" s="7">
        <v>1</v>
      </c>
      <c r="D72" s="7">
        <v>35484.343339999999</v>
      </c>
      <c r="E72" s="7">
        <v>26.849150000000002</v>
      </c>
      <c r="F72" s="7">
        <v>145</v>
      </c>
    </row>
    <row r="73" spans="1:6" s="7" customFormat="1" x14ac:dyDescent="0.25">
      <c r="A73" s="7" t="s">
        <v>3</v>
      </c>
      <c r="B73" s="7">
        <v>100</v>
      </c>
      <c r="C73" s="7">
        <v>1</v>
      </c>
      <c r="D73" s="7">
        <v>35640.960959999997</v>
      </c>
      <c r="E73" s="7">
        <v>26.738140000000001</v>
      </c>
      <c r="F73" s="7">
        <v>120</v>
      </c>
    </row>
    <row r="74" spans="1:6" s="7" customFormat="1" x14ac:dyDescent="0.25">
      <c r="A74" s="7" t="s">
        <v>3</v>
      </c>
      <c r="B74" s="7">
        <v>100</v>
      </c>
      <c r="C74" s="7">
        <v>1</v>
      </c>
      <c r="D74" s="7">
        <v>35300.46</v>
      </c>
      <c r="E74" s="7">
        <v>26.762599999999999</v>
      </c>
      <c r="F74" s="7">
        <v>120</v>
      </c>
    </row>
    <row r="75" spans="1:6" s="7" customFormat="1" x14ac:dyDescent="0.25">
      <c r="A75" s="7" t="s">
        <v>3</v>
      </c>
      <c r="B75" s="7">
        <v>100</v>
      </c>
      <c r="C75" s="7">
        <v>1</v>
      </c>
      <c r="D75" s="7">
        <v>35365.751949999998</v>
      </c>
      <c r="E75" s="7">
        <v>26.727229999999999</v>
      </c>
      <c r="F75" s="7">
        <v>156</v>
      </c>
    </row>
    <row r="76" spans="1:6" s="7" customFormat="1" x14ac:dyDescent="0.25">
      <c r="A76" s="7" t="s">
        <v>3</v>
      </c>
      <c r="B76" s="7">
        <v>997</v>
      </c>
      <c r="C76" s="7">
        <v>0.4</v>
      </c>
      <c r="D76" s="7">
        <v>324384.99378000002</v>
      </c>
      <c r="E76" s="7">
        <v>608.18791999999996</v>
      </c>
      <c r="F76" s="7">
        <v>22</v>
      </c>
    </row>
    <row r="77" spans="1:6" s="7" customFormat="1" x14ac:dyDescent="0.25">
      <c r="A77" s="7" t="s">
        <v>3</v>
      </c>
      <c r="B77" s="7">
        <v>997</v>
      </c>
      <c r="C77" s="7">
        <v>0.4</v>
      </c>
      <c r="D77" s="7">
        <v>324435.66953999997</v>
      </c>
      <c r="E77" s="7">
        <v>606.71596999999997</v>
      </c>
      <c r="F77" s="7">
        <v>22</v>
      </c>
    </row>
    <row r="78" spans="1:6" s="7" customFormat="1" x14ac:dyDescent="0.25">
      <c r="A78" s="7" t="s">
        <v>3</v>
      </c>
      <c r="B78" s="7">
        <v>997</v>
      </c>
      <c r="C78" s="7">
        <v>0.4</v>
      </c>
      <c r="D78" s="7">
        <v>324578.37942000001</v>
      </c>
      <c r="E78" s="7">
        <v>604.55566999999996</v>
      </c>
      <c r="F78" s="7">
        <v>22</v>
      </c>
    </row>
    <row r="79" spans="1:6" s="7" customFormat="1" x14ac:dyDescent="0.25">
      <c r="A79" s="7" t="s">
        <v>3</v>
      </c>
      <c r="B79" s="7">
        <v>997</v>
      </c>
      <c r="C79" s="7">
        <v>0.4</v>
      </c>
      <c r="D79" s="7">
        <v>324281.25952999998</v>
      </c>
      <c r="E79" s="7">
        <v>600.25986999999998</v>
      </c>
      <c r="F79" s="7">
        <v>32</v>
      </c>
    </row>
    <row r="80" spans="1:6" s="7" customFormat="1" x14ac:dyDescent="0.25">
      <c r="A80" s="7" t="s">
        <v>3</v>
      </c>
      <c r="B80" s="7">
        <v>997</v>
      </c>
      <c r="C80" s="7">
        <v>0.4</v>
      </c>
      <c r="D80" s="7">
        <v>324391.64938999998</v>
      </c>
      <c r="E80" s="7">
        <v>603.39954</v>
      </c>
      <c r="F80" s="7">
        <v>22</v>
      </c>
    </row>
    <row r="81" spans="1:6" s="7" customFormat="1" x14ac:dyDescent="0.25">
      <c r="A81" s="7" t="s">
        <v>3</v>
      </c>
      <c r="B81" s="7">
        <v>997</v>
      </c>
      <c r="C81" s="7">
        <v>0.7</v>
      </c>
      <c r="D81" s="7">
        <v>323202.75427999999</v>
      </c>
      <c r="E81" s="7">
        <v>865.98418000000004</v>
      </c>
      <c r="F81" s="7">
        <v>45</v>
      </c>
    </row>
    <row r="82" spans="1:6" s="7" customFormat="1" x14ac:dyDescent="0.25">
      <c r="A82" s="7" t="s">
        <v>3</v>
      </c>
      <c r="B82" s="7">
        <v>997</v>
      </c>
      <c r="C82" s="7">
        <v>0.7</v>
      </c>
      <c r="D82" s="7">
        <v>323124.60921000002</v>
      </c>
      <c r="E82" s="7">
        <v>858.56829000000005</v>
      </c>
      <c r="F82" s="7">
        <v>45</v>
      </c>
    </row>
    <row r="83" spans="1:6" s="7" customFormat="1" x14ac:dyDescent="0.25">
      <c r="A83" s="7" t="s">
        <v>3</v>
      </c>
      <c r="B83" s="7">
        <v>997</v>
      </c>
      <c r="C83" s="7">
        <v>0.7</v>
      </c>
      <c r="D83" s="7">
        <v>323243.51465999999</v>
      </c>
      <c r="E83" s="7">
        <v>880.32149000000004</v>
      </c>
      <c r="F83" s="7">
        <v>33</v>
      </c>
    </row>
    <row r="84" spans="1:6" s="7" customFormat="1" x14ac:dyDescent="0.25">
      <c r="A84" s="7" t="s">
        <v>3</v>
      </c>
      <c r="B84" s="7">
        <v>997</v>
      </c>
      <c r="C84" s="7">
        <v>0.7</v>
      </c>
      <c r="D84" s="7">
        <v>323011.36314999999</v>
      </c>
      <c r="E84" s="7">
        <v>860.98473000000001</v>
      </c>
      <c r="F84" s="7">
        <v>33</v>
      </c>
    </row>
    <row r="85" spans="1:6" s="7" customFormat="1" x14ac:dyDescent="0.25">
      <c r="A85" s="7" t="s">
        <v>3</v>
      </c>
      <c r="B85" s="7">
        <v>997</v>
      </c>
      <c r="C85" s="7">
        <v>0.7</v>
      </c>
      <c r="D85" s="7">
        <v>323023.00442000001</v>
      </c>
      <c r="E85" s="7">
        <v>876.06308000000001</v>
      </c>
      <c r="F85" s="7">
        <v>33</v>
      </c>
    </row>
    <row r="86" spans="1:6" s="7" customFormat="1" x14ac:dyDescent="0.25">
      <c r="A86" s="7" t="s">
        <v>3</v>
      </c>
      <c r="B86" s="7">
        <v>997</v>
      </c>
      <c r="C86" s="7">
        <v>1</v>
      </c>
      <c r="D86" s="7">
        <v>323084.08484999998</v>
      </c>
      <c r="E86" s="7">
        <v>1028.5455899999999</v>
      </c>
      <c r="F86" s="7">
        <v>36</v>
      </c>
    </row>
    <row r="87" spans="1:6" s="7" customFormat="1" x14ac:dyDescent="0.25">
      <c r="A87" s="7" t="s">
        <v>3</v>
      </c>
      <c r="B87" s="7">
        <v>997</v>
      </c>
      <c r="C87" s="7">
        <v>1</v>
      </c>
      <c r="D87" s="7">
        <v>322943.55898999999</v>
      </c>
      <c r="E87" s="7">
        <v>1031.90726</v>
      </c>
      <c r="F87" s="7">
        <v>38</v>
      </c>
    </row>
    <row r="88" spans="1:6" s="7" customFormat="1" x14ac:dyDescent="0.25">
      <c r="A88" s="7" t="s">
        <v>3</v>
      </c>
      <c r="B88" s="7">
        <v>997</v>
      </c>
      <c r="C88" s="7">
        <v>1</v>
      </c>
      <c r="D88" s="7">
        <v>322992.96814999997</v>
      </c>
      <c r="E88" s="7">
        <v>1009.30312</v>
      </c>
      <c r="F88" s="7">
        <v>37</v>
      </c>
    </row>
    <row r="89" spans="1:6" s="7" customFormat="1" x14ac:dyDescent="0.25">
      <c r="A89" s="7" t="s">
        <v>3</v>
      </c>
      <c r="B89" s="7">
        <v>997</v>
      </c>
      <c r="C89" s="7">
        <v>1</v>
      </c>
      <c r="D89" s="7">
        <v>323040.37650000001</v>
      </c>
      <c r="E89" s="7">
        <v>1025.4660699999999</v>
      </c>
      <c r="F89" s="7">
        <v>38</v>
      </c>
    </row>
    <row r="90" spans="1:6" s="7" customFormat="1" x14ac:dyDescent="0.25">
      <c r="A90" s="7" t="s">
        <v>3</v>
      </c>
      <c r="B90" s="7">
        <v>997</v>
      </c>
      <c r="C90" s="7">
        <v>1</v>
      </c>
      <c r="D90" s="7">
        <v>322882.31985999999</v>
      </c>
      <c r="E90" s="7">
        <v>1023.0374399999999</v>
      </c>
      <c r="F90" s="7">
        <v>36</v>
      </c>
    </row>
    <row r="91" spans="1:6" s="7" customFormat="1" x14ac:dyDescent="0.25">
      <c r="A91" s="7" t="s">
        <v>1</v>
      </c>
      <c r="B91" s="7">
        <v>30</v>
      </c>
      <c r="C91" s="7">
        <v>0.4</v>
      </c>
      <c r="D91" s="7">
        <v>995.50248999999997</v>
      </c>
      <c r="E91" s="7">
        <v>1.50569</v>
      </c>
      <c r="F91" s="7">
        <v>49</v>
      </c>
    </row>
    <row r="92" spans="1:6" s="7" customFormat="1" x14ac:dyDescent="0.25">
      <c r="A92" s="7" t="s">
        <v>1</v>
      </c>
      <c r="B92" s="7">
        <v>30</v>
      </c>
      <c r="C92" s="7">
        <v>0.4</v>
      </c>
      <c r="D92" s="7">
        <v>995.50248999999997</v>
      </c>
      <c r="E92" s="7">
        <v>1.52142</v>
      </c>
      <c r="F92" s="7">
        <v>51</v>
      </c>
    </row>
    <row r="93" spans="1:6" s="7" customFormat="1" x14ac:dyDescent="0.25">
      <c r="A93" s="7" t="s">
        <v>1</v>
      </c>
      <c r="B93" s="7">
        <v>30</v>
      </c>
      <c r="C93" s="7">
        <v>0.4</v>
      </c>
      <c r="D93" s="7">
        <v>995.50248999999997</v>
      </c>
      <c r="E93" s="7">
        <v>1.48871</v>
      </c>
      <c r="F93" s="7">
        <v>48</v>
      </c>
    </row>
    <row r="94" spans="1:6" s="7" customFormat="1" x14ac:dyDescent="0.25">
      <c r="A94" s="7" t="s">
        <v>1</v>
      </c>
      <c r="B94" s="7">
        <v>30</v>
      </c>
      <c r="C94" s="7">
        <v>0.4</v>
      </c>
      <c r="D94" s="7">
        <v>995.50248999999997</v>
      </c>
      <c r="E94" s="7">
        <v>1.4889300000000001</v>
      </c>
      <c r="F94" s="7">
        <v>42</v>
      </c>
    </row>
    <row r="95" spans="1:6" s="7" customFormat="1" x14ac:dyDescent="0.25">
      <c r="A95" s="7" t="s">
        <v>1</v>
      </c>
      <c r="B95" s="7">
        <v>30</v>
      </c>
      <c r="C95" s="7">
        <v>0.4</v>
      </c>
      <c r="D95" s="7">
        <v>995.50248999999997</v>
      </c>
      <c r="E95" s="7">
        <v>1.5069399999999999</v>
      </c>
      <c r="F95" s="7">
        <v>51</v>
      </c>
    </row>
    <row r="96" spans="1:6" s="7" customFormat="1" x14ac:dyDescent="0.25">
      <c r="A96" s="7" t="s">
        <v>1</v>
      </c>
      <c r="B96" s="7">
        <v>30</v>
      </c>
      <c r="C96" s="7">
        <v>0.7</v>
      </c>
      <c r="D96" s="7">
        <v>675.36581000000001</v>
      </c>
      <c r="E96" s="7">
        <v>2.1110600000000002</v>
      </c>
      <c r="F96" s="7">
        <v>69</v>
      </c>
    </row>
    <row r="97" spans="1:6" s="7" customFormat="1" x14ac:dyDescent="0.25">
      <c r="A97" s="7" t="s">
        <v>1</v>
      </c>
      <c r="B97" s="7">
        <v>30</v>
      </c>
      <c r="C97" s="7">
        <v>0.7</v>
      </c>
      <c r="D97" s="7">
        <v>675.36581000000001</v>
      </c>
      <c r="E97" s="7">
        <v>2.0589499999999998</v>
      </c>
      <c r="F97" s="7">
        <v>71</v>
      </c>
    </row>
    <row r="98" spans="1:6" s="7" customFormat="1" x14ac:dyDescent="0.25">
      <c r="A98" s="7" t="s">
        <v>1</v>
      </c>
      <c r="B98" s="7">
        <v>30</v>
      </c>
      <c r="C98" s="7">
        <v>0.7</v>
      </c>
      <c r="D98" s="7">
        <v>675.36581000000001</v>
      </c>
      <c r="E98" s="7">
        <v>2.0476700000000001</v>
      </c>
      <c r="F98" s="7">
        <v>66</v>
      </c>
    </row>
    <row r="99" spans="1:6" s="7" customFormat="1" x14ac:dyDescent="0.25">
      <c r="A99" s="7" t="s">
        <v>1</v>
      </c>
      <c r="B99" s="7">
        <v>30</v>
      </c>
      <c r="C99" s="7">
        <v>0.7</v>
      </c>
      <c r="D99" s="7">
        <v>675.36989000000005</v>
      </c>
      <c r="E99" s="7">
        <v>2.3611200000000001</v>
      </c>
      <c r="F99" s="7">
        <v>59</v>
      </c>
    </row>
    <row r="100" spans="1:6" s="7" customFormat="1" x14ac:dyDescent="0.25">
      <c r="A100" s="7" t="s">
        <v>1</v>
      </c>
      <c r="B100" s="7">
        <v>30</v>
      </c>
      <c r="C100" s="7">
        <v>0.7</v>
      </c>
      <c r="D100" s="7">
        <v>675.36581000000001</v>
      </c>
      <c r="E100" s="7">
        <v>2.0463</v>
      </c>
      <c r="F100" s="7">
        <v>67</v>
      </c>
    </row>
    <row r="101" spans="1:6" s="7" customFormat="1" x14ac:dyDescent="0.25">
      <c r="A101" s="7" t="s">
        <v>1</v>
      </c>
      <c r="B101" s="7">
        <v>30</v>
      </c>
      <c r="C101" s="7">
        <v>1</v>
      </c>
      <c r="D101" s="7">
        <v>660.27666999999997</v>
      </c>
      <c r="E101" s="7">
        <v>3.23929</v>
      </c>
      <c r="F101" s="7">
        <v>102</v>
      </c>
    </row>
    <row r="102" spans="1:6" s="7" customFormat="1" x14ac:dyDescent="0.25">
      <c r="A102" s="7" t="s">
        <v>1</v>
      </c>
      <c r="B102" s="7">
        <v>30</v>
      </c>
      <c r="C102" s="7">
        <v>1</v>
      </c>
      <c r="D102" s="7">
        <v>655.43295999999998</v>
      </c>
      <c r="E102" s="7">
        <v>3.2442700000000002</v>
      </c>
      <c r="F102" s="7">
        <v>97</v>
      </c>
    </row>
    <row r="103" spans="1:6" s="7" customFormat="1" x14ac:dyDescent="0.25">
      <c r="A103" s="7" t="s">
        <v>1</v>
      </c>
      <c r="B103" s="7">
        <v>30</v>
      </c>
      <c r="C103" s="7">
        <v>1</v>
      </c>
      <c r="D103" s="7">
        <v>655.43295999999998</v>
      </c>
      <c r="E103" s="7">
        <v>3.2577099999999999</v>
      </c>
      <c r="F103" s="7">
        <v>93</v>
      </c>
    </row>
    <row r="104" spans="1:6" s="7" customFormat="1" x14ac:dyDescent="0.25">
      <c r="A104" s="7" t="s">
        <v>1</v>
      </c>
      <c r="B104" s="7">
        <v>30</v>
      </c>
      <c r="C104" s="7">
        <v>1</v>
      </c>
      <c r="D104" s="7">
        <v>655.43295999999998</v>
      </c>
      <c r="E104" s="7">
        <v>3.23522</v>
      </c>
      <c r="F104" s="7">
        <v>94</v>
      </c>
    </row>
    <row r="105" spans="1:6" s="7" customFormat="1" x14ac:dyDescent="0.25">
      <c r="A105" s="7" t="s">
        <v>1</v>
      </c>
      <c r="B105" s="7">
        <v>30</v>
      </c>
      <c r="C105" s="7">
        <v>1</v>
      </c>
      <c r="D105" s="7">
        <v>655.43295999999998</v>
      </c>
      <c r="E105" s="7">
        <v>3.2481200000000001</v>
      </c>
      <c r="F105" s="7">
        <v>93</v>
      </c>
    </row>
    <row r="106" spans="1:6" s="7" customFormat="1" x14ac:dyDescent="0.25">
      <c r="A106" s="7" t="s">
        <v>1</v>
      </c>
      <c r="B106" s="7">
        <v>100</v>
      </c>
      <c r="C106" s="7">
        <v>0.4</v>
      </c>
      <c r="D106" s="7">
        <v>1847.3023599999999</v>
      </c>
      <c r="E106" s="7">
        <v>7.9013799999999996</v>
      </c>
      <c r="F106" s="7">
        <v>45</v>
      </c>
    </row>
    <row r="107" spans="1:6" s="7" customFormat="1" x14ac:dyDescent="0.25">
      <c r="A107" s="7" t="s">
        <v>1</v>
      </c>
      <c r="B107" s="7">
        <v>100</v>
      </c>
      <c r="C107" s="7">
        <v>0.4</v>
      </c>
      <c r="D107" s="7">
        <v>1837.1324099999999</v>
      </c>
      <c r="E107" s="7">
        <v>7.9884399999999998</v>
      </c>
      <c r="F107" s="7">
        <v>49</v>
      </c>
    </row>
    <row r="108" spans="1:6" s="7" customFormat="1" x14ac:dyDescent="0.25">
      <c r="A108" s="7" t="s">
        <v>1</v>
      </c>
      <c r="B108" s="7">
        <v>100</v>
      </c>
      <c r="C108" s="7">
        <v>0.4</v>
      </c>
      <c r="D108" s="7">
        <v>1848.9604099999999</v>
      </c>
      <c r="E108" s="7">
        <v>7.8814299999999999</v>
      </c>
      <c r="F108" s="7">
        <v>46</v>
      </c>
    </row>
    <row r="109" spans="1:6" s="7" customFormat="1" x14ac:dyDescent="0.25">
      <c r="A109" s="7" t="s">
        <v>1</v>
      </c>
      <c r="B109" s="7">
        <v>100</v>
      </c>
      <c r="C109" s="7">
        <v>0.4</v>
      </c>
      <c r="D109" s="7">
        <v>1874.3932400000001</v>
      </c>
      <c r="E109" s="7">
        <v>8.01389</v>
      </c>
      <c r="F109" s="7">
        <v>48</v>
      </c>
    </row>
    <row r="110" spans="1:6" s="7" customFormat="1" x14ac:dyDescent="0.25">
      <c r="A110" s="7" t="s">
        <v>1</v>
      </c>
      <c r="B110" s="7">
        <v>100</v>
      </c>
      <c r="C110" s="7">
        <v>0.4</v>
      </c>
      <c r="D110" s="7">
        <v>1842.7305699999999</v>
      </c>
      <c r="E110" s="7">
        <v>7.9028499999999999</v>
      </c>
      <c r="F110" s="7">
        <v>48</v>
      </c>
    </row>
    <row r="111" spans="1:6" s="7" customFormat="1" x14ac:dyDescent="0.25">
      <c r="A111" s="7" t="s">
        <v>1</v>
      </c>
      <c r="B111" s="7">
        <v>100</v>
      </c>
      <c r="C111" s="7">
        <v>0.7</v>
      </c>
      <c r="D111" s="7">
        <v>1765.70552</v>
      </c>
      <c r="E111" s="7">
        <v>11.724830000000001</v>
      </c>
      <c r="F111" s="7">
        <v>69</v>
      </c>
    </row>
    <row r="112" spans="1:6" s="7" customFormat="1" x14ac:dyDescent="0.25">
      <c r="A112" s="7" t="s">
        <v>1</v>
      </c>
      <c r="B112" s="7">
        <v>100</v>
      </c>
      <c r="C112" s="7">
        <v>0.7</v>
      </c>
      <c r="D112" s="7">
        <v>1775.46093</v>
      </c>
      <c r="E112" s="7">
        <v>11.698079999999999</v>
      </c>
      <c r="F112" s="7">
        <v>66</v>
      </c>
    </row>
    <row r="113" spans="1:6" s="7" customFormat="1" x14ac:dyDescent="0.25">
      <c r="A113" s="7" t="s">
        <v>1</v>
      </c>
      <c r="B113" s="7">
        <v>100</v>
      </c>
      <c r="C113" s="7">
        <v>0.7</v>
      </c>
      <c r="D113" s="7">
        <v>1768.0034599999999</v>
      </c>
      <c r="E113" s="7">
        <v>11.65268</v>
      </c>
      <c r="F113" s="7">
        <v>62</v>
      </c>
    </row>
    <row r="114" spans="1:6" s="7" customFormat="1" x14ac:dyDescent="0.25">
      <c r="A114" s="7" t="s">
        <v>1</v>
      </c>
      <c r="B114" s="7">
        <v>100</v>
      </c>
      <c r="C114" s="7">
        <v>0.7</v>
      </c>
      <c r="D114" s="7">
        <v>1762.0255400000001</v>
      </c>
      <c r="E114" s="7">
        <v>11.76099</v>
      </c>
      <c r="F114" s="7">
        <v>65</v>
      </c>
    </row>
    <row r="115" spans="1:6" s="7" customFormat="1" x14ac:dyDescent="0.25">
      <c r="A115" s="7" t="s">
        <v>1</v>
      </c>
      <c r="B115" s="7">
        <v>100</v>
      </c>
      <c r="C115" s="7">
        <v>0.7</v>
      </c>
      <c r="D115" s="7">
        <v>1778.6552300000001</v>
      </c>
      <c r="E115" s="7">
        <v>11.676629999999999</v>
      </c>
      <c r="F115" s="7">
        <v>73</v>
      </c>
    </row>
    <row r="116" spans="1:6" s="7" customFormat="1" x14ac:dyDescent="0.25">
      <c r="A116" s="7" t="s">
        <v>1</v>
      </c>
      <c r="B116" s="7">
        <v>100</v>
      </c>
      <c r="C116" s="7">
        <v>1</v>
      </c>
      <c r="D116" s="7">
        <v>1758.00333</v>
      </c>
      <c r="E116" s="7">
        <v>19.28848</v>
      </c>
      <c r="F116" s="7">
        <v>99</v>
      </c>
    </row>
    <row r="117" spans="1:6" s="7" customFormat="1" x14ac:dyDescent="0.25">
      <c r="A117" s="7" t="s">
        <v>1</v>
      </c>
      <c r="B117" s="7">
        <v>100</v>
      </c>
      <c r="C117" s="7">
        <v>1</v>
      </c>
      <c r="D117" s="7">
        <v>1754.81</v>
      </c>
      <c r="E117" s="7">
        <v>19.25309</v>
      </c>
      <c r="F117" s="7">
        <v>112</v>
      </c>
    </row>
    <row r="118" spans="1:6" s="7" customFormat="1" x14ac:dyDescent="0.25">
      <c r="A118" s="7" t="s">
        <v>1</v>
      </c>
      <c r="B118" s="7">
        <v>100</v>
      </c>
      <c r="C118" s="7">
        <v>1</v>
      </c>
      <c r="D118" s="7">
        <v>1757.7701999999999</v>
      </c>
      <c r="E118" s="7">
        <v>19.32497</v>
      </c>
      <c r="F118" s="7">
        <v>104</v>
      </c>
    </row>
    <row r="119" spans="1:6" s="7" customFormat="1" x14ac:dyDescent="0.25">
      <c r="A119" s="7" t="s">
        <v>1</v>
      </c>
      <c r="B119" s="7">
        <v>100</v>
      </c>
      <c r="C119" s="7">
        <v>1</v>
      </c>
      <c r="D119" s="7">
        <v>1759.7956099999999</v>
      </c>
      <c r="E119" s="7">
        <v>19.250070000000001</v>
      </c>
      <c r="F119" s="7">
        <v>115</v>
      </c>
    </row>
    <row r="120" spans="1:6" s="7" customFormat="1" x14ac:dyDescent="0.25">
      <c r="A120" s="7" t="s">
        <v>1</v>
      </c>
      <c r="B120" s="7">
        <v>100</v>
      </c>
      <c r="C120" s="7">
        <v>1</v>
      </c>
      <c r="D120" s="7">
        <v>1757.05333</v>
      </c>
      <c r="E120" s="7">
        <v>19.25957</v>
      </c>
      <c r="F120" s="7">
        <v>103</v>
      </c>
    </row>
    <row r="121" spans="1:6" s="7" customFormat="1" x14ac:dyDescent="0.25">
      <c r="A121" s="7" t="s">
        <v>1</v>
      </c>
      <c r="B121" s="7">
        <v>1000</v>
      </c>
      <c r="C121" s="7">
        <v>0.4</v>
      </c>
      <c r="D121" s="7">
        <v>18985.905760000001</v>
      </c>
      <c r="E121" s="7">
        <v>381.63580999999999</v>
      </c>
      <c r="F121" s="7">
        <v>20</v>
      </c>
    </row>
    <row r="122" spans="1:6" s="7" customFormat="1" x14ac:dyDescent="0.25">
      <c r="A122" s="7" t="s">
        <v>1</v>
      </c>
      <c r="B122" s="7">
        <v>1000</v>
      </c>
      <c r="C122" s="7">
        <v>0.4</v>
      </c>
      <c r="D122" s="7">
        <v>18986.021929999999</v>
      </c>
      <c r="E122" s="7">
        <v>386.08492000000001</v>
      </c>
      <c r="F122" s="7">
        <v>20</v>
      </c>
    </row>
    <row r="123" spans="1:6" s="7" customFormat="1" x14ac:dyDescent="0.25">
      <c r="A123" s="7" t="s">
        <v>1</v>
      </c>
      <c r="B123" s="7">
        <v>1000</v>
      </c>
      <c r="C123" s="7">
        <v>0.4</v>
      </c>
      <c r="D123" s="7">
        <v>18989.41231</v>
      </c>
      <c r="E123" s="7">
        <v>385.32092</v>
      </c>
      <c r="F123" s="7">
        <v>20</v>
      </c>
    </row>
    <row r="124" spans="1:6" s="7" customFormat="1" x14ac:dyDescent="0.25">
      <c r="A124" s="7" t="s">
        <v>1</v>
      </c>
      <c r="B124" s="7">
        <v>1000</v>
      </c>
      <c r="C124" s="7">
        <v>0.4</v>
      </c>
      <c r="D124" s="7">
        <v>18989.153750000001</v>
      </c>
      <c r="E124" s="7">
        <v>387.33622000000003</v>
      </c>
      <c r="F124" s="7">
        <v>20</v>
      </c>
    </row>
    <row r="125" spans="1:6" s="7" customFormat="1" x14ac:dyDescent="0.25">
      <c r="A125" s="7" t="s">
        <v>1</v>
      </c>
      <c r="B125" s="7">
        <v>1000</v>
      </c>
      <c r="C125" s="7">
        <v>0.4</v>
      </c>
      <c r="D125" s="7">
        <v>18989.226600000002</v>
      </c>
      <c r="E125" s="7">
        <v>386.32945999999998</v>
      </c>
      <c r="F125" s="7">
        <v>20</v>
      </c>
    </row>
    <row r="126" spans="1:6" s="7" customFormat="1" x14ac:dyDescent="0.25">
      <c r="A126" s="7" t="s">
        <v>1</v>
      </c>
      <c r="B126" s="7">
        <v>1000</v>
      </c>
      <c r="C126" s="7">
        <v>0.7</v>
      </c>
      <c r="D126" s="7">
        <v>18977.741269999999</v>
      </c>
      <c r="E126" s="7">
        <v>618.33096</v>
      </c>
      <c r="F126" s="7">
        <v>30</v>
      </c>
    </row>
    <row r="127" spans="1:6" s="7" customFormat="1" x14ac:dyDescent="0.25">
      <c r="A127" s="7" t="s">
        <v>1</v>
      </c>
      <c r="B127" s="7">
        <v>1000</v>
      </c>
      <c r="C127" s="7">
        <v>0.7</v>
      </c>
      <c r="D127" s="7">
        <v>18978.370070000001</v>
      </c>
      <c r="E127" s="7">
        <v>609.87786000000006</v>
      </c>
      <c r="F127" s="7">
        <v>35</v>
      </c>
    </row>
    <row r="128" spans="1:6" s="7" customFormat="1" x14ac:dyDescent="0.25">
      <c r="A128" s="7" t="s">
        <v>1</v>
      </c>
      <c r="B128" s="7">
        <v>1000</v>
      </c>
      <c r="C128" s="7">
        <v>0.7</v>
      </c>
      <c r="D128" s="7">
        <v>18977.508430000002</v>
      </c>
      <c r="E128" s="7">
        <v>606.93622000000005</v>
      </c>
      <c r="F128" s="7">
        <v>34</v>
      </c>
    </row>
    <row r="129" spans="1:6" s="7" customFormat="1" x14ac:dyDescent="0.25">
      <c r="A129" s="7" t="s">
        <v>1</v>
      </c>
      <c r="B129" s="7">
        <v>1000</v>
      </c>
      <c r="C129" s="7">
        <v>0.7</v>
      </c>
      <c r="D129" s="7">
        <v>18978.478429999999</v>
      </c>
      <c r="E129" s="7">
        <v>618.92154000000005</v>
      </c>
      <c r="F129" s="7">
        <v>30</v>
      </c>
    </row>
    <row r="130" spans="1:6" s="7" customFormat="1" x14ac:dyDescent="0.25">
      <c r="A130" s="7" t="s">
        <v>1</v>
      </c>
      <c r="B130" s="7">
        <v>1000</v>
      </c>
      <c r="C130" s="7">
        <v>0.7</v>
      </c>
      <c r="D130" s="7">
        <v>18977.24667</v>
      </c>
      <c r="E130" s="7">
        <v>617.28844000000004</v>
      </c>
      <c r="F130" s="7">
        <v>30</v>
      </c>
    </row>
    <row r="131" spans="1:6" s="7" customFormat="1" x14ac:dyDescent="0.25">
      <c r="A131" s="7" t="s">
        <v>1</v>
      </c>
      <c r="B131" s="7">
        <v>1000</v>
      </c>
      <c r="C131" s="7">
        <v>1</v>
      </c>
      <c r="D131" s="7">
        <v>18975.342629999999</v>
      </c>
      <c r="E131" s="7">
        <v>965.45867999999996</v>
      </c>
      <c r="F131" s="7">
        <v>45</v>
      </c>
    </row>
    <row r="132" spans="1:6" s="7" customFormat="1" x14ac:dyDescent="0.25">
      <c r="A132" s="7" t="s">
        <v>1</v>
      </c>
      <c r="B132" s="7">
        <v>1000</v>
      </c>
      <c r="C132" s="7">
        <v>1</v>
      </c>
      <c r="D132" s="7">
        <v>18975.518650000002</v>
      </c>
      <c r="E132" s="7">
        <v>971.74522999999999</v>
      </c>
      <c r="F132" s="7">
        <v>45</v>
      </c>
    </row>
    <row r="133" spans="1:6" s="7" customFormat="1" x14ac:dyDescent="0.25">
      <c r="A133" s="7" t="s">
        <v>1</v>
      </c>
      <c r="B133" s="7">
        <v>1000</v>
      </c>
      <c r="C133" s="7">
        <v>1</v>
      </c>
      <c r="D133" s="7">
        <v>18975.490000000002</v>
      </c>
      <c r="E133" s="7">
        <v>968.90665999999999</v>
      </c>
      <c r="F133" s="7">
        <v>45</v>
      </c>
    </row>
    <row r="134" spans="1:6" s="7" customFormat="1" x14ac:dyDescent="0.25">
      <c r="A134" s="7" t="s">
        <v>1</v>
      </c>
      <c r="B134" s="7">
        <v>1000</v>
      </c>
      <c r="C134" s="7">
        <v>1</v>
      </c>
      <c r="D134" s="7">
        <v>18975.490000000002</v>
      </c>
      <c r="E134" s="7">
        <v>970.34212000000002</v>
      </c>
      <c r="F134" s="7">
        <v>45</v>
      </c>
    </row>
    <row r="135" spans="1:6" s="7" customFormat="1" x14ac:dyDescent="0.25">
      <c r="A135" s="7" t="s">
        <v>1</v>
      </c>
      <c r="B135" s="7">
        <v>1000</v>
      </c>
      <c r="C135" s="7">
        <v>1</v>
      </c>
      <c r="D135" s="7">
        <v>18975.39</v>
      </c>
      <c r="E135" s="7">
        <v>971.13517999999999</v>
      </c>
      <c r="F135" s="7">
        <v>45</v>
      </c>
    </row>
    <row r="136" spans="1:6" s="7" customFormat="1" x14ac:dyDescent="0.25"/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B148"/>
  <sheetViews>
    <sheetView zoomScale="85" zoomScaleNormal="85" workbookViewId="0">
      <selection activeCell="K34" sqref="K34"/>
    </sheetView>
  </sheetViews>
  <sheetFormatPr defaultRowHeight="13.8" x14ac:dyDescent="0.25"/>
  <cols>
    <col min="2" max="2" width="5.44140625" bestFit="1" customWidth="1"/>
    <col min="3" max="3" width="4.44140625" bestFit="1" customWidth="1"/>
    <col min="8" max="8" width="12.109375" bestFit="1" customWidth="1"/>
    <col min="9" max="9" width="5.44140625" bestFit="1" customWidth="1"/>
    <col min="10" max="10" width="4.44140625" bestFit="1" customWidth="1"/>
  </cols>
  <sheetData>
    <row r="1" spans="1:28" s="7" customFormat="1" x14ac:dyDescent="0.25">
      <c r="A1" s="7" t="s">
        <v>0</v>
      </c>
      <c r="B1" s="7">
        <v>25</v>
      </c>
      <c r="C1" s="7">
        <v>0.4</v>
      </c>
      <c r="D1" s="7">
        <v>41.318849999999998</v>
      </c>
      <c r="E1" s="7">
        <v>1.0564800000000001</v>
      </c>
      <c r="F1" s="7">
        <v>20</v>
      </c>
      <c r="H1" s="10" t="s">
        <v>15</v>
      </c>
      <c r="I1" s="10" t="s">
        <v>16</v>
      </c>
      <c r="J1" s="10" t="s">
        <v>11</v>
      </c>
      <c r="K1" s="4"/>
      <c r="L1" s="4">
        <v>1</v>
      </c>
      <c r="M1" s="4">
        <v>2</v>
      </c>
      <c r="N1" s="4">
        <v>3</v>
      </c>
      <c r="O1" s="4">
        <v>4</v>
      </c>
      <c r="P1" s="4">
        <v>5</v>
      </c>
      <c r="R1" s="4" t="s">
        <v>12</v>
      </c>
      <c r="T1" s="4" t="s">
        <v>13</v>
      </c>
      <c r="AB1" s="10" t="s">
        <v>14</v>
      </c>
    </row>
    <row r="2" spans="1:28" s="7" customFormat="1" x14ac:dyDescent="0.25">
      <c r="A2" s="7" t="s">
        <v>0</v>
      </c>
      <c r="B2" s="7">
        <v>25</v>
      </c>
      <c r="C2" s="7">
        <v>0.4</v>
      </c>
      <c r="D2" s="7">
        <v>41.318849999999998</v>
      </c>
      <c r="E2" s="7">
        <v>1.0854699999999999</v>
      </c>
      <c r="F2" s="7">
        <v>17</v>
      </c>
      <c r="H2" s="7" t="s">
        <v>0</v>
      </c>
      <c r="I2" s="7">
        <v>25</v>
      </c>
      <c r="J2" s="7">
        <v>0.4</v>
      </c>
      <c r="L2" s="7">
        <f ca="1">INDIRECT("D"&amp;1+(ROW(D1)-1)*5+COLUMN(A1)-1)</f>
        <v>41.318849999999998</v>
      </c>
      <c r="M2" s="7">
        <f t="shared" ref="M2:P17" ca="1" si="0">INDIRECT("D"&amp;1+(ROW(E1)-1)*5+COLUMN(B1)-1)</f>
        <v>41.318849999999998</v>
      </c>
      <c r="N2" s="7">
        <f t="shared" ca="1" si="0"/>
        <v>41.318849999999998</v>
      </c>
      <c r="O2" s="7">
        <f t="shared" ca="1" si="0"/>
        <v>42.424349999999997</v>
      </c>
      <c r="P2" s="7">
        <f t="shared" ca="1" si="0"/>
        <v>42.424349999999997</v>
      </c>
      <c r="R2" s="7">
        <f t="shared" ref="R2:R28" ca="1" si="1">AVERAGE(L2:P2)</f>
        <v>41.761049999999997</v>
      </c>
      <c r="T2" s="7">
        <f ca="1">Total!E2</f>
        <v>40.897550000000003</v>
      </c>
      <c r="V2" s="7">
        <f ca="1">(L2-T2)/T2</f>
        <v>1.0301350569899543E-2</v>
      </c>
      <c r="W2" s="7">
        <f ca="1">(M2-T2)/T2</f>
        <v>1.0301350569899543E-2</v>
      </c>
      <c r="X2" s="7">
        <f ca="1">(N2-T2)/T2</f>
        <v>1.0301350569899543E-2</v>
      </c>
      <c r="Y2" s="7">
        <f ca="1">(O2-T2)/T2</f>
        <v>3.7332309637129711E-2</v>
      </c>
      <c r="Z2" s="7">
        <f ca="1">(P2-T2)/T2</f>
        <v>3.7332309637129711E-2</v>
      </c>
      <c r="AB2" s="7">
        <f ca="1">SUM(V2:Z2)</f>
        <v>0.10556867098395806</v>
      </c>
    </row>
    <row r="3" spans="1:28" s="7" customFormat="1" x14ac:dyDescent="0.25">
      <c r="A3" s="7" t="s">
        <v>0</v>
      </c>
      <c r="B3" s="7">
        <v>25</v>
      </c>
      <c r="C3" s="7">
        <v>0.4</v>
      </c>
      <c r="D3" s="7">
        <v>41.318849999999998</v>
      </c>
      <c r="E3" s="7">
        <v>1.16449</v>
      </c>
      <c r="F3" s="7">
        <v>22</v>
      </c>
      <c r="H3" s="7" t="s">
        <v>0</v>
      </c>
      <c r="I3" s="7">
        <v>25</v>
      </c>
      <c r="J3" s="7">
        <v>0.7</v>
      </c>
      <c r="L3" s="7">
        <f t="shared" ref="L3:P28" ca="1" si="2">INDIRECT("D"&amp;1+(ROW(D2)-1)*5+COLUMN(A2)-1)</f>
        <v>28.65436</v>
      </c>
      <c r="M3" s="7">
        <f t="shared" ca="1" si="0"/>
        <v>28.65624</v>
      </c>
      <c r="N3" s="7">
        <f t="shared" ca="1" si="0"/>
        <v>28.65624</v>
      </c>
      <c r="O3" s="7">
        <f t="shared" ca="1" si="0"/>
        <v>28.65436</v>
      </c>
      <c r="P3" s="7">
        <f t="shared" ca="1" si="0"/>
        <v>28.697009999999999</v>
      </c>
      <c r="R3" s="7">
        <f t="shared" ca="1" si="1"/>
        <v>28.663641999999999</v>
      </c>
      <c r="T3" s="7">
        <f ca="1">Total!E3</f>
        <v>28.65436</v>
      </c>
      <c r="V3" s="7">
        <f t="shared" ref="V3:V28" ca="1" si="3">(L3-T3)/T3</f>
        <v>0</v>
      </c>
      <c r="W3" s="7">
        <f t="shared" ref="W3:W28" ca="1" si="4">(M3-T3)/T3</f>
        <v>6.5609561686245368E-5</v>
      </c>
      <c r="X3" s="7">
        <f t="shared" ref="X3:X28" ca="1" si="5">(N3-T3)/T3</f>
        <v>6.5609561686245368E-5</v>
      </c>
      <c r="Y3" s="7">
        <f t="shared" ref="Y3:Y28" ca="1" si="6">(O3-T3)/T3</f>
        <v>0</v>
      </c>
      <c r="Z3" s="7">
        <f t="shared" ref="Z3:Z28" ca="1" si="7">(P3-T3)/T3</f>
        <v>1.4884296839991645E-3</v>
      </c>
      <c r="AB3" s="7">
        <f t="shared" ref="AB3:AB28" ca="1" si="8">SUM(V3:Z3)</f>
        <v>1.6196488073716552E-3</v>
      </c>
    </row>
    <row r="4" spans="1:28" s="7" customFormat="1" x14ac:dyDescent="0.25">
      <c r="A4" s="7" t="s">
        <v>0</v>
      </c>
      <c r="B4" s="7">
        <v>25</v>
      </c>
      <c r="C4" s="7">
        <v>0.4</v>
      </c>
      <c r="D4" s="7">
        <v>42.424349999999997</v>
      </c>
      <c r="E4" s="7">
        <v>1.0571900000000001</v>
      </c>
      <c r="F4" s="7">
        <v>25</v>
      </c>
      <c r="H4" s="7" t="s">
        <v>0</v>
      </c>
      <c r="I4" s="7">
        <v>25</v>
      </c>
      <c r="J4" s="7">
        <v>1</v>
      </c>
      <c r="L4" s="7">
        <f t="shared" ca="1" si="2"/>
        <v>28.546240000000001</v>
      </c>
      <c r="M4" s="7">
        <f t="shared" ca="1" si="0"/>
        <v>28.546240000000001</v>
      </c>
      <c r="N4" s="7">
        <f t="shared" ca="1" si="0"/>
        <v>28.504100000000001</v>
      </c>
      <c r="O4" s="7">
        <f t="shared" ca="1" si="0"/>
        <v>28.514099999999999</v>
      </c>
      <c r="P4" s="7">
        <f t="shared" ca="1" si="0"/>
        <v>28.594360000000002</v>
      </c>
      <c r="R4" s="7">
        <f t="shared" ca="1" si="1"/>
        <v>28.541007999999998</v>
      </c>
      <c r="T4" s="7">
        <f ca="1">Total!E4</f>
        <v>28.504100000000001</v>
      </c>
      <c r="V4" s="7">
        <f t="shared" ca="1" si="3"/>
        <v>1.4783838114516804E-3</v>
      </c>
      <c r="W4" s="7">
        <f t="shared" ca="1" si="4"/>
        <v>1.4783838114516804E-3</v>
      </c>
      <c r="X4" s="7">
        <f t="shared" ca="1" si="5"/>
        <v>0</v>
      </c>
      <c r="Y4" s="7">
        <f t="shared" ca="1" si="6"/>
        <v>3.5082672317308776E-4</v>
      </c>
      <c r="Z4" s="7">
        <f t="shared" ca="1" si="7"/>
        <v>3.1665620033609434E-3</v>
      </c>
      <c r="AB4" s="7">
        <f t="shared" ca="1" si="8"/>
        <v>6.4741563494373922E-3</v>
      </c>
    </row>
    <row r="5" spans="1:28" s="7" customFormat="1" x14ac:dyDescent="0.25">
      <c r="A5" s="7" t="s">
        <v>0</v>
      </c>
      <c r="B5" s="7">
        <v>25</v>
      </c>
      <c r="C5" s="7">
        <v>0.4</v>
      </c>
      <c r="D5" s="7">
        <v>42.424349999999997</v>
      </c>
      <c r="E5" s="7">
        <v>1.0280100000000001</v>
      </c>
      <c r="F5" s="7">
        <v>15</v>
      </c>
      <c r="H5" s="7" t="s">
        <v>0</v>
      </c>
      <c r="I5" s="7">
        <v>100</v>
      </c>
      <c r="J5" s="7">
        <v>0.4</v>
      </c>
      <c r="L5" s="7">
        <f t="shared" ca="1" si="2"/>
        <v>148.2483</v>
      </c>
      <c r="M5" s="7">
        <f t="shared" ca="1" si="0"/>
        <v>148.13414</v>
      </c>
      <c r="N5" s="7">
        <f t="shared" ca="1" si="0"/>
        <v>148.23365999999999</v>
      </c>
      <c r="O5" s="7">
        <f t="shared" ca="1" si="0"/>
        <v>148.17283</v>
      </c>
      <c r="P5" s="7">
        <f t="shared" ca="1" si="0"/>
        <v>148.17080000000001</v>
      </c>
      <c r="R5" s="7">
        <f t="shared" ca="1" si="1"/>
        <v>148.19194599999997</v>
      </c>
      <c r="T5" s="7">
        <f ca="1">Total!E5</f>
        <v>148.08949999999999</v>
      </c>
      <c r="V5" s="7">
        <f t="shared" ca="1" si="3"/>
        <v>1.0723245064640883E-3</v>
      </c>
      <c r="W5" s="7">
        <f t="shared" ca="1" si="4"/>
        <v>3.014393322957761E-4</v>
      </c>
      <c r="X5" s="7">
        <f t="shared" ca="1" si="5"/>
        <v>9.734653706035837E-4</v>
      </c>
      <c r="Y5" s="7">
        <f t="shared" ca="1" si="6"/>
        <v>5.6270025896513868E-4</v>
      </c>
      <c r="Z5" s="7">
        <f t="shared" ca="1" si="7"/>
        <v>5.4899233233974892E-4</v>
      </c>
      <c r="AB5" s="7">
        <f t="shared" ca="1" si="8"/>
        <v>3.4589218006683357E-3</v>
      </c>
    </row>
    <row r="6" spans="1:28" s="7" customFormat="1" x14ac:dyDescent="0.25">
      <c r="A6" s="7" t="s">
        <v>0</v>
      </c>
      <c r="B6" s="7">
        <v>25</v>
      </c>
      <c r="C6" s="7">
        <v>0.7</v>
      </c>
      <c r="D6" s="7">
        <v>28.65436</v>
      </c>
      <c r="E6" s="7">
        <v>1.67685</v>
      </c>
      <c r="F6" s="7">
        <v>45</v>
      </c>
      <c r="H6" s="7" t="s">
        <v>0</v>
      </c>
      <c r="I6" s="7">
        <v>100</v>
      </c>
      <c r="J6" s="7">
        <v>0.7</v>
      </c>
      <c r="L6" s="7">
        <f t="shared" ca="1" si="2"/>
        <v>107.61753</v>
      </c>
      <c r="M6" s="7">
        <f t="shared" ca="1" si="0"/>
        <v>107.70419</v>
      </c>
      <c r="N6" s="7">
        <f t="shared" ca="1" si="0"/>
        <v>107.61669999999999</v>
      </c>
      <c r="O6" s="7">
        <f t="shared" ca="1" si="0"/>
        <v>107.58002999999999</v>
      </c>
      <c r="P6" s="7">
        <f t="shared" ca="1" si="0"/>
        <v>107.67337000000001</v>
      </c>
      <c r="R6" s="7">
        <f t="shared" ca="1" si="1"/>
        <v>107.638364</v>
      </c>
      <c r="T6" s="7">
        <f ca="1">Total!E6</f>
        <v>107.55086</v>
      </c>
      <c r="V6" s="7">
        <f t="shared" ca="1" si="3"/>
        <v>6.1989276515317501E-4</v>
      </c>
      <c r="W6" s="7">
        <f t="shared" ca="1" si="4"/>
        <v>1.4256510826598397E-3</v>
      </c>
      <c r="X6" s="7">
        <f t="shared" ca="1" si="5"/>
        <v>6.1217548609090013E-4</v>
      </c>
      <c r="Y6" s="7">
        <f t="shared" ca="1" si="6"/>
        <v>2.7122051836678458E-4</v>
      </c>
      <c r="Z6" s="7">
        <f t="shared" ca="1" si="7"/>
        <v>1.1390889854344768E-3</v>
      </c>
      <c r="AB6" s="7">
        <f t="shared" ca="1" si="8"/>
        <v>4.0680288377051765E-3</v>
      </c>
    </row>
    <row r="7" spans="1:28" s="7" customFormat="1" x14ac:dyDescent="0.25">
      <c r="A7" s="7" t="s">
        <v>0</v>
      </c>
      <c r="B7" s="7">
        <v>25</v>
      </c>
      <c r="C7" s="7">
        <v>0.7</v>
      </c>
      <c r="D7" s="7">
        <v>28.65624</v>
      </c>
      <c r="E7" s="7">
        <v>1.6994899999999999</v>
      </c>
      <c r="F7" s="7">
        <v>39</v>
      </c>
      <c r="H7" s="7" t="s">
        <v>0</v>
      </c>
      <c r="I7" s="7">
        <v>100</v>
      </c>
      <c r="J7" s="7">
        <v>1</v>
      </c>
      <c r="L7" s="7">
        <f t="shared" ca="1" si="2"/>
        <v>103.77775</v>
      </c>
      <c r="M7" s="7">
        <f t="shared" ca="1" si="0"/>
        <v>103.79419</v>
      </c>
      <c r="N7" s="7">
        <f t="shared" ca="1" si="0"/>
        <v>103.82595000000001</v>
      </c>
      <c r="O7" s="7">
        <f t="shared" ca="1" si="0"/>
        <v>103.74253</v>
      </c>
      <c r="P7" s="7">
        <f t="shared" ca="1" si="0"/>
        <v>103.78086</v>
      </c>
      <c r="R7" s="7">
        <f t="shared" ca="1" si="1"/>
        <v>103.78425599999998</v>
      </c>
      <c r="T7" s="7">
        <f ca="1">Total!E7</f>
        <v>103.69198</v>
      </c>
      <c r="V7" s="7">
        <f t="shared" ca="1" si="3"/>
        <v>8.2716136773544656E-4</v>
      </c>
      <c r="W7" s="7">
        <f t="shared" ca="1" si="4"/>
        <v>9.8570786284531814E-4</v>
      </c>
      <c r="X7" s="7">
        <f t="shared" ca="1" si="5"/>
        <v>1.2919996319870159E-3</v>
      </c>
      <c r="Y7" s="7">
        <f t="shared" ca="1" si="6"/>
        <v>4.8750154062060736E-4</v>
      </c>
      <c r="Z7" s="7">
        <f t="shared" ca="1" si="7"/>
        <v>8.5715404412186149E-4</v>
      </c>
      <c r="AB7" s="7">
        <f t="shared" ca="1" si="8"/>
        <v>4.4495244473102494E-3</v>
      </c>
    </row>
    <row r="8" spans="1:28" s="7" customFormat="1" x14ac:dyDescent="0.25">
      <c r="A8" s="7" t="s">
        <v>0</v>
      </c>
      <c r="B8" s="7">
        <v>25</v>
      </c>
      <c r="C8" s="7">
        <v>0.7</v>
      </c>
      <c r="D8" s="7">
        <v>28.65624</v>
      </c>
      <c r="E8" s="7">
        <v>1.7002299999999999</v>
      </c>
      <c r="F8" s="7">
        <v>43</v>
      </c>
      <c r="H8" s="7" t="s">
        <v>0</v>
      </c>
      <c r="I8" s="7">
        <v>1000</v>
      </c>
      <c r="J8" s="7">
        <v>0.4</v>
      </c>
      <c r="L8" s="7">
        <f t="shared" ca="1" si="2"/>
        <v>1069.8251499999999</v>
      </c>
      <c r="M8" s="7">
        <f t="shared" ca="1" si="0"/>
        <v>1070.0559699999999</v>
      </c>
      <c r="N8" s="7">
        <f t="shared" ca="1" si="0"/>
        <v>1069.9649400000001</v>
      </c>
      <c r="O8" s="7">
        <f t="shared" ca="1" si="0"/>
        <v>1069.9319700000001</v>
      </c>
      <c r="P8" s="7">
        <f t="shared" ca="1" si="0"/>
        <v>1069.9736399999999</v>
      </c>
      <c r="R8" s="7">
        <f t="shared" ca="1" si="1"/>
        <v>1069.9503339999999</v>
      </c>
      <c r="T8" s="7">
        <f ca="1">Total!E8</f>
        <v>1069.4458299999999</v>
      </c>
      <c r="V8" s="7">
        <f t="shared" ca="1" si="3"/>
        <v>3.5468837164011108E-4</v>
      </c>
      <c r="W8" s="7">
        <f t="shared" ca="1" si="4"/>
        <v>5.7051978032398448E-4</v>
      </c>
      <c r="X8" s="7">
        <f t="shared" ca="1" si="5"/>
        <v>4.8540092956384949E-4</v>
      </c>
      <c r="Y8" s="7">
        <f t="shared" ca="1" si="6"/>
        <v>4.5457187859641754E-4</v>
      </c>
      <c r="Z8" s="7">
        <f t="shared" ca="1" si="7"/>
        <v>4.9353598395913609E-4</v>
      </c>
      <c r="AB8" s="7">
        <f t="shared" ca="1" si="8"/>
        <v>2.3587169440834987E-3</v>
      </c>
    </row>
    <row r="9" spans="1:28" s="7" customFormat="1" x14ac:dyDescent="0.25">
      <c r="A9" s="7" t="s">
        <v>0</v>
      </c>
      <c r="B9" s="7">
        <v>25</v>
      </c>
      <c r="C9" s="7">
        <v>0.7</v>
      </c>
      <c r="D9" s="7">
        <v>28.65436</v>
      </c>
      <c r="E9" s="7">
        <v>1.68049</v>
      </c>
      <c r="F9" s="7">
        <v>40</v>
      </c>
      <c r="H9" s="7" t="s">
        <v>0</v>
      </c>
      <c r="I9" s="7">
        <v>1000</v>
      </c>
      <c r="J9" s="7">
        <v>0.7</v>
      </c>
      <c r="L9" s="7">
        <f t="shared" ca="1" si="2"/>
        <v>1034.86502</v>
      </c>
      <c r="M9" s="7">
        <f t="shared" ca="1" si="0"/>
        <v>1034.78448</v>
      </c>
      <c r="N9" s="7">
        <f t="shared" ca="1" si="0"/>
        <v>1034.8794499999999</v>
      </c>
      <c r="O9" s="7">
        <f t="shared" ca="1" si="0"/>
        <v>1034.84458</v>
      </c>
      <c r="P9" s="7">
        <f t="shared" ca="1" si="0"/>
        <v>1034.9310700000001</v>
      </c>
      <c r="R9" s="7">
        <f t="shared" ca="1" si="1"/>
        <v>1034.8609199999999</v>
      </c>
      <c r="T9" s="7">
        <f ca="1">Total!E9</f>
        <v>1034.43669</v>
      </c>
      <c r="V9" s="7">
        <f t="shared" ca="1" si="3"/>
        <v>4.1407077314703516E-4</v>
      </c>
      <c r="W9" s="7">
        <f t="shared" ca="1" si="4"/>
        <v>3.3621197252780329E-4</v>
      </c>
      <c r="X9" s="7">
        <f t="shared" ca="1" si="5"/>
        <v>4.2802039436546616E-4</v>
      </c>
      <c r="Y9" s="7">
        <f t="shared" ca="1" si="6"/>
        <v>3.9431122652847138E-4</v>
      </c>
      <c r="Z9" s="7">
        <f t="shared" ca="1" si="7"/>
        <v>4.7792194996495335E-4</v>
      </c>
      <c r="AB9" s="7">
        <f t="shared" ca="1" si="8"/>
        <v>2.0505363165337293E-3</v>
      </c>
    </row>
    <row r="10" spans="1:28" s="7" customFormat="1" x14ac:dyDescent="0.25">
      <c r="A10" s="7" t="s">
        <v>0</v>
      </c>
      <c r="B10" s="7">
        <v>25</v>
      </c>
      <c r="C10" s="7">
        <v>0.7</v>
      </c>
      <c r="D10" s="7">
        <v>28.697009999999999</v>
      </c>
      <c r="E10" s="7">
        <v>1.69537</v>
      </c>
      <c r="F10" s="7">
        <v>45</v>
      </c>
      <c r="H10" s="7" t="s">
        <v>0</v>
      </c>
      <c r="I10" s="7">
        <v>1000</v>
      </c>
      <c r="J10" s="7">
        <v>1</v>
      </c>
      <c r="L10" s="7">
        <f t="shared" ca="1" si="2"/>
        <v>1034.6334400000001</v>
      </c>
      <c r="M10" s="7">
        <f t="shared" ca="1" si="0"/>
        <v>1034.5859</v>
      </c>
      <c r="N10" s="7">
        <f t="shared" ca="1" si="0"/>
        <v>1034.69352</v>
      </c>
      <c r="O10" s="7">
        <f t="shared" ca="1" si="0"/>
        <v>1034.6550400000001</v>
      </c>
      <c r="P10" s="7">
        <f t="shared" ca="1" si="0"/>
        <v>1034.5662500000001</v>
      </c>
      <c r="R10" s="7">
        <f t="shared" ca="1" si="1"/>
        <v>1034.6268299999999</v>
      </c>
      <c r="T10" s="7">
        <f ca="1">Total!E10</f>
        <v>1034.2198900000001</v>
      </c>
      <c r="V10" s="7">
        <f t="shared" ca="1" si="3"/>
        <v>3.9986660863773035E-4</v>
      </c>
      <c r="W10" s="7">
        <f t="shared" ca="1" si="4"/>
        <v>3.5389959479502971E-4</v>
      </c>
      <c r="X10" s="7">
        <f t="shared" ca="1" si="5"/>
        <v>4.579587035402668E-4</v>
      </c>
      <c r="Y10" s="7">
        <f t="shared" ca="1" si="6"/>
        <v>4.2075191572656898E-4</v>
      </c>
      <c r="Z10" s="7">
        <f t="shared" ca="1" si="7"/>
        <v>3.3489976681845112E-4</v>
      </c>
      <c r="AB10" s="7">
        <f t="shared" ca="1" si="8"/>
        <v>1.9673765895180471E-3</v>
      </c>
    </row>
    <row r="11" spans="1:28" s="7" customFormat="1" x14ac:dyDescent="0.25">
      <c r="A11" s="7" t="s">
        <v>0</v>
      </c>
      <c r="B11" s="7">
        <v>25</v>
      </c>
      <c r="C11" s="7">
        <v>1</v>
      </c>
      <c r="D11" s="7">
        <v>28.546240000000001</v>
      </c>
      <c r="E11" s="7">
        <v>2.1104500000000002</v>
      </c>
      <c r="F11" s="7">
        <v>55</v>
      </c>
      <c r="H11" s="7" t="s">
        <v>2</v>
      </c>
      <c r="I11" s="7">
        <v>24</v>
      </c>
      <c r="J11" s="7">
        <v>0.4</v>
      </c>
      <c r="L11" s="7">
        <f t="shared" ca="1" si="2"/>
        <v>3177.6379999999999</v>
      </c>
      <c r="M11" s="7">
        <f t="shared" ca="1" si="0"/>
        <v>3177.6379999999999</v>
      </c>
      <c r="N11" s="7">
        <f t="shared" ca="1" si="0"/>
        <v>3177.6379999999999</v>
      </c>
      <c r="O11" s="7">
        <f t="shared" ca="1" si="0"/>
        <v>3177.6379999999999</v>
      </c>
      <c r="P11" s="7">
        <f t="shared" ca="1" si="0"/>
        <v>3177.6379999999999</v>
      </c>
      <c r="R11" s="7">
        <f t="shared" ca="1" si="1"/>
        <v>3177.6379999999999</v>
      </c>
      <c r="T11" s="7">
        <f ca="1">Total!E11</f>
        <v>3177.6379999999999</v>
      </c>
      <c r="V11" s="7">
        <f t="shared" ca="1" si="3"/>
        <v>0</v>
      </c>
      <c r="W11" s="7">
        <f t="shared" ca="1" si="4"/>
        <v>0</v>
      </c>
      <c r="X11" s="7">
        <f t="shared" ca="1" si="5"/>
        <v>0</v>
      </c>
      <c r="Y11" s="7">
        <f t="shared" ca="1" si="6"/>
        <v>0</v>
      </c>
      <c r="Z11" s="7">
        <f t="shared" ca="1" si="7"/>
        <v>0</v>
      </c>
      <c r="AB11" s="7">
        <f t="shared" ca="1" si="8"/>
        <v>0</v>
      </c>
    </row>
    <row r="12" spans="1:28" s="7" customFormat="1" x14ac:dyDescent="0.25">
      <c r="A12" s="7" t="s">
        <v>0</v>
      </c>
      <c r="B12" s="7">
        <v>25</v>
      </c>
      <c r="C12" s="7">
        <v>1</v>
      </c>
      <c r="D12" s="7">
        <v>28.546240000000001</v>
      </c>
      <c r="E12" s="7">
        <v>2.1141000000000001</v>
      </c>
      <c r="F12" s="7">
        <v>59</v>
      </c>
      <c r="H12" s="7" t="s">
        <v>3</v>
      </c>
      <c r="I12" s="7">
        <v>24</v>
      </c>
      <c r="J12" s="7">
        <v>0.7</v>
      </c>
      <c r="L12" s="7">
        <f t="shared" ca="1" si="2"/>
        <v>2321.03586</v>
      </c>
      <c r="M12" s="7">
        <f t="shared" ca="1" si="0"/>
        <v>2321.03586</v>
      </c>
      <c r="N12" s="7">
        <f t="shared" ca="1" si="0"/>
        <v>2321.03586</v>
      </c>
      <c r="O12" s="7">
        <f t="shared" ca="1" si="0"/>
        <v>2321.03586</v>
      </c>
      <c r="P12" s="7">
        <f t="shared" ca="1" si="0"/>
        <v>2321.03586</v>
      </c>
      <c r="R12" s="7">
        <f t="shared" ca="1" si="1"/>
        <v>2321.03586</v>
      </c>
      <c r="T12" s="7">
        <f ca="1">Total!E12</f>
        <v>2321.03586</v>
      </c>
      <c r="V12" s="7">
        <f t="shared" ca="1" si="3"/>
        <v>0</v>
      </c>
      <c r="W12" s="7">
        <f t="shared" ca="1" si="4"/>
        <v>0</v>
      </c>
      <c r="X12" s="7">
        <f t="shared" ca="1" si="5"/>
        <v>0</v>
      </c>
      <c r="Y12" s="7">
        <f t="shared" ca="1" si="6"/>
        <v>0</v>
      </c>
      <c r="Z12" s="7">
        <f t="shared" ca="1" si="7"/>
        <v>0</v>
      </c>
      <c r="AB12" s="7">
        <f t="shared" ca="1" si="8"/>
        <v>0</v>
      </c>
    </row>
    <row r="13" spans="1:28" s="7" customFormat="1" x14ac:dyDescent="0.25">
      <c r="A13" s="7" t="s">
        <v>0</v>
      </c>
      <c r="B13" s="7">
        <v>25</v>
      </c>
      <c r="C13" s="7">
        <v>1</v>
      </c>
      <c r="D13" s="7">
        <v>28.504100000000001</v>
      </c>
      <c r="E13" s="7">
        <v>2.1073400000000002</v>
      </c>
      <c r="F13" s="7">
        <v>55</v>
      </c>
      <c r="H13" s="7" t="s">
        <v>3</v>
      </c>
      <c r="I13" s="7">
        <v>24</v>
      </c>
      <c r="J13" s="7">
        <v>1</v>
      </c>
      <c r="L13" s="7">
        <f t="shared" ca="1" si="2"/>
        <v>2320.9075499999999</v>
      </c>
      <c r="M13" s="7">
        <f t="shared" ca="1" si="0"/>
        <v>2320.9075499999999</v>
      </c>
      <c r="N13" s="7">
        <f t="shared" ca="1" si="0"/>
        <v>2320.9075499999999</v>
      </c>
      <c r="O13" s="7">
        <f t="shared" ca="1" si="0"/>
        <v>2320.9075499999999</v>
      </c>
      <c r="P13" s="7">
        <f t="shared" ca="1" si="0"/>
        <v>2320.9075499999999</v>
      </c>
      <c r="R13" s="7">
        <f t="shared" ca="1" si="1"/>
        <v>2320.9075499999999</v>
      </c>
      <c r="T13" s="7">
        <f ca="1">Total!E13</f>
        <v>2320.9075499999999</v>
      </c>
      <c r="V13" s="7">
        <f t="shared" ca="1" si="3"/>
        <v>0</v>
      </c>
      <c r="W13" s="7">
        <f t="shared" ca="1" si="4"/>
        <v>0</v>
      </c>
      <c r="X13" s="7">
        <f t="shared" ca="1" si="5"/>
        <v>0</v>
      </c>
      <c r="Y13" s="7">
        <f t="shared" ca="1" si="6"/>
        <v>0</v>
      </c>
      <c r="Z13" s="7">
        <f t="shared" ca="1" si="7"/>
        <v>0</v>
      </c>
      <c r="AB13" s="7">
        <f t="shared" ca="1" si="8"/>
        <v>0</v>
      </c>
    </row>
    <row r="14" spans="1:28" s="7" customFormat="1" x14ac:dyDescent="0.25">
      <c r="A14" s="7" t="s">
        <v>0</v>
      </c>
      <c r="B14" s="7">
        <v>25</v>
      </c>
      <c r="C14" s="7">
        <v>1</v>
      </c>
      <c r="D14" s="7">
        <v>28.514099999999999</v>
      </c>
      <c r="E14" s="7">
        <v>2.1034099999999998</v>
      </c>
      <c r="F14" s="7">
        <v>56</v>
      </c>
      <c r="H14" s="7" t="s">
        <v>3</v>
      </c>
      <c r="I14" s="7">
        <v>100</v>
      </c>
      <c r="J14" s="7">
        <v>0.4</v>
      </c>
      <c r="L14" s="7">
        <f t="shared" ca="1" si="2"/>
        <v>42988.363890000001</v>
      </c>
      <c r="M14" s="7">
        <f t="shared" ca="1" si="0"/>
        <v>42986.802479999998</v>
      </c>
      <c r="N14" s="7">
        <f t="shared" ca="1" si="0"/>
        <v>42989.54</v>
      </c>
      <c r="O14" s="7">
        <f t="shared" ca="1" si="0"/>
        <v>42986.962140000003</v>
      </c>
      <c r="P14" s="7">
        <f t="shared" ca="1" si="0"/>
        <v>43185.62975</v>
      </c>
      <c r="R14" s="7">
        <f t="shared" ca="1" si="1"/>
        <v>43027.459651999998</v>
      </c>
      <c r="T14" s="7">
        <f ca="1">Total!E14</f>
        <v>42986.193919999998</v>
      </c>
      <c r="V14" s="7">
        <f t="shared" ca="1" si="3"/>
        <v>5.048062650164143E-5</v>
      </c>
      <c r="W14" s="7">
        <f t="shared" ca="1" si="4"/>
        <v>1.4157103583842479E-5</v>
      </c>
      <c r="X14" s="7">
        <f t="shared" ca="1" si="5"/>
        <v>7.7840806427995223E-5</v>
      </c>
      <c r="Y14" s="7">
        <f t="shared" ca="1" si="6"/>
        <v>1.7871319369076753E-5</v>
      </c>
      <c r="Z14" s="7">
        <f t="shared" ca="1" si="7"/>
        <v>4.6395321802894379E-3</v>
      </c>
      <c r="AB14" s="7">
        <f t="shared" ca="1" si="8"/>
        <v>4.7998820361719935E-3</v>
      </c>
    </row>
    <row r="15" spans="1:28" s="7" customFormat="1" x14ac:dyDescent="0.25">
      <c r="A15" s="7" t="s">
        <v>0</v>
      </c>
      <c r="B15" s="7">
        <v>25</v>
      </c>
      <c r="C15" s="7">
        <v>1</v>
      </c>
      <c r="D15" s="7">
        <v>28.594360000000002</v>
      </c>
      <c r="E15" s="7">
        <v>2.09423</v>
      </c>
      <c r="F15" s="7">
        <v>48</v>
      </c>
      <c r="H15" s="7" t="s">
        <v>3</v>
      </c>
      <c r="I15" s="7">
        <v>100</v>
      </c>
      <c r="J15" s="7">
        <v>0.7</v>
      </c>
      <c r="L15" s="7">
        <f t="shared" ca="1" si="2"/>
        <v>35795.274400000002</v>
      </c>
      <c r="M15" s="7">
        <f t="shared" ca="1" si="0"/>
        <v>35905.170870000002</v>
      </c>
      <c r="N15" s="7">
        <f t="shared" ca="1" si="0"/>
        <v>36159.608489999999</v>
      </c>
      <c r="O15" s="7">
        <f t="shared" ca="1" si="0"/>
        <v>35984.109389999998</v>
      </c>
      <c r="P15" s="7">
        <f t="shared" ca="1" si="0"/>
        <v>35791.276429999998</v>
      </c>
      <c r="R15" s="7">
        <f t="shared" ca="1" si="1"/>
        <v>35927.087915999997</v>
      </c>
      <c r="T15" s="7">
        <f ca="1">Total!E15</f>
        <v>35444.455130000002</v>
      </c>
      <c r="V15" s="7">
        <f t="shared" ca="1" si="3"/>
        <v>9.8977193671985209E-3</v>
      </c>
      <c r="W15" s="7">
        <f t="shared" ca="1" si="4"/>
        <v>1.2998245799243567E-2</v>
      </c>
      <c r="X15" s="7">
        <f t="shared" ca="1" si="5"/>
        <v>2.0176734481515406E-2</v>
      </c>
      <c r="Y15" s="7">
        <f t="shared" ca="1" si="6"/>
        <v>1.5225350707767973E-2</v>
      </c>
      <c r="Z15" s="7">
        <f t="shared" ca="1" si="7"/>
        <v>9.7849240093536727E-3</v>
      </c>
      <c r="AB15" s="7">
        <f t="shared" ca="1" si="8"/>
        <v>6.8082974365079138E-2</v>
      </c>
    </row>
    <row r="16" spans="1:28" s="7" customFormat="1" x14ac:dyDescent="0.25">
      <c r="A16" s="7" t="s">
        <v>0</v>
      </c>
      <c r="B16" s="7">
        <v>100</v>
      </c>
      <c r="C16" s="7">
        <v>0.4</v>
      </c>
      <c r="D16" s="7">
        <v>148.2483</v>
      </c>
      <c r="E16" s="7">
        <v>9.6850100000000001</v>
      </c>
      <c r="F16" s="7">
        <v>35</v>
      </c>
      <c r="H16" s="7" t="s">
        <v>3</v>
      </c>
      <c r="I16" s="7">
        <v>100</v>
      </c>
      <c r="J16" s="7">
        <v>1</v>
      </c>
      <c r="L16" s="7">
        <f t="shared" ca="1" si="2"/>
        <v>35252.696669999998</v>
      </c>
      <c r="M16" s="7">
        <f t="shared" ca="1" si="0"/>
        <v>35815.274720000001</v>
      </c>
      <c r="N16" s="7">
        <f t="shared" ca="1" si="0"/>
        <v>35420.047420000003</v>
      </c>
      <c r="O16" s="7">
        <f t="shared" ca="1" si="0"/>
        <v>35348.390879999999</v>
      </c>
      <c r="P16" s="7">
        <f t="shared" ca="1" si="0"/>
        <v>35735.941290000002</v>
      </c>
      <c r="R16" s="7">
        <f t="shared" ca="1" si="1"/>
        <v>35514.470195999995</v>
      </c>
      <c r="T16" s="7">
        <f ca="1">Total!E16</f>
        <v>35228.36103</v>
      </c>
      <c r="V16" s="7">
        <f t="shared" ca="1" si="3"/>
        <v>6.9079682643406564E-4</v>
      </c>
      <c r="W16" s="7">
        <f t="shared" ca="1" si="4"/>
        <v>1.6660261018109624E-2</v>
      </c>
      <c r="X16" s="7">
        <f t="shared" ca="1" si="5"/>
        <v>5.4412520025204983E-3</v>
      </c>
      <c r="Y16" s="7">
        <f t="shared" ca="1" si="6"/>
        <v>3.4071937067348427E-3</v>
      </c>
      <c r="Z16" s="7">
        <f t="shared" ca="1" si="7"/>
        <v>1.4408284835271045E-2</v>
      </c>
      <c r="AB16" s="7">
        <f t="shared" ca="1" si="8"/>
        <v>4.0607788389070074E-2</v>
      </c>
    </row>
    <row r="17" spans="1:28" s="7" customFormat="1" x14ac:dyDescent="0.25">
      <c r="A17" s="7" t="s">
        <v>0</v>
      </c>
      <c r="B17" s="7">
        <v>100</v>
      </c>
      <c r="C17" s="7">
        <v>0.4</v>
      </c>
      <c r="D17" s="7">
        <v>148.13414</v>
      </c>
      <c r="E17" s="7">
        <v>9.4952000000000005</v>
      </c>
      <c r="F17" s="7">
        <v>34</v>
      </c>
      <c r="H17" s="7" t="s">
        <v>3</v>
      </c>
      <c r="I17" s="7">
        <v>997</v>
      </c>
      <c r="J17" s="7">
        <v>0.4</v>
      </c>
      <c r="L17" s="7">
        <f t="shared" ca="1" si="2"/>
        <v>324567.81776000001</v>
      </c>
      <c r="M17" s="7">
        <f t="shared" ca="1" si="0"/>
        <v>324393.7071</v>
      </c>
      <c r="N17" s="7">
        <f t="shared" ca="1" si="0"/>
        <v>324221.95308000001</v>
      </c>
      <c r="O17" s="7">
        <f t="shared" ca="1" si="0"/>
        <v>324296.40788999997</v>
      </c>
      <c r="P17" s="7">
        <f t="shared" ca="1" si="0"/>
        <v>324574.17671999999</v>
      </c>
      <c r="R17" s="7">
        <f t="shared" ca="1" si="1"/>
        <v>324410.81250999996</v>
      </c>
      <c r="T17" s="7">
        <f ca="1">Total!E17</f>
        <v>324119.48642999999</v>
      </c>
      <c r="V17" s="7">
        <f t="shared" ca="1" si="3"/>
        <v>1.383228558511373E-3</v>
      </c>
      <c r="W17" s="7">
        <f t="shared" ca="1" si="4"/>
        <v>8.4604808251549873E-4</v>
      </c>
      <c r="X17" s="7">
        <f t="shared" ca="1" si="5"/>
        <v>3.1613850536612638E-4</v>
      </c>
      <c r="Y17" s="7">
        <f t="shared" ca="1" si="6"/>
        <v>5.458525864911022E-4</v>
      </c>
      <c r="Z17" s="7">
        <f t="shared" ca="1" si="7"/>
        <v>1.4028477429980069E-3</v>
      </c>
      <c r="AB17" s="7">
        <f t="shared" ca="1" si="8"/>
        <v>4.4941154758821071E-3</v>
      </c>
    </row>
    <row r="18" spans="1:28" s="7" customFormat="1" x14ac:dyDescent="0.25">
      <c r="A18" s="7" t="s">
        <v>0</v>
      </c>
      <c r="B18" s="7">
        <v>100</v>
      </c>
      <c r="C18" s="7">
        <v>0.4</v>
      </c>
      <c r="D18" s="7">
        <v>148.23365999999999</v>
      </c>
      <c r="E18" s="7">
        <v>9.6969399999999997</v>
      </c>
      <c r="F18" s="7">
        <v>34</v>
      </c>
      <c r="H18" s="7" t="s">
        <v>3</v>
      </c>
      <c r="I18" s="7">
        <v>997</v>
      </c>
      <c r="J18" s="7">
        <v>0.7</v>
      </c>
      <c r="L18" s="7">
        <f t="shared" ca="1" si="2"/>
        <v>323132.23316</v>
      </c>
      <c r="M18" s="7">
        <f t="shared" ca="1" si="2"/>
        <v>323161.70614999998</v>
      </c>
      <c r="N18" s="7">
        <f t="shared" ca="1" si="2"/>
        <v>323124.74576999998</v>
      </c>
      <c r="O18" s="7">
        <f t="shared" ca="1" si="2"/>
        <v>323022.40217999998</v>
      </c>
      <c r="P18" s="7">
        <f t="shared" ca="1" si="2"/>
        <v>323143.56407000002</v>
      </c>
      <c r="R18" s="7">
        <f t="shared" ca="1" si="1"/>
        <v>323116.93026599998</v>
      </c>
      <c r="T18" s="7">
        <f ca="1">Total!E18</f>
        <v>322908.53392000002</v>
      </c>
      <c r="V18" s="7">
        <f t="shared" ca="1" si="3"/>
        <v>6.9276348099058991E-4</v>
      </c>
      <c r="W18" s="7">
        <f t="shared" ca="1" si="4"/>
        <v>7.840369745777308E-4</v>
      </c>
      <c r="X18" s="7">
        <f t="shared" ca="1" si="5"/>
        <v>6.6957614088183058E-4</v>
      </c>
      <c r="Y18" s="7">
        <f t="shared" ca="1" si="6"/>
        <v>3.5263317019726062E-4</v>
      </c>
      <c r="Z18" s="7">
        <f t="shared" ca="1" si="7"/>
        <v>7.2785363442340681E-4</v>
      </c>
      <c r="AB18" s="7">
        <f t="shared" ca="1" si="8"/>
        <v>3.2268634010708189E-3</v>
      </c>
    </row>
    <row r="19" spans="1:28" s="7" customFormat="1" x14ac:dyDescent="0.25">
      <c r="A19" s="7" t="s">
        <v>0</v>
      </c>
      <c r="B19" s="7">
        <v>100</v>
      </c>
      <c r="C19" s="7">
        <v>0.4</v>
      </c>
      <c r="D19" s="7">
        <v>148.17283</v>
      </c>
      <c r="E19" s="7">
        <v>9.4831599999999998</v>
      </c>
      <c r="F19" s="7">
        <v>33</v>
      </c>
      <c r="H19" s="7" t="s">
        <v>3</v>
      </c>
      <c r="I19" s="7">
        <v>997</v>
      </c>
      <c r="J19" s="7">
        <v>1</v>
      </c>
      <c r="L19" s="7">
        <f t="shared" ca="1" si="2"/>
        <v>323131.95828999998</v>
      </c>
      <c r="M19" s="7">
        <f t="shared" ca="1" si="2"/>
        <v>323031.66858</v>
      </c>
      <c r="N19" s="7">
        <f t="shared" ca="1" si="2"/>
        <v>322981.78898999997</v>
      </c>
      <c r="O19" s="7">
        <f t="shared" ca="1" si="2"/>
        <v>323058.61450000003</v>
      </c>
      <c r="P19" s="7">
        <f t="shared" ca="1" si="2"/>
        <v>322860.03759999998</v>
      </c>
      <c r="R19" s="7">
        <f t="shared" ca="1" si="1"/>
        <v>323012.81359200005</v>
      </c>
      <c r="T19" s="7">
        <f ca="1">Total!E19</f>
        <v>322830.84453</v>
      </c>
      <c r="V19" s="7">
        <f t="shared" ca="1" si="3"/>
        <v>9.3272921439201725E-4</v>
      </c>
      <c r="W19" s="7">
        <f t="shared" ca="1" si="4"/>
        <v>6.2207206468257233E-4</v>
      </c>
      <c r="X19" s="7">
        <f t="shared" ca="1" si="5"/>
        <v>4.6756517401466187E-4</v>
      </c>
      <c r="Y19" s="7">
        <f t="shared" ca="1" si="6"/>
        <v>7.0553967769599799E-4</v>
      </c>
      <c r="Z19" s="7">
        <f t="shared" ca="1" si="7"/>
        <v>9.0428379117493186E-5</v>
      </c>
      <c r="AB19" s="7">
        <f t="shared" ca="1" si="8"/>
        <v>2.8183345099027425E-3</v>
      </c>
    </row>
    <row r="20" spans="1:28" s="7" customFormat="1" x14ac:dyDescent="0.25">
      <c r="A20" s="7" t="s">
        <v>0</v>
      </c>
      <c r="B20" s="7">
        <v>100</v>
      </c>
      <c r="C20" s="7">
        <v>0.4</v>
      </c>
      <c r="D20" s="7">
        <v>148.17080000000001</v>
      </c>
      <c r="E20" s="7">
        <v>9.6296099999999996</v>
      </c>
      <c r="F20" s="7">
        <v>35</v>
      </c>
      <c r="H20" s="7" t="s">
        <v>1</v>
      </c>
      <c r="I20" s="7">
        <v>30</v>
      </c>
      <c r="J20" s="7">
        <v>0.4</v>
      </c>
      <c r="L20" s="7">
        <f t="shared" ca="1" si="2"/>
        <v>995.50248999999997</v>
      </c>
      <c r="M20" s="7">
        <f t="shared" ca="1" si="2"/>
        <v>995.50248999999997</v>
      </c>
      <c r="N20" s="7">
        <f t="shared" ca="1" si="2"/>
        <v>995.50248999999997</v>
      </c>
      <c r="O20" s="7">
        <f t="shared" ca="1" si="2"/>
        <v>995.50248999999997</v>
      </c>
      <c r="P20" s="7">
        <f t="shared" ca="1" si="2"/>
        <v>995.50248999999997</v>
      </c>
      <c r="R20" s="7">
        <f t="shared" ca="1" si="1"/>
        <v>995.50249000000008</v>
      </c>
      <c r="T20" s="7">
        <f ca="1">Total!E20</f>
        <v>995.50248999999997</v>
      </c>
      <c r="V20" s="7">
        <f t="shared" ca="1" si="3"/>
        <v>0</v>
      </c>
      <c r="W20" s="7">
        <f t="shared" ca="1" si="4"/>
        <v>0</v>
      </c>
      <c r="X20" s="7">
        <f t="shared" ca="1" si="5"/>
        <v>0</v>
      </c>
      <c r="Y20" s="7">
        <f t="shared" ca="1" si="6"/>
        <v>0</v>
      </c>
      <c r="Z20" s="7">
        <f t="shared" ca="1" si="7"/>
        <v>0</v>
      </c>
      <c r="AB20" s="7">
        <f t="shared" ca="1" si="8"/>
        <v>0</v>
      </c>
    </row>
    <row r="21" spans="1:28" s="7" customFormat="1" x14ac:dyDescent="0.25">
      <c r="A21" s="7" t="s">
        <v>0</v>
      </c>
      <c r="B21" s="7">
        <v>100</v>
      </c>
      <c r="C21" s="7">
        <v>0.7</v>
      </c>
      <c r="D21" s="7">
        <v>107.61753</v>
      </c>
      <c r="E21" s="7">
        <v>24.28923</v>
      </c>
      <c r="F21" s="7">
        <v>85</v>
      </c>
      <c r="H21" s="7" t="s">
        <v>1</v>
      </c>
      <c r="I21" s="7">
        <v>30</v>
      </c>
      <c r="J21" s="7">
        <v>0.7</v>
      </c>
      <c r="L21" s="7">
        <f t="shared" ca="1" si="2"/>
        <v>675.47965999999997</v>
      </c>
      <c r="M21" s="7">
        <f t="shared" ca="1" si="2"/>
        <v>675.36989000000005</v>
      </c>
      <c r="N21" s="7">
        <f t="shared" ca="1" si="2"/>
        <v>675.38611000000003</v>
      </c>
      <c r="O21" s="7">
        <f t="shared" ca="1" si="2"/>
        <v>675.38247999999999</v>
      </c>
      <c r="P21" s="7">
        <f t="shared" ca="1" si="2"/>
        <v>675.78093999999999</v>
      </c>
      <c r="R21" s="7">
        <f t="shared" ca="1" si="1"/>
        <v>675.47981599999991</v>
      </c>
      <c r="T21" s="7">
        <f ca="1">Total!E21</f>
        <v>675.36581000000001</v>
      </c>
      <c r="V21" s="7">
        <f t="shared" ca="1" si="3"/>
        <v>1.685753088388598E-4</v>
      </c>
      <c r="W21" s="7">
        <f t="shared" ca="1" si="4"/>
        <v>6.0411704881010963E-6</v>
      </c>
      <c r="X21" s="7">
        <f t="shared" ca="1" si="5"/>
        <v>3.0057784536087472E-5</v>
      </c>
      <c r="Y21" s="7">
        <f t="shared" ca="1" si="6"/>
        <v>2.468291961652075E-5</v>
      </c>
      <c r="Z21" s="7">
        <f t="shared" ca="1" si="7"/>
        <v>6.1467429036713664E-4</v>
      </c>
      <c r="AB21" s="7">
        <f t="shared" ca="1" si="8"/>
        <v>8.4403147384670577E-4</v>
      </c>
    </row>
    <row r="22" spans="1:28" s="7" customFormat="1" x14ac:dyDescent="0.25">
      <c r="A22" s="7" t="s">
        <v>0</v>
      </c>
      <c r="B22" s="7">
        <v>100</v>
      </c>
      <c r="C22" s="7">
        <v>0.7</v>
      </c>
      <c r="D22" s="7">
        <v>107.70419</v>
      </c>
      <c r="E22" s="7">
        <v>24.462959999999999</v>
      </c>
      <c r="F22" s="7">
        <v>88</v>
      </c>
      <c r="H22" s="7" t="s">
        <v>1</v>
      </c>
      <c r="I22" s="7">
        <v>30</v>
      </c>
      <c r="J22" s="7">
        <v>1</v>
      </c>
      <c r="L22" s="7">
        <f t="shared" ca="1" si="2"/>
        <v>657.32380999999998</v>
      </c>
      <c r="M22" s="7">
        <f t="shared" ca="1" si="2"/>
        <v>655.43907999999999</v>
      </c>
      <c r="N22" s="7">
        <f t="shared" ca="1" si="2"/>
        <v>655.43295999999998</v>
      </c>
      <c r="O22" s="7">
        <f t="shared" ca="1" si="2"/>
        <v>655.43295999999998</v>
      </c>
      <c r="P22" s="7">
        <f t="shared" ca="1" si="2"/>
        <v>655.43295999999998</v>
      </c>
      <c r="R22" s="7">
        <f t="shared" ca="1" si="1"/>
        <v>655.81235400000003</v>
      </c>
      <c r="T22" s="7">
        <f ca="1">Total!E22</f>
        <v>655.43295999999998</v>
      </c>
      <c r="V22" s="7">
        <f t="shared" ca="1" si="3"/>
        <v>2.8848869608266272E-3</v>
      </c>
      <c r="W22" s="7">
        <f t="shared" ca="1" si="4"/>
        <v>9.337339397777456E-6</v>
      </c>
      <c r="X22" s="7">
        <f t="shared" ca="1" si="5"/>
        <v>0</v>
      </c>
      <c r="Y22" s="7">
        <f t="shared" ca="1" si="6"/>
        <v>0</v>
      </c>
      <c r="Z22" s="7">
        <f t="shared" ca="1" si="7"/>
        <v>0</v>
      </c>
      <c r="AB22" s="7">
        <f t="shared" ca="1" si="8"/>
        <v>2.8942243002244047E-3</v>
      </c>
    </row>
    <row r="23" spans="1:28" s="7" customFormat="1" x14ac:dyDescent="0.25">
      <c r="A23" s="7" t="s">
        <v>0</v>
      </c>
      <c r="B23" s="7">
        <v>100</v>
      </c>
      <c r="C23" s="7">
        <v>0.7</v>
      </c>
      <c r="D23" s="7">
        <v>107.61669999999999</v>
      </c>
      <c r="E23" s="7">
        <v>24.399629999999998</v>
      </c>
      <c r="F23" s="7">
        <v>86</v>
      </c>
      <c r="H23" s="7" t="s">
        <v>1</v>
      </c>
      <c r="I23" s="7">
        <v>100</v>
      </c>
      <c r="J23" s="7">
        <v>0.4</v>
      </c>
      <c r="L23" s="7">
        <f t="shared" ca="1" si="2"/>
        <v>1825.9096400000001</v>
      </c>
      <c r="M23" s="7">
        <f t="shared" ca="1" si="2"/>
        <v>1827.4831300000001</v>
      </c>
      <c r="N23" s="7">
        <f t="shared" ca="1" si="2"/>
        <v>1823.22093</v>
      </c>
      <c r="O23" s="7">
        <f t="shared" ca="1" si="2"/>
        <v>1830.9631999999999</v>
      </c>
      <c r="P23" s="7">
        <f t="shared" ca="1" si="2"/>
        <v>1857.14</v>
      </c>
      <c r="R23" s="7">
        <f t="shared" ca="1" si="1"/>
        <v>1832.9433799999999</v>
      </c>
      <c r="T23" s="7">
        <f ca="1">Total!E23</f>
        <v>1789.1879899999999</v>
      </c>
      <c r="V23" s="7">
        <f t="shared" ca="1" si="3"/>
        <v>2.0524198801491051E-2</v>
      </c>
      <c r="W23" s="7">
        <f t="shared" ca="1" si="4"/>
        <v>2.1403642442290358E-2</v>
      </c>
      <c r="X23" s="7">
        <f t="shared" ca="1" si="5"/>
        <v>1.9021444471019534E-2</v>
      </c>
      <c r="Y23" s="7">
        <f t="shared" ca="1" si="6"/>
        <v>2.3348697975554833E-2</v>
      </c>
      <c r="Z23" s="7">
        <f t="shared" ca="1" si="7"/>
        <v>3.7979245545908348E-2</v>
      </c>
      <c r="AB23" s="7">
        <f t="shared" ca="1" si="8"/>
        <v>0.12227722923626411</v>
      </c>
    </row>
    <row r="24" spans="1:28" s="7" customFormat="1" x14ac:dyDescent="0.25">
      <c r="A24" s="7" t="s">
        <v>0</v>
      </c>
      <c r="B24" s="7">
        <v>100</v>
      </c>
      <c r="C24" s="7">
        <v>0.7</v>
      </c>
      <c r="D24" s="7">
        <v>107.58002999999999</v>
      </c>
      <c r="E24" s="7">
        <v>24.45018</v>
      </c>
      <c r="F24" s="7">
        <v>85</v>
      </c>
      <c r="H24" s="7" t="s">
        <v>1</v>
      </c>
      <c r="I24" s="7">
        <v>100</v>
      </c>
      <c r="J24" s="7">
        <v>0.7</v>
      </c>
      <c r="L24" s="7">
        <f t="shared" ca="1" si="2"/>
        <v>1777.5836400000001</v>
      </c>
      <c r="M24" s="7">
        <f t="shared" ca="1" si="2"/>
        <v>1774.21129</v>
      </c>
      <c r="N24" s="7">
        <f t="shared" ca="1" si="2"/>
        <v>1774.5366899999999</v>
      </c>
      <c r="O24" s="7">
        <f t="shared" ca="1" si="2"/>
        <v>1770.3743999999999</v>
      </c>
      <c r="P24" s="7">
        <f t="shared" ca="1" si="2"/>
        <v>1774.5089</v>
      </c>
      <c r="R24" s="7">
        <f t="shared" ca="1" si="1"/>
        <v>1774.242984</v>
      </c>
      <c r="T24" s="7">
        <f ca="1">Total!E24</f>
        <v>1762.0255400000001</v>
      </c>
      <c r="V24" s="7">
        <f t="shared" ca="1" si="3"/>
        <v>8.829667701638403E-3</v>
      </c>
      <c r="W24" s="7">
        <f t="shared" ca="1" si="4"/>
        <v>6.9157624128421379E-3</v>
      </c>
      <c r="X24" s="7">
        <f t="shared" ca="1" si="5"/>
        <v>7.1004362399876538E-3</v>
      </c>
      <c r="Y24" s="7">
        <f t="shared" ca="1" si="6"/>
        <v>4.7382173586427304E-3</v>
      </c>
      <c r="Z24" s="7">
        <f t="shared" ca="1" si="7"/>
        <v>7.0846646184254212E-3</v>
      </c>
      <c r="AB24" s="7">
        <f t="shared" ca="1" si="8"/>
        <v>3.4668748331536346E-2</v>
      </c>
    </row>
    <row r="25" spans="1:28" s="7" customFormat="1" x14ac:dyDescent="0.25">
      <c r="A25" s="7" t="s">
        <v>0</v>
      </c>
      <c r="B25" s="7">
        <v>100</v>
      </c>
      <c r="C25" s="7">
        <v>0.7</v>
      </c>
      <c r="D25" s="7">
        <v>107.67337000000001</v>
      </c>
      <c r="E25" s="7">
        <v>24.363240000000001</v>
      </c>
      <c r="F25" s="7">
        <v>83</v>
      </c>
      <c r="H25" s="7" t="s">
        <v>1</v>
      </c>
      <c r="I25" s="7">
        <v>100</v>
      </c>
      <c r="J25" s="7">
        <v>1</v>
      </c>
      <c r="L25" s="7">
        <f t="shared" ca="1" si="2"/>
        <v>1757.6602399999999</v>
      </c>
      <c r="M25" s="7">
        <f t="shared" ca="1" si="2"/>
        <v>1757.25333</v>
      </c>
      <c r="N25" s="7">
        <f t="shared" ca="1" si="2"/>
        <v>1762.54333</v>
      </c>
      <c r="O25" s="7">
        <f t="shared" ca="1" si="2"/>
        <v>1754.94667</v>
      </c>
      <c r="P25" s="7">
        <f t="shared" ca="1" si="2"/>
        <v>1756.7919099999999</v>
      </c>
      <c r="R25" s="7">
        <f t="shared" ca="1" si="1"/>
        <v>1757.8390959999997</v>
      </c>
      <c r="T25" s="7">
        <f ca="1">Total!E25</f>
        <v>1753.8095499999999</v>
      </c>
      <c r="V25" s="7">
        <f t="shared" ca="1" si="3"/>
        <v>2.1956146834757433E-3</v>
      </c>
      <c r="W25" s="7">
        <f t="shared" ca="1" si="4"/>
        <v>1.963599753462433E-3</v>
      </c>
      <c r="X25" s="7">
        <f t="shared" ca="1" si="5"/>
        <v>4.9798907754835895E-3</v>
      </c>
      <c r="Y25" s="7">
        <f t="shared" ca="1" si="6"/>
        <v>6.4837142664669347E-4</v>
      </c>
      <c r="Z25" s="7">
        <f t="shared" ca="1" si="7"/>
        <v>1.7005039116134199E-3</v>
      </c>
      <c r="AB25" s="7">
        <f t="shared" ca="1" si="8"/>
        <v>1.1487980550681879E-2</v>
      </c>
    </row>
    <row r="26" spans="1:28" s="7" customFormat="1" x14ac:dyDescent="0.25">
      <c r="A26" s="7" t="s">
        <v>0</v>
      </c>
      <c r="B26" s="7">
        <v>100</v>
      </c>
      <c r="C26" s="7">
        <v>1</v>
      </c>
      <c r="D26" s="7">
        <v>103.77775</v>
      </c>
      <c r="E26" s="7">
        <v>33.933920000000001</v>
      </c>
      <c r="F26" s="7">
        <v>115</v>
      </c>
      <c r="H26" s="7" t="s">
        <v>1</v>
      </c>
      <c r="I26" s="7">
        <v>1000</v>
      </c>
      <c r="J26" s="7">
        <v>0.4</v>
      </c>
      <c r="L26" s="7">
        <f t="shared" ca="1" si="2"/>
        <v>18990.57</v>
      </c>
      <c r="M26" s="7">
        <f t="shared" ca="1" si="2"/>
        <v>18979.816999999999</v>
      </c>
      <c r="N26" s="7">
        <f t="shared" ca="1" si="2"/>
        <v>18985.22091</v>
      </c>
      <c r="O26" s="7">
        <f t="shared" ca="1" si="2"/>
        <v>18987.78657</v>
      </c>
      <c r="P26" s="7">
        <f t="shared" ca="1" si="2"/>
        <v>18986.205959999999</v>
      </c>
      <c r="R26" s="7">
        <f t="shared" ca="1" si="1"/>
        <v>18985.920088000003</v>
      </c>
      <c r="T26" s="7">
        <f ca="1">Total!E26</f>
        <v>18977.24136</v>
      </c>
      <c r="V26" s="7">
        <f t="shared" ca="1" si="3"/>
        <v>7.0234865790839702E-4</v>
      </c>
      <c r="W26" s="7">
        <f t="shared" ca="1" si="4"/>
        <v>1.3572257163931185E-4</v>
      </c>
      <c r="X26" s="7">
        <f t="shared" ca="1" si="5"/>
        <v>4.2047997644268866E-4</v>
      </c>
      <c r="Y26" s="7">
        <f t="shared" ca="1" si="6"/>
        <v>5.5567665499724791E-4</v>
      </c>
      <c r="Z26" s="7">
        <f t="shared" ca="1" si="7"/>
        <v>4.7238688858617837E-4</v>
      </c>
      <c r="AB26" s="7">
        <f t="shared" ca="1" si="8"/>
        <v>2.2866147495738242E-3</v>
      </c>
    </row>
    <row r="27" spans="1:28" s="7" customFormat="1" x14ac:dyDescent="0.25">
      <c r="A27" s="7" t="s">
        <v>0</v>
      </c>
      <c r="B27" s="7">
        <v>100</v>
      </c>
      <c r="C27" s="7">
        <v>1</v>
      </c>
      <c r="D27" s="7">
        <v>103.79419</v>
      </c>
      <c r="E27" s="7">
        <v>34.027619999999999</v>
      </c>
      <c r="F27" s="7">
        <v>119</v>
      </c>
      <c r="H27" s="7" t="s">
        <v>1</v>
      </c>
      <c r="I27" s="7">
        <v>1000</v>
      </c>
      <c r="J27" s="7">
        <v>0.7</v>
      </c>
      <c r="L27" s="7">
        <f t="shared" ca="1" si="2"/>
        <v>18977.985629999999</v>
      </c>
      <c r="M27" s="7">
        <f t="shared" ca="1" si="2"/>
        <v>18980.157439999999</v>
      </c>
      <c r="N27" s="7">
        <f t="shared" ca="1" si="2"/>
        <v>18980.006939999999</v>
      </c>
      <c r="O27" s="7">
        <f t="shared" ca="1" si="2"/>
        <v>18977.341339999999</v>
      </c>
      <c r="P27" s="7">
        <f t="shared" ca="1" si="2"/>
        <v>18976.951079999999</v>
      </c>
      <c r="R27" s="7">
        <f t="shared" ca="1" si="1"/>
        <v>18978.488485999998</v>
      </c>
      <c r="T27" s="7">
        <f ca="1">Total!E27</f>
        <v>18975.633290000002</v>
      </c>
      <c r="V27" s="7">
        <f t="shared" ca="1" si="3"/>
        <v>1.2396635011055479E-4</v>
      </c>
      <c r="W27" s="7">
        <f t="shared" ca="1" si="4"/>
        <v>2.384189202466118E-4</v>
      </c>
      <c r="X27" s="7">
        <f t="shared" ca="1" si="5"/>
        <v>2.3048769614991457E-4</v>
      </c>
      <c r="Y27" s="7">
        <f t="shared" ca="1" si="6"/>
        <v>9.0012806102106972E-5</v>
      </c>
      <c r="Z27" s="7">
        <f t="shared" ca="1" si="7"/>
        <v>6.9446430580622303E-5</v>
      </c>
      <c r="AB27" s="7">
        <f t="shared" ca="1" si="8"/>
        <v>7.5233220318981033E-4</v>
      </c>
    </row>
    <row r="28" spans="1:28" s="7" customFormat="1" x14ac:dyDescent="0.25">
      <c r="A28" s="7" t="s">
        <v>0</v>
      </c>
      <c r="B28" s="7">
        <v>100</v>
      </c>
      <c r="C28" s="7">
        <v>1</v>
      </c>
      <c r="D28" s="7">
        <v>103.82595000000001</v>
      </c>
      <c r="E28" s="7">
        <v>33.816830000000003</v>
      </c>
      <c r="F28" s="7">
        <v>120</v>
      </c>
      <c r="H28" s="7" t="s">
        <v>1</v>
      </c>
      <c r="I28" s="7">
        <v>1000</v>
      </c>
      <c r="J28" s="7">
        <v>1</v>
      </c>
      <c r="L28" s="7">
        <f t="shared" ca="1" si="2"/>
        <v>18975.809720000001</v>
      </c>
      <c r="M28" s="7">
        <f t="shared" ca="1" si="2"/>
        <v>18975.70333</v>
      </c>
      <c r="N28" s="7">
        <f t="shared" ca="1" si="2"/>
        <v>18977.18333</v>
      </c>
      <c r="O28" s="7">
        <f t="shared" ca="1" si="2"/>
        <v>18975.34333</v>
      </c>
      <c r="P28" s="7">
        <f t="shared" ca="1" si="2"/>
        <v>18975.62185</v>
      </c>
      <c r="R28" s="7">
        <f t="shared" ca="1" si="1"/>
        <v>18975.932311999997</v>
      </c>
      <c r="T28" s="7">
        <f ca="1">Total!E28</f>
        <v>18975.233329999999</v>
      </c>
      <c r="V28" s="7">
        <f t="shared" ca="1" si="3"/>
        <v>3.0375911061431625E-5</v>
      </c>
      <c r="W28" s="7">
        <f t="shared" ca="1" si="4"/>
        <v>2.4769128886446433E-5</v>
      </c>
      <c r="X28" s="7">
        <f t="shared" ca="1" si="5"/>
        <v>1.0276553474142327E-4</v>
      </c>
      <c r="Y28" s="7">
        <f t="shared" ca="1" si="6"/>
        <v>5.7970301649293123E-6</v>
      </c>
      <c r="Z28" s="7">
        <f t="shared" ca="1" si="7"/>
        <v>2.047511054244444E-5</v>
      </c>
      <c r="AB28" s="7">
        <f t="shared" ca="1" si="8"/>
        <v>1.8418271539667511E-4</v>
      </c>
    </row>
    <row r="29" spans="1:28" s="7" customFormat="1" x14ac:dyDescent="0.25">
      <c r="A29" s="7" t="s">
        <v>0</v>
      </c>
      <c r="B29" s="7">
        <v>100</v>
      </c>
      <c r="C29" s="7">
        <v>1</v>
      </c>
      <c r="D29" s="7">
        <v>103.74253</v>
      </c>
      <c r="E29" s="7">
        <v>33.883960000000002</v>
      </c>
      <c r="F29" s="7">
        <v>120</v>
      </c>
    </row>
    <row r="30" spans="1:28" s="7" customFormat="1" x14ac:dyDescent="0.25">
      <c r="A30" s="7" t="s">
        <v>0</v>
      </c>
      <c r="B30" s="7">
        <v>100</v>
      </c>
      <c r="C30" s="7">
        <v>1</v>
      </c>
      <c r="D30" s="7">
        <v>103.78086</v>
      </c>
      <c r="E30" s="7">
        <v>33.97672</v>
      </c>
      <c r="F30" s="7">
        <v>116</v>
      </c>
    </row>
    <row r="31" spans="1:28" s="7" customFormat="1" x14ac:dyDescent="0.25">
      <c r="A31" s="7" t="s">
        <v>0</v>
      </c>
      <c r="B31" s="7">
        <v>1000</v>
      </c>
      <c r="C31" s="7">
        <v>0.4</v>
      </c>
      <c r="D31" s="7">
        <v>1069.8251499999999</v>
      </c>
      <c r="E31" s="7">
        <v>680.74671999999998</v>
      </c>
      <c r="F31" s="7">
        <v>14</v>
      </c>
    </row>
    <row r="32" spans="1:28" s="7" customFormat="1" x14ac:dyDescent="0.25">
      <c r="A32" s="7" t="s">
        <v>0</v>
      </c>
      <c r="B32" s="7">
        <v>1000</v>
      </c>
      <c r="C32" s="7">
        <v>0.4</v>
      </c>
      <c r="D32" s="7">
        <v>1070.0559699999999</v>
      </c>
      <c r="E32" s="7">
        <v>688.88013000000001</v>
      </c>
      <c r="F32" s="7">
        <v>15</v>
      </c>
    </row>
    <row r="33" spans="1:6" s="7" customFormat="1" x14ac:dyDescent="0.25">
      <c r="A33" s="7" t="s">
        <v>0</v>
      </c>
      <c r="B33" s="7">
        <v>1000</v>
      </c>
      <c r="C33" s="7">
        <v>0.4</v>
      </c>
      <c r="D33" s="7">
        <v>1069.9649400000001</v>
      </c>
      <c r="E33" s="7">
        <v>680.04010000000005</v>
      </c>
      <c r="F33" s="7">
        <v>14</v>
      </c>
    </row>
    <row r="34" spans="1:6" s="7" customFormat="1" x14ac:dyDescent="0.25">
      <c r="A34" s="7" t="s">
        <v>0</v>
      </c>
      <c r="B34" s="7">
        <v>1000</v>
      </c>
      <c r="C34" s="7">
        <v>0.4</v>
      </c>
      <c r="D34" s="7">
        <v>1069.9319700000001</v>
      </c>
      <c r="E34" s="7">
        <v>684.65269000000001</v>
      </c>
      <c r="F34" s="7">
        <v>14</v>
      </c>
    </row>
    <row r="35" spans="1:6" s="7" customFormat="1" x14ac:dyDescent="0.25">
      <c r="A35" s="7" t="s">
        <v>0</v>
      </c>
      <c r="B35" s="7">
        <v>1000</v>
      </c>
      <c r="C35" s="7">
        <v>0.4</v>
      </c>
      <c r="D35" s="7">
        <v>1069.9736399999999</v>
      </c>
      <c r="E35" s="7">
        <v>678.21256000000005</v>
      </c>
      <c r="F35" s="7">
        <v>14</v>
      </c>
    </row>
    <row r="36" spans="1:6" s="7" customFormat="1" x14ac:dyDescent="0.25">
      <c r="A36" s="7" t="s">
        <v>0</v>
      </c>
      <c r="B36" s="7">
        <v>1000</v>
      </c>
      <c r="C36" s="7">
        <v>0.7</v>
      </c>
      <c r="D36" s="7">
        <v>1034.86502</v>
      </c>
      <c r="E36" s="7">
        <v>1013.85852</v>
      </c>
      <c r="F36" s="7">
        <v>23</v>
      </c>
    </row>
    <row r="37" spans="1:6" s="7" customFormat="1" x14ac:dyDescent="0.25">
      <c r="A37" s="7" t="s">
        <v>0</v>
      </c>
      <c r="B37" s="7">
        <v>1000</v>
      </c>
      <c r="C37" s="7">
        <v>0.7</v>
      </c>
      <c r="D37" s="7">
        <v>1034.78448</v>
      </c>
      <c r="E37" s="7">
        <v>1013.09705</v>
      </c>
      <c r="F37" s="7">
        <v>23</v>
      </c>
    </row>
    <row r="38" spans="1:6" s="7" customFormat="1" x14ac:dyDescent="0.25">
      <c r="A38" s="7" t="s">
        <v>0</v>
      </c>
      <c r="B38" s="7">
        <v>1000</v>
      </c>
      <c r="C38" s="7">
        <v>0.7</v>
      </c>
      <c r="D38" s="7">
        <v>1034.8794499999999</v>
      </c>
      <c r="E38" s="7">
        <v>1012.67453</v>
      </c>
      <c r="F38" s="7">
        <v>24</v>
      </c>
    </row>
    <row r="39" spans="1:6" s="7" customFormat="1" x14ac:dyDescent="0.25">
      <c r="A39" s="7" t="s">
        <v>0</v>
      </c>
      <c r="B39" s="7">
        <v>1000</v>
      </c>
      <c r="C39" s="7">
        <v>0.7</v>
      </c>
      <c r="D39" s="7">
        <v>1034.84458</v>
      </c>
      <c r="E39" s="7">
        <v>1016.61693</v>
      </c>
      <c r="F39" s="7">
        <v>23</v>
      </c>
    </row>
    <row r="40" spans="1:6" s="7" customFormat="1" x14ac:dyDescent="0.25">
      <c r="A40" s="7" t="s">
        <v>0</v>
      </c>
      <c r="B40" s="7">
        <v>1000</v>
      </c>
      <c r="C40" s="7">
        <v>0.7</v>
      </c>
      <c r="D40" s="7">
        <v>1034.9310700000001</v>
      </c>
      <c r="E40" s="7">
        <v>1012.99875</v>
      </c>
      <c r="F40" s="7">
        <v>23</v>
      </c>
    </row>
    <row r="41" spans="1:6" s="7" customFormat="1" x14ac:dyDescent="0.25">
      <c r="A41" s="7" t="s">
        <v>0</v>
      </c>
      <c r="B41" s="7">
        <v>1000</v>
      </c>
      <c r="C41" s="7">
        <v>1</v>
      </c>
      <c r="D41" s="7">
        <v>1034.6334400000001</v>
      </c>
      <c r="E41" s="7">
        <v>1555.7359100000001</v>
      </c>
      <c r="F41" s="7">
        <v>33</v>
      </c>
    </row>
    <row r="42" spans="1:6" s="7" customFormat="1" x14ac:dyDescent="0.25">
      <c r="A42" s="7" t="s">
        <v>0</v>
      </c>
      <c r="B42" s="7">
        <v>1000</v>
      </c>
      <c r="C42" s="7">
        <v>1</v>
      </c>
      <c r="D42" s="7">
        <v>1034.5859</v>
      </c>
      <c r="E42" s="7">
        <v>1591.7985000000001</v>
      </c>
      <c r="F42" s="7">
        <v>35</v>
      </c>
    </row>
    <row r="43" spans="1:6" s="7" customFormat="1" x14ac:dyDescent="0.25">
      <c r="A43" s="7" t="s">
        <v>0</v>
      </c>
      <c r="B43" s="7">
        <v>1000</v>
      </c>
      <c r="C43" s="7">
        <v>1</v>
      </c>
      <c r="D43" s="7">
        <v>1034.69352</v>
      </c>
      <c r="E43" s="7">
        <v>1566.03676</v>
      </c>
      <c r="F43" s="7">
        <v>34</v>
      </c>
    </row>
    <row r="44" spans="1:6" s="7" customFormat="1" x14ac:dyDescent="0.25">
      <c r="A44" s="7" t="s">
        <v>0</v>
      </c>
      <c r="B44" s="7">
        <v>1000</v>
      </c>
      <c r="C44" s="7">
        <v>1</v>
      </c>
      <c r="D44" s="7">
        <v>1034.6550400000001</v>
      </c>
      <c r="E44" s="7">
        <v>1569.8030900000001</v>
      </c>
      <c r="F44" s="7">
        <v>35</v>
      </c>
    </row>
    <row r="45" spans="1:6" s="7" customFormat="1" x14ac:dyDescent="0.25">
      <c r="A45" s="7" t="s">
        <v>0</v>
      </c>
      <c r="B45" s="7">
        <v>1000</v>
      </c>
      <c r="C45" s="7">
        <v>1</v>
      </c>
      <c r="D45" s="7">
        <v>1034.5662500000001</v>
      </c>
      <c r="E45" s="7">
        <v>1585.7922699999999</v>
      </c>
      <c r="F45" s="7">
        <v>35</v>
      </c>
    </row>
    <row r="46" spans="1:6" s="7" customFormat="1" x14ac:dyDescent="0.25">
      <c r="A46" s="7" t="s">
        <v>3</v>
      </c>
      <c r="B46" s="7">
        <v>24</v>
      </c>
      <c r="C46" s="7">
        <v>0.4</v>
      </c>
      <c r="D46" s="7">
        <v>3177.6379999999999</v>
      </c>
      <c r="E46" s="7">
        <v>1.19173</v>
      </c>
      <c r="F46" s="7">
        <v>30</v>
      </c>
    </row>
    <row r="47" spans="1:6" s="7" customFormat="1" x14ac:dyDescent="0.25">
      <c r="A47" s="7" t="s">
        <v>3</v>
      </c>
      <c r="B47" s="7">
        <v>24</v>
      </c>
      <c r="C47" s="7">
        <v>0.4</v>
      </c>
      <c r="D47" s="7">
        <v>3177.6379999999999</v>
      </c>
      <c r="E47" s="7">
        <v>1.1684699999999999</v>
      </c>
      <c r="F47" s="7">
        <v>36</v>
      </c>
    </row>
    <row r="48" spans="1:6" s="7" customFormat="1" x14ac:dyDescent="0.25">
      <c r="A48" s="7" t="s">
        <v>3</v>
      </c>
      <c r="B48" s="7">
        <v>24</v>
      </c>
      <c r="C48" s="7">
        <v>0.4</v>
      </c>
      <c r="D48" s="7">
        <v>3177.6379999999999</v>
      </c>
      <c r="E48" s="7">
        <v>1.19381</v>
      </c>
      <c r="F48" s="7">
        <v>33</v>
      </c>
    </row>
    <row r="49" spans="1:6" s="7" customFormat="1" x14ac:dyDescent="0.25">
      <c r="A49" s="7" t="s">
        <v>3</v>
      </c>
      <c r="B49" s="7">
        <v>24</v>
      </c>
      <c r="C49" s="7">
        <v>0.4</v>
      </c>
      <c r="D49" s="7">
        <v>3177.6379999999999</v>
      </c>
      <c r="E49" s="7">
        <v>1.1789799999999999</v>
      </c>
      <c r="F49" s="7">
        <v>29</v>
      </c>
    </row>
    <row r="50" spans="1:6" s="7" customFormat="1" x14ac:dyDescent="0.25">
      <c r="A50" s="7" t="s">
        <v>3</v>
      </c>
      <c r="B50" s="7">
        <v>24</v>
      </c>
      <c r="C50" s="7">
        <v>0.4</v>
      </c>
      <c r="D50" s="7">
        <v>3177.6379999999999</v>
      </c>
      <c r="E50" s="7">
        <v>1.1635599999999999</v>
      </c>
      <c r="F50" s="7">
        <v>36</v>
      </c>
    </row>
    <row r="51" spans="1:6" s="7" customFormat="1" x14ac:dyDescent="0.25">
      <c r="A51" s="7" t="s">
        <v>3</v>
      </c>
      <c r="B51" s="7">
        <v>24</v>
      </c>
      <c r="C51" s="7">
        <v>0.7</v>
      </c>
      <c r="D51" s="7">
        <v>2321.03586</v>
      </c>
      <c r="E51" s="7">
        <v>1.3820699999999999</v>
      </c>
      <c r="F51" s="7">
        <v>44</v>
      </c>
    </row>
    <row r="52" spans="1:6" s="7" customFormat="1" x14ac:dyDescent="0.25">
      <c r="A52" s="7" t="s">
        <v>3</v>
      </c>
      <c r="B52" s="7">
        <v>24</v>
      </c>
      <c r="C52" s="7">
        <v>0.7</v>
      </c>
      <c r="D52" s="7">
        <v>2321.03586</v>
      </c>
      <c r="E52" s="7">
        <v>1.36355</v>
      </c>
      <c r="F52" s="7">
        <v>36</v>
      </c>
    </row>
    <row r="53" spans="1:6" s="7" customFormat="1" x14ac:dyDescent="0.25">
      <c r="A53" s="7" t="s">
        <v>3</v>
      </c>
      <c r="B53" s="7">
        <v>24</v>
      </c>
      <c r="C53" s="7">
        <v>0.7</v>
      </c>
      <c r="D53" s="7">
        <v>2321.03586</v>
      </c>
      <c r="E53" s="7">
        <v>1.38426</v>
      </c>
      <c r="F53" s="7">
        <v>37</v>
      </c>
    </row>
    <row r="54" spans="1:6" s="7" customFormat="1" x14ac:dyDescent="0.25">
      <c r="A54" s="7" t="s">
        <v>3</v>
      </c>
      <c r="B54" s="7">
        <v>24</v>
      </c>
      <c r="C54" s="7">
        <v>0.7</v>
      </c>
      <c r="D54" s="7">
        <v>2321.03586</v>
      </c>
      <c r="E54" s="7">
        <v>1.3769800000000001</v>
      </c>
      <c r="F54" s="7">
        <v>44</v>
      </c>
    </row>
    <row r="55" spans="1:6" s="7" customFormat="1" x14ac:dyDescent="0.25">
      <c r="A55" s="7" t="s">
        <v>3</v>
      </c>
      <c r="B55" s="7">
        <v>24</v>
      </c>
      <c r="C55" s="7">
        <v>0.7</v>
      </c>
      <c r="D55" s="7">
        <v>2321.03586</v>
      </c>
      <c r="E55" s="7">
        <v>1.35772</v>
      </c>
      <c r="F55" s="7">
        <v>43</v>
      </c>
    </row>
    <row r="56" spans="1:6" s="7" customFormat="1" x14ac:dyDescent="0.25">
      <c r="A56" s="7" t="s">
        <v>3</v>
      </c>
      <c r="B56" s="7">
        <v>24</v>
      </c>
      <c r="C56" s="7">
        <v>1</v>
      </c>
      <c r="D56" s="7">
        <v>2320.9075499999999</v>
      </c>
      <c r="E56" s="7">
        <v>2.25332</v>
      </c>
      <c r="F56" s="7">
        <v>74</v>
      </c>
    </row>
    <row r="57" spans="1:6" s="7" customFormat="1" x14ac:dyDescent="0.25">
      <c r="A57" s="7" t="s">
        <v>3</v>
      </c>
      <c r="B57" s="7">
        <v>24</v>
      </c>
      <c r="C57" s="7">
        <v>1</v>
      </c>
      <c r="D57" s="7">
        <v>2320.9075499999999</v>
      </c>
      <c r="E57" s="7">
        <v>2.4122599999999998</v>
      </c>
      <c r="F57" s="7">
        <v>74</v>
      </c>
    </row>
    <row r="58" spans="1:6" s="7" customFormat="1" x14ac:dyDescent="0.25">
      <c r="A58" s="7" t="s">
        <v>3</v>
      </c>
      <c r="B58" s="7">
        <v>24</v>
      </c>
      <c r="C58" s="7">
        <v>1</v>
      </c>
      <c r="D58" s="7">
        <v>2320.9075499999999</v>
      </c>
      <c r="E58" s="7">
        <v>2.26417</v>
      </c>
      <c r="F58" s="7">
        <v>77</v>
      </c>
    </row>
    <row r="59" spans="1:6" s="7" customFormat="1" x14ac:dyDescent="0.25">
      <c r="A59" s="7" t="s">
        <v>3</v>
      </c>
      <c r="B59" s="7">
        <v>24</v>
      </c>
      <c r="C59" s="7">
        <v>1</v>
      </c>
      <c r="D59" s="7">
        <v>2320.9075499999999</v>
      </c>
      <c r="E59" s="7">
        <v>2.24926</v>
      </c>
      <c r="F59" s="7">
        <v>72</v>
      </c>
    </row>
    <row r="60" spans="1:6" s="7" customFormat="1" x14ac:dyDescent="0.25">
      <c r="A60" s="7" t="s">
        <v>3</v>
      </c>
      <c r="B60" s="7">
        <v>24</v>
      </c>
      <c r="C60" s="7">
        <v>1</v>
      </c>
      <c r="D60" s="7">
        <v>2320.9075499999999</v>
      </c>
      <c r="E60" s="7">
        <v>2.26545</v>
      </c>
      <c r="F60" s="7">
        <v>71</v>
      </c>
    </row>
    <row r="61" spans="1:6" s="7" customFormat="1" x14ac:dyDescent="0.25">
      <c r="A61" s="7" t="s">
        <v>3</v>
      </c>
      <c r="B61" s="7">
        <v>100</v>
      </c>
      <c r="C61" s="7">
        <v>0.4</v>
      </c>
      <c r="D61" s="7">
        <v>42988.363890000001</v>
      </c>
      <c r="E61" s="7">
        <v>8.0627899999999997</v>
      </c>
      <c r="F61" s="7">
        <v>36</v>
      </c>
    </row>
    <row r="62" spans="1:6" s="7" customFormat="1" x14ac:dyDescent="0.25">
      <c r="A62" s="7" t="s">
        <v>3</v>
      </c>
      <c r="B62" s="7">
        <v>100</v>
      </c>
      <c r="C62" s="7">
        <v>0.4</v>
      </c>
      <c r="D62" s="7">
        <v>42986.802479999998</v>
      </c>
      <c r="E62" s="7">
        <v>8.2111400000000003</v>
      </c>
      <c r="F62" s="7">
        <v>37</v>
      </c>
    </row>
    <row r="63" spans="1:6" s="7" customFormat="1" x14ac:dyDescent="0.25">
      <c r="A63" s="7" t="s">
        <v>3</v>
      </c>
      <c r="B63" s="7">
        <v>100</v>
      </c>
      <c r="C63" s="7">
        <v>0.4</v>
      </c>
      <c r="D63" s="7">
        <v>42989.54</v>
      </c>
      <c r="E63" s="7">
        <v>8.1368399999999994</v>
      </c>
      <c r="F63" s="7">
        <v>35</v>
      </c>
    </row>
    <row r="64" spans="1:6" s="7" customFormat="1" x14ac:dyDescent="0.25">
      <c r="A64" s="7" t="s">
        <v>3</v>
      </c>
      <c r="B64" s="7">
        <v>100</v>
      </c>
      <c r="C64" s="7">
        <v>0.4</v>
      </c>
      <c r="D64" s="7">
        <v>42986.962140000003</v>
      </c>
      <c r="E64" s="7">
        <v>8.2484199999999994</v>
      </c>
      <c r="F64" s="7">
        <v>38</v>
      </c>
    </row>
    <row r="65" spans="1:6" s="7" customFormat="1" x14ac:dyDescent="0.25">
      <c r="A65" s="7" t="s">
        <v>3</v>
      </c>
      <c r="B65" s="7">
        <v>100</v>
      </c>
      <c r="C65" s="7">
        <v>0.4</v>
      </c>
      <c r="D65" s="7">
        <v>43185.62975</v>
      </c>
      <c r="E65" s="7">
        <v>8.1372</v>
      </c>
      <c r="F65" s="7">
        <v>28</v>
      </c>
    </row>
    <row r="66" spans="1:6" s="7" customFormat="1" x14ac:dyDescent="0.25">
      <c r="A66" s="7" t="s">
        <v>3</v>
      </c>
      <c r="B66" s="7">
        <v>100</v>
      </c>
      <c r="C66" s="7">
        <v>0.7</v>
      </c>
      <c r="D66" s="7">
        <v>35795.274400000002</v>
      </c>
      <c r="E66" s="7">
        <v>16.694990000000001</v>
      </c>
      <c r="F66" s="7">
        <v>73</v>
      </c>
    </row>
    <row r="67" spans="1:6" s="7" customFormat="1" x14ac:dyDescent="0.25">
      <c r="A67" s="7" t="s">
        <v>3</v>
      </c>
      <c r="B67" s="7">
        <v>100</v>
      </c>
      <c r="C67" s="7">
        <v>0.7</v>
      </c>
      <c r="D67" s="7">
        <v>35905.170870000002</v>
      </c>
      <c r="E67" s="7">
        <v>16.786300000000001</v>
      </c>
      <c r="F67" s="7">
        <v>71</v>
      </c>
    </row>
    <row r="68" spans="1:6" s="7" customFormat="1" x14ac:dyDescent="0.25">
      <c r="A68" s="7" t="s">
        <v>3</v>
      </c>
      <c r="B68" s="7">
        <v>100</v>
      </c>
      <c r="C68" s="7">
        <v>0.7</v>
      </c>
      <c r="D68" s="7">
        <v>36159.608489999999</v>
      </c>
      <c r="E68" s="7">
        <v>16.68028</v>
      </c>
      <c r="F68" s="7">
        <v>66</v>
      </c>
    </row>
    <row r="69" spans="1:6" s="7" customFormat="1" x14ac:dyDescent="0.25">
      <c r="A69" s="7" t="s">
        <v>3</v>
      </c>
      <c r="B69" s="7">
        <v>100</v>
      </c>
      <c r="C69" s="7">
        <v>0.7</v>
      </c>
      <c r="D69" s="7">
        <v>35984.109389999998</v>
      </c>
      <c r="E69" s="7">
        <v>16.740960000000001</v>
      </c>
      <c r="F69" s="7">
        <v>65</v>
      </c>
    </row>
    <row r="70" spans="1:6" s="7" customFormat="1" x14ac:dyDescent="0.25">
      <c r="A70" s="7" t="s">
        <v>3</v>
      </c>
      <c r="B70" s="7">
        <v>100</v>
      </c>
      <c r="C70" s="7">
        <v>0.7</v>
      </c>
      <c r="D70" s="7">
        <v>35791.276429999998</v>
      </c>
      <c r="E70" s="7">
        <v>16.68938</v>
      </c>
      <c r="F70" s="7">
        <v>64</v>
      </c>
    </row>
    <row r="71" spans="1:6" s="7" customFormat="1" x14ac:dyDescent="0.25">
      <c r="A71" s="7" t="s">
        <v>3</v>
      </c>
      <c r="B71" s="7">
        <v>100</v>
      </c>
      <c r="C71" s="7">
        <v>1</v>
      </c>
      <c r="D71" s="7">
        <v>35252.696669999998</v>
      </c>
      <c r="E71" s="7">
        <v>26.742889999999999</v>
      </c>
      <c r="F71" s="7">
        <v>88</v>
      </c>
    </row>
    <row r="72" spans="1:6" s="7" customFormat="1" x14ac:dyDescent="0.25">
      <c r="A72" s="7" t="s">
        <v>3</v>
      </c>
      <c r="B72" s="7">
        <v>100</v>
      </c>
      <c r="C72" s="7">
        <v>1</v>
      </c>
      <c r="D72" s="7">
        <v>35815.274720000001</v>
      </c>
      <c r="E72" s="7">
        <v>26.796209999999999</v>
      </c>
      <c r="F72" s="7">
        <v>109</v>
      </c>
    </row>
    <row r="73" spans="1:6" s="7" customFormat="1" x14ac:dyDescent="0.25">
      <c r="A73" s="7" t="s">
        <v>3</v>
      </c>
      <c r="B73" s="7">
        <v>100</v>
      </c>
      <c r="C73" s="7">
        <v>1</v>
      </c>
      <c r="D73" s="7">
        <v>35420.047420000003</v>
      </c>
      <c r="E73" s="7">
        <v>26.766089999999998</v>
      </c>
      <c r="F73" s="7">
        <v>89</v>
      </c>
    </row>
    <row r="74" spans="1:6" s="7" customFormat="1" x14ac:dyDescent="0.25">
      <c r="A74" s="7" t="s">
        <v>3</v>
      </c>
      <c r="B74" s="7">
        <v>100</v>
      </c>
      <c r="C74" s="7">
        <v>1</v>
      </c>
      <c r="D74" s="7">
        <v>35348.390879999999</v>
      </c>
      <c r="E74" s="7">
        <v>26.74898</v>
      </c>
      <c r="F74" s="7">
        <v>92</v>
      </c>
    </row>
    <row r="75" spans="1:6" s="7" customFormat="1" x14ac:dyDescent="0.25">
      <c r="A75" s="7" t="s">
        <v>3</v>
      </c>
      <c r="B75" s="7">
        <v>100</v>
      </c>
      <c r="C75" s="7">
        <v>1</v>
      </c>
      <c r="D75" s="7">
        <v>35735.941290000002</v>
      </c>
      <c r="E75" s="7">
        <v>26.775379999999998</v>
      </c>
      <c r="F75" s="7">
        <v>120</v>
      </c>
    </row>
    <row r="76" spans="1:6" s="7" customFormat="1" x14ac:dyDescent="0.25">
      <c r="A76" s="7" t="s">
        <v>3</v>
      </c>
      <c r="B76" s="7">
        <v>997</v>
      </c>
      <c r="C76" s="7">
        <v>0.4</v>
      </c>
      <c r="D76" s="7">
        <v>324567.81776000001</v>
      </c>
      <c r="E76" s="7">
        <v>612.14572999999996</v>
      </c>
      <c r="F76" s="7">
        <v>22</v>
      </c>
    </row>
    <row r="77" spans="1:6" s="7" customFormat="1" x14ac:dyDescent="0.25">
      <c r="A77" s="7" t="s">
        <v>3</v>
      </c>
      <c r="B77" s="7">
        <v>997</v>
      </c>
      <c r="C77" s="7">
        <v>0.4</v>
      </c>
      <c r="D77" s="7">
        <v>324393.7071</v>
      </c>
      <c r="E77" s="7">
        <v>596.10086999999999</v>
      </c>
      <c r="F77" s="7">
        <v>23</v>
      </c>
    </row>
    <row r="78" spans="1:6" s="7" customFormat="1" x14ac:dyDescent="0.25">
      <c r="A78" s="7" t="s">
        <v>3</v>
      </c>
      <c r="B78" s="7">
        <v>997</v>
      </c>
      <c r="C78" s="7">
        <v>0.4</v>
      </c>
      <c r="D78" s="7">
        <v>324221.95308000001</v>
      </c>
      <c r="E78" s="7">
        <v>623.63885000000005</v>
      </c>
      <c r="F78" s="7">
        <v>17</v>
      </c>
    </row>
    <row r="79" spans="1:6" s="7" customFormat="1" x14ac:dyDescent="0.25">
      <c r="A79" s="7" t="s">
        <v>3</v>
      </c>
      <c r="B79" s="7">
        <v>997</v>
      </c>
      <c r="C79" s="7">
        <v>0.4</v>
      </c>
      <c r="D79" s="7">
        <v>324296.40788999997</v>
      </c>
      <c r="E79" s="7">
        <v>624.79386</v>
      </c>
      <c r="F79" s="7">
        <v>17</v>
      </c>
    </row>
    <row r="80" spans="1:6" s="7" customFormat="1" x14ac:dyDescent="0.25">
      <c r="A80" s="7" t="s">
        <v>3</v>
      </c>
      <c r="B80" s="7">
        <v>997</v>
      </c>
      <c r="C80" s="7">
        <v>0.4</v>
      </c>
      <c r="D80" s="7">
        <v>324574.17671999999</v>
      </c>
      <c r="E80" s="7">
        <v>622.95415000000003</v>
      </c>
      <c r="F80" s="7">
        <v>17</v>
      </c>
    </row>
    <row r="81" spans="1:6" s="7" customFormat="1" x14ac:dyDescent="0.25">
      <c r="A81" s="7" t="s">
        <v>3</v>
      </c>
      <c r="B81" s="7">
        <v>997</v>
      </c>
      <c r="C81" s="7">
        <v>0.7</v>
      </c>
      <c r="D81" s="7">
        <v>323132.23316</v>
      </c>
      <c r="E81" s="7">
        <v>859.76723000000004</v>
      </c>
      <c r="F81" s="7">
        <v>24</v>
      </c>
    </row>
    <row r="82" spans="1:6" s="7" customFormat="1" x14ac:dyDescent="0.25">
      <c r="A82" s="7" t="s">
        <v>3</v>
      </c>
      <c r="B82" s="7">
        <v>997</v>
      </c>
      <c r="C82" s="7">
        <v>0.7</v>
      </c>
      <c r="D82" s="7">
        <v>323161.70614999998</v>
      </c>
      <c r="E82" s="7">
        <v>864.62599</v>
      </c>
      <c r="F82" s="7">
        <v>24</v>
      </c>
    </row>
    <row r="83" spans="1:6" s="7" customFormat="1" x14ac:dyDescent="0.25">
      <c r="A83" s="7" t="s">
        <v>3</v>
      </c>
      <c r="B83" s="7">
        <v>997</v>
      </c>
      <c r="C83" s="7">
        <v>0.7</v>
      </c>
      <c r="D83" s="7">
        <v>323124.74576999998</v>
      </c>
      <c r="E83" s="7">
        <v>881.11194999999998</v>
      </c>
      <c r="F83" s="7">
        <v>25</v>
      </c>
    </row>
    <row r="84" spans="1:6" s="7" customFormat="1" x14ac:dyDescent="0.25">
      <c r="A84" s="7" t="s">
        <v>3</v>
      </c>
      <c r="B84" s="7">
        <v>997</v>
      </c>
      <c r="C84" s="7">
        <v>0.7</v>
      </c>
      <c r="D84" s="7">
        <v>323022.40217999998</v>
      </c>
      <c r="E84" s="7">
        <v>887.75483999999994</v>
      </c>
      <c r="F84" s="7">
        <v>25</v>
      </c>
    </row>
    <row r="85" spans="1:6" s="7" customFormat="1" x14ac:dyDescent="0.25">
      <c r="A85" s="7" t="s">
        <v>3</v>
      </c>
      <c r="B85" s="7">
        <v>997</v>
      </c>
      <c r="C85" s="7">
        <v>0.7</v>
      </c>
      <c r="D85" s="7">
        <v>323143.56407000002</v>
      </c>
      <c r="E85" s="7">
        <v>887.83402000000001</v>
      </c>
      <c r="F85" s="7">
        <v>25</v>
      </c>
    </row>
    <row r="86" spans="1:6" s="7" customFormat="1" x14ac:dyDescent="0.25">
      <c r="A86" s="7" t="s">
        <v>3</v>
      </c>
      <c r="B86" s="7">
        <v>997</v>
      </c>
      <c r="C86" s="7">
        <v>1</v>
      </c>
      <c r="D86" s="7">
        <v>323131.95828999998</v>
      </c>
      <c r="E86" s="7">
        <v>1022.08509</v>
      </c>
      <c r="F86" s="7">
        <v>27</v>
      </c>
    </row>
    <row r="87" spans="1:6" s="7" customFormat="1" x14ac:dyDescent="0.25">
      <c r="A87" s="7" t="s">
        <v>3</v>
      </c>
      <c r="B87" s="7">
        <v>997</v>
      </c>
      <c r="C87" s="7">
        <v>1</v>
      </c>
      <c r="D87" s="7">
        <v>323031.66858</v>
      </c>
      <c r="E87" s="7">
        <v>1037.6990499999999</v>
      </c>
      <c r="F87" s="7">
        <v>27</v>
      </c>
    </row>
    <row r="88" spans="1:6" s="7" customFormat="1" x14ac:dyDescent="0.25">
      <c r="A88" s="7" t="s">
        <v>3</v>
      </c>
      <c r="B88" s="7">
        <v>997</v>
      </c>
      <c r="C88" s="7">
        <v>1</v>
      </c>
      <c r="D88" s="7">
        <v>322981.78898999997</v>
      </c>
      <c r="E88" s="7">
        <v>1029.8911700000001</v>
      </c>
      <c r="F88" s="7">
        <v>28</v>
      </c>
    </row>
    <row r="89" spans="1:6" s="7" customFormat="1" x14ac:dyDescent="0.25">
      <c r="A89" s="7" t="s">
        <v>3</v>
      </c>
      <c r="B89" s="7">
        <v>997</v>
      </c>
      <c r="C89" s="7">
        <v>1</v>
      </c>
      <c r="D89" s="7">
        <v>323058.61450000003</v>
      </c>
      <c r="E89" s="7">
        <v>1027.1316999999999</v>
      </c>
      <c r="F89" s="7">
        <v>27</v>
      </c>
    </row>
    <row r="90" spans="1:6" s="7" customFormat="1" x14ac:dyDescent="0.25">
      <c r="A90" s="7" t="s">
        <v>3</v>
      </c>
      <c r="B90" s="7">
        <v>997</v>
      </c>
      <c r="C90" s="7">
        <v>1</v>
      </c>
      <c r="D90" s="7">
        <v>322860.03759999998</v>
      </c>
      <c r="E90" s="7">
        <v>1018.93107</v>
      </c>
      <c r="F90" s="7">
        <v>27</v>
      </c>
    </row>
    <row r="91" spans="1:6" s="7" customFormat="1" x14ac:dyDescent="0.25">
      <c r="A91" s="7" t="s">
        <v>1</v>
      </c>
      <c r="B91" s="7">
        <v>30</v>
      </c>
      <c r="C91" s="7">
        <v>0.4</v>
      </c>
      <c r="D91" s="7">
        <v>995.50248999999997</v>
      </c>
      <c r="E91" s="7">
        <v>1.5182</v>
      </c>
      <c r="F91" s="7">
        <v>32</v>
      </c>
    </row>
    <row r="92" spans="1:6" s="7" customFormat="1" x14ac:dyDescent="0.25">
      <c r="A92" s="7" t="s">
        <v>1</v>
      </c>
      <c r="B92" s="7">
        <v>30</v>
      </c>
      <c r="C92" s="7">
        <v>0.4</v>
      </c>
      <c r="D92" s="7">
        <v>995.50248999999997</v>
      </c>
      <c r="E92" s="7">
        <v>1.4898400000000001</v>
      </c>
      <c r="F92" s="7">
        <v>35</v>
      </c>
    </row>
    <row r="93" spans="1:6" s="7" customFormat="1" x14ac:dyDescent="0.25">
      <c r="A93" s="7" t="s">
        <v>1</v>
      </c>
      <c r="B93" s="7">
        <v>30</v>
      </c>
      <c r="C93" s="7">
        <v>0.4</v>
      </c>
      <c r="D93" s="7">
        <v>995.50248999999997</v>
      </c>
      <c r="E93" s="7">
        <v>1.5139400000000001</v>
      </c>
      <c r="F93" s="7">
        <v>38</v>
      </c>
    </row>
    <row r="94" spans="1:6" s="7" customFormat="1" x14ac:dyDescent="0.25">
      <c r="A94" s="7" t="s">
        <v>1</v>
      </c>
      <c r="B94" s="7">
        <v>30</v>
      </c>
      <c r="C94" s="7">
        <v>0.4</v>
      </c>
      <c r="D94" s="7">
        <v>995.50248999999997</v>
      </c>
      <c r="E94" s="7">
        <v>1.4949699999999999</v>
      </c>
      <c r="F94" s="7">
        <v>34</v>
      </c>
    </row>
    <row r="95" spans="1:6" s="7" customFormat="1" x14ac:dyDescent="0.25">
      <c r="A95" s="7" t="s">
        <v>1</v>
      </c>
      <c r="B95" s="7">
        <v>30</v>
      </c>
      <c r="C95" s="7">
        <v>0.4</v>
      </c>
      <c r="D95" s="7">
        <v>995.50248999999997</v>
      </c>
      <c r="E95" s="7">
        <v>1.5082599999999999</v>
      </c>
      <c r="F95" s="7">
        <v>36</v>
      </c>
    </row>
    <row r="96" spans="1:6" s="7" customFormat="1" x14ac:dyDescent="0.25">
      <c r="A96" s="7" t="s">
        <v>1</v>
      </c>
      <c r="B96" s="7">
        <v>30</v>
      </c>
      <c r="C96" s="7">
        <v>0.7</v>
      </c>
      <c r="D96" s="7">
        <v>675.47965999999997</v>
      </c>
      <c r="E96" s="7">
        <v>2.0516399999999999</v>
      </c>
      <c r="F96" s="7">
        <v>51</v>
      </c>
    </row>
    <row r="97" spans="1:6" s="7" customFormat="1" x14ac:dyDescent="0.25">
      <c r="A97" s="7" t="s">
        <v>1</v>
      </c>
      <c r="B97" s="7">
        <v>30</v>
      </c>
      <c r="C97" s="7">
        <v>0.7</v>
      </c>
      <c r="D97" s="7">
        <v>675.36989000000005</v>
      </c>
      <c r="E97" s="7">
        <v>2.0519099999999999</v>
      </c>
      <c r="F97" s="7">
        <v>50</v>
      </c>
    </row>
    <row r="98" spans="1:6" s="7" customFormat="1" x14ac:dyDescent="0.25">
      <c r="A98" s="7" t="s">
        <v>1</v>
      </c>
      <c r="B98" s="7">
        <v>30</v>
      </c>
      <c r="C98" s="7">
        <v>0.7</v>
      </c>
      <c r="D98" s="7">
        <v>675.38611000000003</v>
      </c>
      <c r="E98" s="7">
        <v>2.0579200000000002</v>
      </c>
      <c r="F98" s="7">
        <v>58</v>
      </c>
    </row>
    <row r="99" spans="1:6" s="7" customFormat="1" x14ac:dyDescent="0.25">
      <c r="A99" s="7" t="s">
        <v>1</v>
      </c>
      <c r="B99" s="7">
        <v>30</v>
      </c>
      <c r="C99" s="7">
        <v>0.7</v>
      </c>
      <c r="D99" s="7">
        <v>675.38247999999999</v>
      </c>
      <c r="E99" s="7">
        <v>2.0510299999999999</v>
      </c>
      <c r="F99" s="7">
        <v>44</v>
      </c>
    </row>
    <row r="100" spans="1:6" s="7" customFormat="1" x14ac:dyDescent="0.25">
      <c r="A100" s="7" t="s">
        <v>1</v>
      </c>
      <c r="B100" s="7">
        <v>30</v>
      </c>
      <c r="C100" s="7">
        <v>0.7</v>
      </c>
      <c r="D100" s="7">
        <v>675.78093999999999</v>
      </c>
      <c r="E100" s="7">
        <v>2.04548</v>
      </c>
      <c r="F100" s="7">
        <v>49</v>
      </c>
    </row>
    <row r="101" spans="1:6" s="7" customFormat="1" x14ac:dyDescent="0.25">
      <c r="A101" s="7" t="s">
        <v>1</v>
      </c>
      <c r="B101" s="7">
        <v>30</v>
      </c>
      <c r="C101" s="7">
        <v>1</v>
      </c>
      <c r="D101" s="7">
        <v>657.32380999999998</v>
      </c>
      <c r="E101" s="7">
        <v>3.4857300000000002</v>
      </c>
      <c r="F101" s="7">
        <v>79</v>
      </c>
    </row>
    <row r="102" spans="1:6" s="7" customFormat="1" x14ac:dyDescent="0.25">
      <c r="A102" s="7" t="s">
        <v>1</v>
      </c>
      <c r="B102" s="7">
        <v>30</v>
      </c>
      <c r="C102" s="7">
        <v>1</v>
      </c>
      <c r="D102" s="7">
        <v>655.43907999999999</v>
      </c>
      <c r="E102" s="7">
        <v>3.2496200000000002</v>
      </c>
      <c r="F102" s="7">
        <v>70</v>
      </c>
    </row>
    <row r="103" spans="1:6" s="7" customFormat="1" x14ac:dyDescent="0.25">
      <c r="A103" s="7" t="s">
        <v>1</v>
      </c>
      <c r="B103" s="7">
        <v>30</v>
      </c>
      <c r="C103" s="7">
        <v>1</v>
      </c>
      <c r="D103" s="7">
        <v>655.43295999999998</v>
      </c>
      <c r="E103" s="7">
        <v>3.2559300000000002</v>
      </c>
      <c r="F103" s="7">
        <v>69</v>
      </c>
    </row>
    <row r="104" spans="1:6" s="7" customFormat="1" x14ac:dyDescent="0.25">
      <c r="A104" s="7" t="s">
        <v>1</v>
      </c>
      <c r="B104" s="7">
        <v>30</v>
      </c>
      <c r="C104" s="7">
        <v>1</v>
      </c>
      <c r="D104" s="7">
        <v>655.43295999999998</v>
      </c>
      <c r="E104" s="7">
        <v>3.2653500000000002</v>
      </c>
      <c r="F104" s="7">
        <v>78</v>
      </c>
    </row>
    <row r="105" spans="1:6" s="7" customFormat="1" x14ac:dyDescent="0.25">
      <c r="A105" s="7" t="s">
        <v>1</v>
      </c>
      <c r="B105" s="7">
        <v>30</v>
      </c>
      <c r="C105" s="7">
        <v>1</v>
      </c>
      <c r="D105" s="7">
        <v>655.43295999999998</v>
      </c>
      <c r="E105" s="7">
        <v>3.2492000000000001</v>
      </c>
      <c r="F105" s="7">
        <v>68</v>
      </c>
    </row>
    <row r="106" spans="1:6" s="7" customFormat="1" x14ac:dyDescent="0.25">
      <c r="A106" s="7" t="s">
        <v>1</v>
      </c>
      <c r="B106" s="7">
        <v>100</v>
      </c>
      <c r="C106" s="7">
        <v>0.4</v>
      </c>
      <c r="D106" s="7">
        <v>1825.9096400000001</v>
      </c>
      <c r="E106" s="7">
        <v>7.9669499999999998</v>
      </c>
      <c r="F106" s="7">
        <v>35</v>
      </c>
    </row>
    <row r="107" spans="1:6" s="7" customFormat="1" x14ac:dyDescent="0.25">
      <c r="A107" s="7" t="s">
        <v>1</v>
      </c>
      <c r="B107" s="7">
        <v>100</v>
      </c>
      <c r="C107" s="7">
        <v>0.4</v>
      </c>
      <c r="D107" s="7">
        <v>1827.4831300000001</v>
      </c>
      <c r="E107" s="7">
        <v>8.0143799999999992</v>
      </c>
      <c r="F107" s="7">
        <v>37</v>
      </c>
    </row>
    <row r="108" spans="1:6" s="7" customFormat="1" x14ac:dyDescent="0.25">
      <c r="A108" s="7" t="s">
        <v>1</v>
      </c>
      <c r="B108" s="7">
        <v>100</v>
      </c>
      <c r="C108" s="7">
        <v>0.4</v>
      </c>
      <c r="D108" s="7">
        <v>1823.22093</v>
      </c>
      <c r="E108" s="7">
        <v>7.8710599999999999</v>
      </c>
      <c r="F108" s="7">
        <v>37</v>
      </c>
    </row>
    <row r="109" spans="1:6" s="7" customFormat="1" x14ac:dyDescent="0.25">
      <c r="A109" s="7" t="s">
        <v>1</v>
      </c>
      <c r="B109" s="7">
        <v>100</v>
      </c>
      <c r="C109" s="7">
        <v>0.4</v>
      </c>
      <c r="D109" s="7">
        <v>1830.9631999999999</v>
      </c>
      <c r="E109" s="7">
        <v>7.9669499999999998</v>
      </c>
      <c r="F109" s="7">
        <v>35</v>
      </c>
    </row>
    <row r="110" spans="1:6" s="7" customFormat="1" x14ac:dyDescent="0.25">
      <c r="A110" s="7" t="s">
        <v>1</v>
      </c>
      <c r="B110" s="7">
        <v>100</v>
      </c>
      <c r="C110" s="7">
        <v>0.4</v>
      </c>
      <c r="D110" s="7">
        <v>1857.14</v>
      </c>
      <c r="E110" s="7">
        <v>7.9421400000000002</v>
      </c>
      <c r="F110" s="7">
        <v>34</v>
      </c>
    </row>
    <row r="111" spans="1:6" s="7" customFormat="1" x14ac:dyDescent="0.25">
      <c r="A111" s="7" t="s">
        <v>1</v>
      </c>
      <c r="B111" s="7">
        <v>100</v>
      </c>
      <c r="C111" s="7">
        <v>0.7</v>
      </c>
      <c r="D111" s="7">
        <v>1777.5836400000001</v>
      </c>
      <c r="E111" s="7">
        <v>11.77289</v>
      </c>
      <c r="F111" s="7">
        <v>46</v>
      </c>
    </row>
    <row r="112" spans="1:6" s="7" customFormat="1" x14ac:dyDescent="0.25">
      <c r="A112" s="7" t="s">
        <v>1</v>
      </c>
      <c r="B112" s="7">
        <v>100</v>
      </c>
      <c r="C112" s="7">
        <v>0.7</v>
      </c>
      <c r="D112" s="7">
        <v>1774.21129</v>
      </c>
      <c r="E112" s="7">
        <v>11.83657</v>
      </c>
      <c r="F112" s="7">
        <v>51</v>
      </c>
    </row>
    <row r="113" spans="1:6" s="7" customFormat="1" x14ac:dyDescent="0.25">
      <c r="A113" s="7" t="s">
        <v>1</v>
      </c>
      <c r="B113" s="7">
        <v>100</v>
      </c>
      <c r="C113" s="7">
        <v>0.7</v>
      </c>
      <c r="D113" s="7">
        <v>1774.5366899999999</v>
      </c>
      <c r="E113" s="7">
        <v>11.757720000000001</v>
      </c>
      <c r="F113" s="7">
        <v>41</v>
      </c>
    </row>
    <row r="114" spans="1:6" s="7" customFormat="1" x14ac:dyDescent="0.25">
      <c r="A114" s="7" t="s">
        <v>1</v>
      </c>
      <c r="B114" s="7">
        <v>100</v>
      </c>
      <c r="C114" s="7">
        <v>0.7</v>
      </c>
      <c r="D114" s="7">
        <v>1770.3743999999999</v>
      </c>
      <c r="E114" s="7">
        <v>11.822570000000001</v>
      </c>
      <c r="F114" s="7">
        <v>39</v>
      </c>
    </row>
    <row r="115" spans="1:6" s="7" customFormat="1" x14ac:dyDescent="0.25">
      <c r="A115" s="7" t="s">
        <v>1</v>
      </c>
      <c r="B115" s="7">
        <v>100</v>
      </c>
      <c r="C115" s="7">
        <v>0.7</v>
      </c>
      <c r="D115" s="7">
        <v>1774.5089</v>
      </c>
      <c r="E115" s="7">
        <v>11.742010000000001</v>
      </c>
      <c r="F115" s="7">
        <v>42</v>
      </c>
    </row>
    <row r="116" spans="1:6" s="7" customFormat="1" x14ac:dyDescent="0.25">
      <c r="A116" s="7" t="s">
        <v>1</v>
      </c>
      <c r="B116" s="7">
        <v>100</v>
      </c>
      <c r="C116" s="7">
        <v>1</v>
      </c>
      <c r="D116" s="7">
        <v>1757.6602399999999</v>
      </c>
      <c r="E116" s="7">
        <v>19.41038</v>
      </c>
      <c r="F116" s="7">
        <v>74</v>
      </c>
    </row>
    <row r="117" spans="1:6" s="7" customFormat="1" x14ac:dyDescent="0.25">
      <c r="A117" s="7" t="s">
        <v>1</v>
      </c>
      <c r="B117" s="7">
        <v>100</v>
      </c>
      <c r="C117" s="7">
        <v>1</v>
      </c>
      <c r="D117" s="7">
        <v>1757.25333</v>
      </c>
      <c r="E117" s="7">
        <v>19.27637</v>
      </c>
      <c r="F117" s="7">
        <v>77</v>
      </c>
    </row>
    <row r="118" spans="1:6" s="7" customFormat="1" x14ac:dyDescent="0.25">
      <c r="A118" s="7" t="s">
        <v>1</v>
      </c>
      <c r="B118" s="7">
        <v>100</v>
      </c>
      <c r="C118" s="7">
        <v>1</v>
      </c>
      <c r="D118" s="7">
        <v>1762.54333</v>
      </c>
      <c r="E118" s="7">
        <v>19.317640000000001</v>
      </c>
      <c r="F118" s="7">
        <v>89</v>
      </c>
    </row>
    <row r="119" spans="1:6" s="7" customFormat="1" x14ac:dyDescent="0.25">
      <c r="A119" s="7" t="s">
        <v>1</v>
      </c>
      <c r="B119" s="7">
        <v>100</v>
      </c>
      <c r="C119" s="7">
        <v>1</v>
      </c>
      <c r="D119" s="7">
        <v>1754.94667</v>
      </c>
      <c r="E119" s="7">
        <v>19.48762</v>
      </c>
      <c r="F119" s="7">
        <v>76</v>
      </c>
    </row>
    <row r="120" spans="1:6" s="7" customFormat="1" x14ac:dyDescent="0.25">
      <c r="A120" s="7" t="s">
        <v>1</v>
      </c>
      <c r="B120" s="7">
        <v>100</v>
      </c>
      <c r="C120" s="7">
        <v>1</v>
      </c>
      <c r="D120" s="7">
        <v>1756.7919099999999</v>
      </c>
      <c r="E120" s="7">
        <v>19.40597</v>
      </c>
      <c r="F120" s="7">
        <v>77</v>
      </c>
    </row>
    <row r="121" spans="1:6" s="7" customFormat="1" x14ac:dyDescent="0.25">
      <c r="A121" s="7" t="s">
        <v>1</v>
      </c>
      <c r="B121" s="7">
        <v>1000</v>
      </c>
      <c r="C121" s="7">
        <v>0.4</v>
      </c>
      <c r="D121" s="7">
        <v>18990.57</v>
      </c>
      <c r="E121" s="7">
        <v>384.86250000000001</v>
      </c>
      <c r="F121" s="7">
        <v>15</v>
      </c>
    </row>
    <row r="122" spans="1:6" s="7" customFormat="1" x14ac:dyDescent="0.25">
      <c r="A122" s="7" t="s">
        <v>1</v>
      </c>
      <c r="B122" s="7">
        <v>1000</v>
      </c>
      <c r="C122" s="7">
        <v>0.4</v>
      </c>
      <c r="D122" s="7">
        <v>18979.816999999999</v>
      </c>
      <c r="E122" s="7">
        <v>380.89708000000002</v>
      </c>
      <c r="F122" s="7">
        <v>15</v>
      </c>
    </row>
    <row r="123" spans="1:6" s="7" customFormat="1" x14ac:dyDescent="0.25">
      <c r="A123" s="7" t="s">
        <v>1</v>
      </c>
      <c r="B123" s="7">
        <v>1000</v>
      </c>
      <c r="C123" s="7">
        <v>0.4</v>
      </c>
      <c r="D123" s="7">
        <v>18985.22091</v>
      </c>
      <c r="E123" s="7">
        <v>382.19333999999998</v>
      </c>
      <c r="F123" s="7">
        <v>15</v>
      </c>
    </row>
    <row r="124" spans="1:6" s="7" customFormat="1" x14ac:dyDescent="0.25">
      <c r="A124" s="7" t="s">
        <v>1</v>
      </c>
      <c r="B124" s="7">
        <v>1000</v>
      </c>
      <c r="C124" s="7">
        <v>0.4</v>
      </c>
      <c r="D124" s="7">
        <v>18987.78657</v>
      </c>
      <c r="E124" s="7">
        <v>383.49158</v>
      </c>
      <c r="F124" s="7">
        <v>15</v>
      </c>
    </row>
    <row r="125" spans="1:6" s="7" customFormat="1" x14ac:dyDescent="0.25">
      <c r="A125" s="7" t="s">
        <v>1</v>
      </c>
      <c r="B125" s="7">
        <v>1000</v>
      </c>
      <c r="C125" s="7">
        <v>0.4</v>
      </c>
      <c r="D125" s="7">
        <v>18986.205959999999</v>
      </c>
      <c r="E125" s="7">
        <v>381.45262000000002</v>
      </c>
      <c r="F125" s="7">
        <v>15</v>
      </c>
    </row>
    <row r="126" spans="1:6" s="7" customFormat="1" x14ac:dyDescent="0.25">
      <c r="A126" s="7" t="s">
        <v>1</v>
      </c>
      <c r="B126" s="7">
        <v>1000</v>
      </c>
      <c r="C126" s="7">
        <v>0.7</v>
      </c>
      <c r="D126" s="7">
        <v>18977.985629999999</v>
      </c>
      <c r="E126" s="7">
        <v>629.91192000000001</v>
      </c>
      <c r="F126" s="7">
        <v>23</v>
      </c>
    </row>
    <row r="127" spans="1:6" s="7" customFormat="1" x14ac:dyDescent="0.25">
      <c r="A127" s="7" t="s">
        <v>1</v>
      </c>
      <c r="B127" s="7">
        <v>1000</v>
      </c>
      <c r="C127" s="7">
        <v>0.7</v>
      </c>
      <c r="D127" s="7">
        <v>18980.157439999999</v>
      </c>
      <c r="E127" s="7">
        <v>627.84438</v>
      </c>
      <c r="F127" s="7">
        <v>23</v>
      </c>
    </row>
    <row r="128" spans="1:6" s="7" customFormat="1" x14ac:dyDescent="0.25">
      <c r="A128" s="7" t="s">
        <v>1</v>
      </c>
      <c r="B128" s="7">
        <v>1000</v>
      </c>
      <c r="C128" s="7">
        <v>0.7</v>
      </c>
      <c r="D128" s="7">
        <v>18980.006939999999</v>
      </c>
      <c r="E128" s="7">
        <v>630.47326999999996</v>
      </c>
      <c r="F128" s="7">
        <v>23</v>
      </c>
    </row>
    <row r="129" spans="1:6" s="7" customFormat="1" x14ac:dyDescent="0.25">
      <c r="A129" s="7" t="s">
        <v>1</v>
      </c>
      <c r="B129" s="7">
        <v>1000</v>
      </c>
      <c r="C129" s="7">
        <v>0.7</v>
      </c>
      <c r="D129" s="7">
        <v>18977.341339999999</v>
      </c>
      <c r="E129" s="7">
        <v>613.76451999999995</v>
      </c>
      <c r="F129" s="7">
        <v>28</v>
      </c>
    </row>
    <row r="130" spans="1:6" s="7" customFormat="1" x14ac:dyDescent="0.25">
      <c r="A130" s="7" t="s">
        <v>1</v>
      </c>
      <c r="B130" s="7">
        <v>1000</v>
      </c>
      <c r="C130" s="7">
        <v>0.7</v>
      </c>
      <c r="D130" s="7">
        <v>18976.951079999999</v>
      </c>
      <c r="E130" s="7">
        <v>625.69291999999996</v>
      </c>
      <c r="F130" s="7">
        <v>23</v>
      </c>
    </row>
    <row r="131" spans="1:6" s="7" customFormat="1" x14ac:dyDescent="0.25">
      <c r="A131" s="7" t="s">
        <v>1</v>
      </c>
      <c r="B131" s="7">
        <v>1000</v>
      </c>
      <c r="C131" s="7">
        <v>1</v>
      </c>
      <c r="D131" s="7">
        <v>18975.809720000001</v>
      </c>
      <c r="E131" s="7">
        <v>954.69421</v>
      </c>
      <c r="F131" s="7">
        <v>33</v>
      </c>
    </row>
    <row r="132" spans="1:6" s="7" customFormat="1" x14ac:dyDescent="0.25">
      <c r="A132" s="7" t="s">
        <v>1</v>
      </c>
      <c r="B132" s="7">
        <v>1000</v>
      </c>
      <c r="C132" s="7">
        <v>1</v>
      </c>
      <c r="D132" s="7">
        <v>18975.70333</v>
      </c>
      <c r="E132" s="7">
        <v>958.60433999999998</v>
      </c>
      <c r="F132" s="7">
        <v>35</v>
      </c>
    </row>
    <row r="133" spans="1:6" s="7" customFormat="1" x14ac:dyDescent="0.25">
      <c r="A133" s="7" t="s">
        <v>1</v>
      </c>
      <c r="B133" s="7">
        <v>1000</v>
      </c>
      <c r="C133" s="7">
        <v>1</v>
      </c>
      <c r="D133" s="7">
        <v>18977.18333</v>
      </c>
      <c r="E133" s="7">
        <v>974.18534999999997</v>
      </c>
      <c r="F133" s="7">
        <v>34</v>
      </c>
    </row>
    <row r="134" spans="1:6" s="7" customFormat="1" x14ac:dyDescent="0.25">
      <c r="A134" s="7" t="s">
        <v>1</v>
      </c>
      <c r="B134" s="7">
        <v>1000</v>
      </c>
      <c r="C134" s="7">
        <v>1</v>
      </c>
      <c r="D134" s="7">
        <v>18975.34333</v>
      </c>
      <c r="E134" s="7">
        <v>979.44444999999996</v>
      </c>
      <c r="F134" s="7">
        <v>34</v>
      </c>
    </row>
    <row r="135" spans="1:6" s="7" customFormat="1" x14ac:dyDescent="0.25">
      <c r="A135" s="7" t="s">
        <v>1</v>
      </c>
      <c r="B135" s="7">
        <v>1000</v>
      </c>
      <c r="C135" s="7">
        <v>1</v>
      </c>
      <c r="D135" s="7">
        <v>18975.62185</v>
      </c>
      <c r="E135" s="7">
        <v>978.36905000000002</v>
      </c>
      <c r="F135" s="7">
        <v>34</v>
      </c>
    </row>
    <row r="136" spans="1:6" s="7" customFormat="1" x14ac:dyDescent="0.25"/>
    <row r="137" spans="1:6" s="7" customFormat="1" x14ac:dyDescent="0.25"/>
    <row r="138" spans="1:6" s="7" customFormat="1" x14ac:dyDescent="0.25"/>
    <row r="139" spans="1:6" s="7" customFormat="1" x14ac:dyDescent="0.25"/>
    <row r="140" spans="1:6" s="7" customFormat="1" x14ac:dyDescent="0.25"/>
    <row r="141" spans="1:6" s="7" customFormat="1" x14ac:dyDescent="0.25"/>
    <row r="142" spans="1:6" s="7" customFormat="1" x14ac:dyDescent="0.25"/>
    <row r="143" spans="1:6" s="7" customFormat="1" x14ac:dyDescent="0.25"/>
    <row r="144" spans="1:6" s="7" customFormat="1" x14ac:dyDescent="0.25"/>
    <row r="145" s="7" customFormat="1" x14ac:dyDescent="0.25"/>
    <row r="146" s="7" customFormat="1" x14ac:dyDescent="0.25"/>
    <row r="147" s="7" customFormat="1" x14ac:dyDescent="0.25"/>
    <row r="148" s="7" customFormat="1" x14ac:dyDescent="0.25"/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B139"/>
  <sheetViews>
    <sheetView zoomScale="85" zoomScaleNormal="85" workbookViewId="0">
      <selection activeCell="D1" sqref="D1"/>
    </sheetView>
  </sheetViews>
  <sheetFormatPr defaultRowHeight="13.8" x14ac:dyDescent="0.25"/>
  <cols>
    <col min="2" max="2" width="5.44140625" bestFit="1" customWidth="1"/>
    <col min="3" max="3" width="4.44140625" bestFit="1" customWidth="1"/>
    <col min="8" max="8" width="12.109375" bestFit="1" customWidth="1"/>
    <col min="9" max="9" width="5.44140625" bestFit="1" customWidth="1"/>
    <col min="10" max="10" width="4.44140625" bestFit="1" customWidth="1"/>
  </cols>
  <sheetData>
    <row r="1" spans="1:28" s="7" customFormat="1" x14ac:dyDescent="0.25">
      <c r="A1" s="7" t="s">
        <v>0</v>
      </c>
      <c r="B1" s="7">
        <v>25</v>
      </c>
      <c r="C1" s="7">
        <v>0.4</v>
      </c>
      <c r="D1" s="7">
        <v>41.318849999999998</v>
      </c>
      <c r="E1" s="7">
        <v>1.0427999999999999</v>
      </c>
      <c r="F1" s="7">
        <v>15</v>
      </c>
      <c r="H1" s="10" t="s">
        <v>15</v>
      </c>
      <c r="I1" s="10" t="s">
        <v>16</v>
      </c>
      <c r="J1" s="10" t="s">
        <v>11</v>
      </c>
      <c r="K1" s="4"/>
      <c r="L1" s="4">
        <v>1</v>
      </c>
      <c r="M1" s="4">
        <v>2</v>
      </c>
      <c r="N1" s="4">
        <v>3</v>
      </c>
      <c r="O1" s="4">
        <v>4</v>
      </c>
      <c r="P1" s="4">
        <v>5</v>
      </c>
      <c r="R1" s="4" t="s">
        <v>12</v>
      </c>
      <c r="T1" s="4" t="s">
        <v>13</v>
      </c>
      <c r="AB1" s="10" t="s">
        <v>14</v>
      </c>
    </row>
    <row r="2" spans="1:28" s="7" customFormat="1" x14ac:dyDescent="0.25">
      <c r="A2" s="7" t="s">
        <v>0</v>
      </c>
      <c r="B2" s="7">
        <v>25</v>
      </c>
      <c r="C2" s="7">
        <v>0.4</v>
      </c>
      <c r="D2" s="7">
        <v>41.36936</v>
      </c>
      <c r="E2" s="7">
        <v>1.0974200000000001</v>
      </c>
      <c r="F2" s="7">
        <v>16</v>
      </c>
      <c r="H2" s="7" t="s">
        <v>0</v>
      </c>
      <c r="I2" s="7">
        <v>25</v>
      </c>
      <c r="J2" s="7">
        <v>0.4</v>
      </c>
      <c r="L2" s="7">
        <f ca="1">INDIRECT("D"&amp;1+(ROW(D1)-1)*5+COLUMN(A1)-1)</f>
        <v>41.318849999999998</v>
      </c>
      <c r="M2" s="7">
        <f t="shared" ref="M2:P17" ca="1" si="0">INDIRECT("D"&amp;1+(ROW(E1)-1)*5+COLUMN(B1)-1)</f>
        <v>41.36936</v>
      </c>
      <c r="N2" s="7">
        <f t="shared" ca="1" si="0"/>
        <v>42.424349999999997</v>
      </c>
      <c r="O2" s="7">
        <f t="shared" ca="1" si="0"/>
        <v>40.897550000000003</v>
      </c>
      <c r="P2" s="7">
        <f t="shared" ca="1" si="0"/>
        <v>41.318849999999998</v>
      </c>
      <c r="R2" s="7">
        <f t="shared" ref="R2:R28" ca="1" si="1">AVERAGE(L2:P2)</f>
        <v>41.465792</v>
      </c>
      <c r="T2" s="7">
        <f ca="1">Total!E2</f>
        <v>40.897550000000003</v>
      </c>
      <c r="V2" s="7">
        <f ca="1">(L2-T2)/T2</f>
        <v>1.0301350569899543E-2</v>
      </c>
      <c r="W2" s="7">
        <f ca="1">(M2-T2)/T2</f>
        <v>1.1536387876535338E-2</v>
      </c>
      <c r="X2" s="7">
        <f ca="1">(N2-T2)/T2</f>
        <v>3.7332309637129711E-2</v>
      </c>
      <c r="Y2" s="7">
        <f ca="1">(O2-T2)/T2</f>
        <v>0</v>
      </c>
      <c r="Z2" s="7">
        <f ca="1">(P2-T2)/T2</f>
        <v>1.0301350569899543E-2</v>
      </c>
      <c r="AB2" s="7">
        <f ca="1">SUM(V2:Z2)</f>
        <v>6.9471398653464134E-2</v>
      </c>
    </row>
    <row r="3" spans="1:28" s="7" customFormat="1" x14ac:dyDescent="0.25">
      <c r="A3" s="7" t="s">
        <v>0</v>
      </c>
      <c r="B3" s="7">
        <v>25</v>
      </c>
      <c r="C3" s="7">
        <v>0.4</v>
      </c>
      <c r="D3" s="7">
        <v>42.424349999999997</v>
      </c>
      <c r="E3" s="7">
        <v>1.05552</v>
      </c>
      <c r="F3" s="7">
        <v>19</v>
      </c>
      <c r="H3" s="7" t="s">
        <v>0</v>
      </c>
      <c r="I3" s="7">
        <v>25</v>
      </c>
      <c r="J3" s="7">
        <v>0.7</v>
      </c>
      <c r="L3" s="7">
        <f t="shared" ref="L3:P28" ca="1" si="2">INDIRECT("D"&amp;1+(ROW(D2)-1)*5+COLUMN(A2)-1)</f>
        <v>28.65436</v>
      </c>
      <c r="M3" s="7">
        <f t="shared" ca="1" si="0"/>
        <v>28.65436</v>
      </c>
      <c r="N3" s="7">
        <f t="shared" ca="1" si="0"/>
        <v>28.65436</v>
      </c>
      <c r="O3" s="7">
        <f t="shared" ca="1" si="0"/>
        <v>28.65436</v>
      </c>
      <c r="P3" s="7">
        <f t="shared" ca="1" si="0"/>
        <v>28.65436</v>
      </c>
      <c r="R3" s="7">
        <f t="shared" ca="1" si="1"/>
        <v>28.654360000000004</v>
      </c>
      <c r="T3" s="7">
        <f ca="1">Total!E3</f>
        <v>28.65436</v>
      </c>
      <c r="V3" s="7">
        <f t="shared" ref="V3:V28" ca="1" si="3">(L3-T3)/T3</f>
        <v>0</v>
      </c>
      <c r="W3" s="7">
        <f t="shared" ref="W3:W28" ca="1" si="4">(M3-T3)/T3</f>
        <v>0</v>
      </c>
      <c r="X3" s="7">
        <f t="shared" ref="X3:X28" ca="1" si="5">(N3-T3)/T3</f>
        <v>0</v>
      </c>
      <c r="Y3" s="7">
        <f t="shared" ref="Y3:Y28" ca="1" si="6">(O3-T3)/T3</f>
        <v>0</v>
      </c>
      <c r="Z3" s="7">
        <f t="shared" ref="Z3:Z28" ca="1" si="7">(P3-T3)/T3</f>
        <v>0</v>
      </c>
      <c r="AB3" s="7">
        <f t="shared" ref="AB3:AB28" ca="1" si="8">SUM(V3:Z3)</f>
        <v>0</v>
      </c>
    </row>
    <row r="4" spans="1:28" s="7" customFormat="1" x14ac:dyDescent="0.25">
      <c r="A4" s="7" t="s">
        <v>0</v>
      </c>
      <c r="B4" s="7">
        <v>25</v>
      </c>
      <c r="C4" s="7">
        <v>0.4</v>
      </c>
      <c r="D4" s="7">
        <v>40.897550000000003</v>
      </c>
      <c r="E4" s="7">
        <v>1.1859200000000001</v>
      </c>
      <c r="F4" s="7">
        <v>18</v>
      </c>
      <c r="H4" s="7" t="s">
        <v>0</v>
      </c>
      <c r="I4" s="7">
        <v>25</v>
      </c>
      <c r="J4" s="7">
        <v>1</v>
      </c>
      <c r="L4" s="7">
        <f t="shared" ca="1" si="2"/>
        <v>28.504100000000001</v>
      </c>
      <c r="M4" s="7">
        <f t="shared" ca="1" si="0"/>
        <v>28.546240000000001</v>
      </c>
      <c r="N4" s="7">
        <f t="shared" ca="1" si="0"/>
        <v>28.546240000000001</v>
      </c>
      <c r="O4" s="7">
        <f t="shared" ca="1" si="0"/>
        <v>28.504100000000001</v>
      </c>
      <c r="P4" s="7">
        <f t="shared" ca="1" si="0"/>
        <v>28.504100000000001</v>
      </c>
      <c r="R4" s="7">
        <f t="shared" ca="1" si="1"/>
        <v>28.520956000000002</v>
      </c>
      <c r="T4" s="7">
        <f ca="1">Total!E4</f>
        <v>28.504100000000001</v>
      </c>
      <c r="V4" s="7">
        <f t="shared" ca="1" si="3"/>
        <v>0</v>
      </c>
      <c r="W4" s="7">
        <f t="shared" ca="1" si="4"/>
        <v>1.4783838114516804E-3</v>
      </c>
      <c r="X4" s="7">
        <f t="shared" ca="1" si="5"/>
        <v>1.4783838114516804E-3</v>
      </c>
      <c r="Y4" s="7">
        <f t="shared" ca="1" si="6"/>
        <v>0</v>
      </c>
      <c r="Z4" s="7">
        <f t="shared" ca="1" si="7"/>
        <v>0</v>
      </c>
      <c r="AB4" s="7">
        <f t="shared" ca="1" si="8"/>
        <v>2.9567676229033607E-3</v>
      </c>
    </row>
    <row r="5" spans="1:28" s="7" customFormat="1" x14ac:dyDescent="0.25">
      <c r="A5" s="7" t="s">
        <v>0</v>
      </c>
      <c r="B5" s="7">
        <v>25</v>
      </c>
      <c r="C5" s="7">
        <v>0.4</v>
      </c>
      <c r="D5" s="7">
        <v>41.318849999999998</v>
      </c>
      <c r="E5" s="7">
        <v>1.0963400000000001</v>
      </c>
      <c r="F5" s="7">
        <v>18</v>
      </c>
      <c r="H5" s="7" t="s">
        <v>0</v>
      </c>
      <c r="I5" s="7">
        <v>100</v>
      </c>
      <c r="J5" s="7">
        <v>0.4</v>
      </c>
      <c r="L5" s="7">
        <f t="shared" ca="1" si="2"/>
        <v>148.14080000000001</v>
      </c>
      <c r="M5" s="7">
        <f t="shared" ca="1" si="0"/>
        <v>148.14162999999999</v>
      </c>
      <c r="N5" s="7">
        <f t="shared" ca="1" si="0"/>
        <v>148.31746999999999</v>
      </c>
      <c r="O5" s="7">
        <f t="shared" ca="1" si="0"/>
        <v>148.14080000000001</v>
      </c>
      <c r="P5" s="7">
        <f t="shared" ca="1" si="0"/>
        <v>148.13747000000001</v>
      </c>
      <c r="R5" s="7">
        <f t="shared" ca="1" si="1"/>
        <v>148.175634</v>
      </c>
      <c r="T5" s="7">
        <f ca="1">Total!E5</f>
        <v>148.08949999999999</v>
      </c>
      <c r="V5" s="7">
        <f t="shared" ca="1" si="3"/>
        <v>3.4641213590447739E-4</v>
      </c>
      <c r="W5" s="7">
        <f t="shared" ca="1" si="4"/>
        <v>3.520168546723795E-4</v>
      </c>
      <c r="X5" s="7">
        <f t="shared" ca="1" si="5"/>
        <v>1.5394069127115638E-3</v>
      </c>
      <c r="Y5" s="7">
        <f t="shared" ca="1" si="6"/>
        <v>3.4641213590447739E-4</v>
      </c>
      <c r="Z5" s="7">
        <f t="shared" ca="1" si="7"/>
        <v>3.2392573410012674E-4</v>
      </c>
      <c r="AB5" s="7">
        <f t="shared" ca="1" si="8"/>
        <v>2.9081737732930247E-3</v>
      </c>
    </row>
    <row r="6" spans="1:28" s="7" customFormat="1" x14ac:dyDescent="0.25">
      <c r="A6" s="7" t="s">
        <v>0</v>
      </c>
      <c r="B6" s="7">
        <v>25</v>
      </c>
      <c r="C6" s="7">
        <v>0.7</v>
      </c>
      <c r="D6" s="7">
        <v>28.65436</v>
      </c>
      <c r="E6" s="7">
        <v>1.7187699999999999</v>
      </c>
      <c r="F6" s="7">
        <v>37</v>
      </c>
      <c r="H6" s="7" t="s">
        <v>0</v>
      </c>
      <c r="I6" s="7">
        <v>100</v>
      </c>
      <c r="J6" s="7">
        <v>0.7</v>
      </c>
      <c r="L6" s="7">
        <f t="shared" ca="1" si="2"/>
        <v>107.56753</v>
      </c>
      <c r="M6" s="7">
        <f t="shared" ca="1" si="0"/>
        <v>107.58753</v>
      </c>
      <c r="N6" s="7">
        <f t="shared" ca="1" si="0"/>
        <v>107.5967</v>
      </c>
      <c r="O6" s="7">
        <f t="shared" ca="1" si="0"/>
        <v>107.62752999999999</v>
      </c>
      <c r="P6" s="7">
        <f t="shared" ca="1" si="0"/>
        <v>107.60337</v>
      </c>
      <c r="R6" s="7">
        <f t="shared" ca="1" si="1"/>
        <v>107.596532</v>
      </c>
      <c r="T6" s="7">
        <f ca="1">Total!E6</f>
        <v>107.55086</v>
      </c>
      <c r="V6" s="7">
        <f t="shared" ca="1" si="3"/>
        <v>1.5499643610478658E-4</v>
      </c>
      <c r="W6" s="7">
        <f t="shared" ca="1" si="4"/>
        <v>3.4095496772411555E-4</v>
      </c>
      <c r="X6" s="7">
        <f t="shared" ca="1" si="5"/>
        <v>4.2621695447157121E-4</v>
      </c>
      <c r="Y6" s="7">
        <f t="shared" ca="1" si="6"/>
        <v>7.1287203096277339E-4</v>
      </c>
      <c r="Z6" s="7">
        <f t="shared" ca="1" si="7"/>
        <v>4.8823412476662725E-4</v>
      </c>
      <c r="AB6" s="7">
        <f t="shared" ca="1" si="8"/>
        <v>2.1232745140298739E-3</v>
      </c>
    </row>
    <row r="7" spans="1:28" s="7" customFormat="1" x14ac:dyDescent="0.25">
      <c r="A7" s="7" t="s">
        <v>0</v>
      </c>
      <c r="B7" s="7">
        <v>25</v>
      </c>
      <c r="C7" s="7">
        <v>0.7</v>
      </c>
      <c r="D7" s="7">
        <v>28.65436</v>
      </c>
      <c r="E7" s="7">
        <v>1.6877800000000001</v>
      </c>
      <c r="F7" s="7">
        <v>29</v>
      </c>
      <c r="H7" s="7" t="s">
        <v>0</v>
      </c>
      <c r="I7" s="7">
        <v>100</v>
      </c>
      <c r="J7" s="7">
        <v>1</v>
      </c>
      <c r="L7" s="7">
        <f t="shared" ca="1" si="2"/>
        <v>103.73275</v>
      </c>
      <c r="M7" s="7">
        <f t="shared" ca="1" si="0"/>
        <v>103.81739</v>
      </c>
      <c r="N7" s="7">
        <f t="shared" ca="1" si="0"/>
        <v>103.83365999999999</v>
      </c>
      <c r="O7" s="7">
        <f t="shared" ca="1" si="0"/>
        <v>103.82719</v>
      </c>
      <c r="P7" s="7">
        <f t="shared" ca="1" si="0"/>
        <v>103.82919</v>
      </c>
      <c r="R7" s="7">
        <f t="shared" ca="1" si="1"/>
        <v>103.80803600000002</v>
      </c>
      <c r="T7" s="7">
        <f ca="1">Total!E7</f>
        <v>103.69198</v>
      </c>
      <c r="V7" s="7">
        <f t="shared" ca="1" si="3"/>
        <v>3.931837351354933E-4</v>
      </c>
      <c r="W7" s="7">
        <f t="shared" ca="1" si="4"/>
        <v>1.20944744231909E-3</v>
      </c>
      <c r="X7" s="7">
        <f t="shared" ca="1" si="5"/>
        <v>1.3663544663723637E-3</v>
      </c>
      <c r="Y7" s="7">
        <f t="shared" ca="1" si="6"/>
        <v>1.3039581267519505E-3</v>
      </c>
      <c r="Z7" s="7">
        <f t="shared" ca="1" si="7"/>
        <v>1.3232460215341249E-3</v>
      </c>
      <c r="AB7" s="7">
        <f t="shared" ca="1" si="8"/>
        <v>5.5961897921130224E-3</v>
      </c>
    </row>
    <row r="8" spans="1:28" s="7" customFormat="1" x14ac:dyDescent="0.25">
      <c r="A8" s="7" t="s">
        <v>0</v>
      </c>
      <c r="B8" s="7">
        <v>25</v>
      </c>
      <c r="C8" s="7">
        <v>0.7</v>
      </c>
      <c r="D8" s="7">
        <v>28.65436</v>
      </c>
      <c r="E8" s="7">
        <v>1.6846399999999999</v>
      </c>
      <c r="F8" s="7">
        <v>32</v>
      </c>
      <c r="H8" s="7" t="s">
        <v>0</v>
      </c>
      <c r="I8" s="7">
        <v>1000</v>
      </c>
      <c r="J8" s="7">
        <v>0.4</v>
      </c>
      <c r="L8" s="7">
        <f t="shared" ca="1" si="2"/>
        <v>1069.79233</v>
      </c>
      <c r="M8" s="7">
        <f t="shared" ca="1" si="0"/>
        <v>1069.9608900000001</v>
      </c>
      <c r="N8" s="7">
        <f t="shared" ca="1" si="0"/>
        <v>1070.0760499999999</v>
      </c>
      <c r="O8" s="7">
        <f t="shared" ca="1" si="0"/>
        <v>1069.99504</v>
      </c>
      <c r="P8" s="7">
        <f t="shared" ca="1" si="0"/>
        <v>1070.06331</v>
      </c>
      <c r="R8" s="7">
        <f t="shared" ca="1" si="1"/>
        <v>1069.9775239999999</v>
      </c>
      <c r="T8" s="7">
        <f ca="1">Total!E8</f>
        <v>1069.4458299999999</v>
      </c>
      <c r="V8" s="7">
        <f t="shared" ca="1" si="3"/>
        <v>3.2399958023129189E-4</v>
      </c>
      <c r="W8" s="7">
        <f t="shared" ca="1" si="4"/>
        <v>4.8161392148321903E-4</v>
      </c>
      <c r="X8" s="7">
        <f t="shared" ca="1" si="5"/>
        <v>5.8929585989409906E-4</v>
      </c>
      <c r="Y8" s="7">
        <f t="shared" ca="1" si="6"/>
        <v>5.1354634764449005E-4</v>
      </c>
      <c r="Z8" s="7">
        <f t="shared" ca="1" si="7"/>
        <v>5.7738314805539444E-4</v>
      </c>
      <c r="AB8" s="7">
        <f t="shared" ca="1" si="8"/>
        <v>2.4858388573084948E-3</v>
      </c>
    </row>
    <row r="9" spans="1:28" s="7" customFormat="1" x14ac:dyDescent="0.25">
      <c r="A9" s="7" t="s">
        <v>0</v>
      </c>
      <c r="B9" s="7">
        <v>25</v>
      </c>
      <c r="C9" s="7">
        <v>0.7</v>
      </c>
      <c r="D9" s="7">
        <v>28.65436</v>
      </c>
      <c r="E9" s="7">
        <v>1.6855800000000001</v>
      </c>
      <c r="F9" s="7">
        <v>35</v>
      </c>
      <c r="H9" s="7" t="s">
        <v>0</v>
      </c>
      <c r="I9" s="7">
        <v>1000</v>
      </c>
      <c r="J9" s="7">
        <v>0.7</v>
      </c>
      <c r="L9" s="7">
        <f t="shared" ca="1" si="2"/>
        <v>1034.8372300000001</v>
      </c>
      <c r="M9" s="7">
        <f t="shared" ca="1" si="0"/>
        <v>1034.6754800000001</v>
      </c>
      <c r="N9" s="7">
        <f t="shared" ca="1" si="0"/>
        <v>1034.7830799999999</v>
      </c>
      <c r="O9" s="7">
        <f t="shared" ca="1" si="0"/>
        <v>1034.7770800000001</v>
      </c>
      <c r="P9" s="7">
        <f t="shared" ca="1" si="0"/>
        <v>1034.7280699999999</v>
      </c>
      <c r="R9" s="7">
        <f t="shared" ca="1" si="1"/>
        <v>1034.760188</v>
      </c>
      <c r="T9" s="7">
        <f ca="1">Total!E9</f>
        <v>1034.43669</v>
      </c>
      <c r="V9" s="7">
        <f t="shared" ca="1" si="3"/>
        <v>3.8720591010755025E-4</v>
      </c>
      <c r="W9" s="7">
        <f t="shared" ca="1" si="4"/>
        <v>2.3084061335847261E-4</v>
      </c>
      <c r="X9" s="7">
        <f t="shared" ca="1" si="5"/>
        <v>3.3485857892369273E-4</v>
      </c>
      <c r="Y9" s="7">
        <f t="shared" ca="1" si="6"/>
        <v>3.2905832062092691E-4</v>
      </c>
      <c r="Z9" s="7">
        <f t="shared" ca="1" si="7"/>
        <v>2.8167987738320657E-4</v>
      </c>
      <c r="AB9" s="7">
        <f t="shared" ca="1" si="8"/>
        <v>1.5636433003938491E-3</v>
      </c>
    </row>
    <row r="10" spans="1:28" s="7" customFormat="1" x14ac:dyDescent="0.25">
      <c r="A10" s="7" t="s">
        <v>0</v>
      </c>
      <c r="B10" s="7">
        <v>25</v>
      </c>
      <c r="C10" s="7">
        <v>0.7</v>
      </c>
      <c r="D10" s="7">
        <v>28.65436</v>
      </c>
      <c r="E10" s="7">
        <v>1.67916</v>
      </c>
      <c r="F10" s="7">
        <v>35</v>
      </c>
      <c r="H10" s="7" t="s">
        <v>0</v>
      </c>
      <c r="I10" s="7">
        <v>1000</v>
      </c>
      <c r="J10" s="7">
        <v>1</v>
      </c>
      <c r="L10" s="7">
        <f t="shared" ca="1" si="2"/>
        <v>1034.5858000000001</v>
      </c>
      <c r="M10" s="7">
        <f t="shared" ca="1" si="0"/>
        <v>1034.4971</v>
      </c>
      <c r="N10" s="7">
        <f t="shared" ca="1" si="0"/>
        <v>1034.5556300000001</v>
      </c>
      <c r="O10" s="7">
        <f t="shared" ca="1" si="0"/>
        <v>1034.56621</v>
      </c>
      <c r="P10" s="7">
        <f t="shared" ca="1" si="0"/>
        <v>1034.59104</v>
      </c>
      <c r="R10" s="7">
        <f t="shared" ca="1" si="1"/>
        <v>1034.559156</v>
      </c>
      <c r="T10" s="7">
        <f ca="1">Total!E10</f>
        <v>1034.2198900000001</v>
      </c>
      <c r="V10" s="7">
        <f t="shared" ca="1" si="3"/>
        <v>3.5380290355853172E-4</v>
      </c>
      <c r="W10" s="7">
        <f t="shared" ca="1" si="4"/>
        <v>2.6803777676328406E-4</v>
      </c>
      <c r="X10" s="7">
        <f t="shared" ca="1" si="5"/>
        <v>3.2463115749977215E-4</v>
      </c>
      <c r="Y10" s="7">
        <f t="shared" ca="1" si="6"/>
        <v>3.3486109032372007E-4</v>
      </c>
      <c r="Z10" s="7">
        <f t="shared" ca="1" si="7"/>
        <v>3.5886952435225665E-4</v>
      </c>
      <c r="AB10" s="7">
        <f t="shared" ca="1" si="8"/>
        <v>1.6402024524975647E-3</v>
      </c>
    </row>
    <row r="11" spans="1:28" s="7" customFormat="1" x14ac:dyDescent="0.25">
      <c r="A11" s="7" t="s">
        <v>0</v>
      </c>
      <c r="B11" s="7">
        <v>25</v>
      </c>
      <c r="C11" s="7">
        <v>1</v>
      </c>
      <c r="D11" s="7">
        <v>28.504100000000001</v>
      </c>
      <c r="E11" s="7">
        <v>2.1195400000000002</v>
      </c>
      <c r="F11" s="7">
        <v>46</v>
      </c>
      <c r="H11" s="7" t="s">
        <v>2</v>
      </c>
      <c r="I11" s="7">
        <v>24</v>
      </c>
      <c r="J11" s="7">
        <v>0.4</v>
      </c>
      <c r="L11" s="7">
        <f t="shared" ca="1" si="2"/>
        <v>3177.6379999999999</v>
      </c>
      <c r="M11" s="7">
        <f t="shared" ca="1" si="0"/>
        <v>3177.6379999999999</v>
      </c>
      <c r="N11" s="7">
        <f t="shared" ca="1" si="0"/>
        <v>3177.6379999999999</v>
      </c>
      <c r="O11" s="7">
        <f t="shared" ca="1" si="0"/>
        <v>3177.6379999999999</v>
      </c>
      <c r="P11" s="7">
        <f t="shared" ca="1" si="0"/>
        <v>3177.6379999999999</v>
      </c>
      <c r="R11" s="7">
        <f t="shared" ca="1" si="1"/>
        <v>3177.6379999999999</v>
      </c>
      <c r="T11" s="7">
        <f ca="1">Total!E11</f>
        <v>3177.6379999999999</v>
      </c>
      <c r="V11" s="7">
        <f t="shared" ca="1" si="3"/>
        <v>0</v>
      </c>
      <c r="W11" s="7">
        <f t="shared" ca="1" si="4"/>
        <v>0</v>
      </c>
      <c r="X11" s="7">
        <f t="shared" ca="1" si="5"/>
        <v>0</v>
      </c>
      <c r="Y11" s="7">
        <f t="shared" ca="1" si="6"/>
        <v>0</v>
      </c>
      <c r="Z11" s="7">
        <f t="shared" ca="1" si="7"/>
        <v>0</v>
      </c>
      <c r="AB11" s="7">
        <f t="shared" ca="1" si="8"/>
        <v>0</v>
      </c>
    </row>
    <row r="12" spans="1:28" s="7" customFormat="1" x14ac:dyDescent="0.25">
      <c r="A12" s="7" t="s">
        <v>0</v>
      </c>
      <c r="B12" s="7">
        <v>25</v>
      </c>
      <c r="C12" s="7">
        <v>1</v>
      </c>
      <c r="D12" s="7">
        <v>28.546240000000001</v>
      </c>
      <c r="E12" s="7">
        <v>2.0937600000000001</v>
      </c>
      <c r="F12" s="7">
        <v>38</v>
      </c>
      <c r="H12" s="7" t="s">
        <v>3</v>
      </c>
      <c r="I12" s="7">
        <v>24</v>
      </c>
      <c r="J12" s="7">
        <v>0.7</v>
      </c>
      <c r="L12" s="7">
        <f t="shared" ca="1" si="2"/>
        <v>2321.03586</v>
      </c>
      <c r="M12" s="7">
        <f t="shared" ca="1" si="0"/>
        <v>2321.03586</v>
      </c>
      <c r="N12" s="7">
        <f t="shared" ca="1" si="0"/>
        <v>2321.03586</v>
      </c>
      <c r="O12" s="7">
        <f t="shared" ca="1" si="0"/>
        <v>2321.03586</v>
      </c>
      <c r="P12" s="7">
        <f t="shared" ca="1" si="0"/>
        <v>2321.03586</v>
      </c>
      <c r="R12" s="7">
        <f t="shared" ca="1" si="1"/>
        <v>2321.03586</v>
      </c>
      <c r="T12" s="7">
        <f ca="1">Total!E12</f>
        <v>2321.03586</v>
      </c>
      <c r="V12" s="7">
        <f t="shared" ca="1" si="3"/>
        <v>0</v>
      </c>
      <c r="W12" s="7">
        <f t="shared" ca="1" si="4"/>
        <v>0</v>
      </c>
      <c r="X12" s="7">
        <f t="shared" ca="1" si="5"/>
        <v>0</v>
      </c>
      <c r="Y12" s="7">
        <f t="shared" ca="1" si="6"/>
        <v>0</v>
      </c>
      <c r="Z12" s="7">
        <f t="shared" ca="1" si="7"/>
        <v>0</v>
      </c>
      <c r="AB12" s="7">
        <f t="shared" ca="1" si="8"/>
        <v>0</v>
      </c>
    </row>
    <row r="13" spans="1:28" s="7" customFormat="1" x14ac:dyDescent="0.25">
      <c r="A13" s="7" t="s">
        <v>0</v>
      </c>
      <c r="B13" s="7">
        <v>25</v>
      </c>
      <c r="C13" s="7">
        <v>1</v>
      </c>
      <c r="D13" s="7">
        <v>28.546240000000001</v>
      </c>
      <c r="E13" s="7">
        <v>2.1821000000000002</v>
      </c>
      <c r="F13" s="7">
        <v>47</v>
      </c>
      <c r="H13" s="7" t="s">
        <v>3</v>
      </c>
      <c r="I13" s="7">
        <v>24</v>
      </c>
      <c r="J13" s="7">
        <v>1</v>
      </c>
      <c r="L13" s="7">
        <f t="shared" ca="1" si="2"/>
        <v>2320.9075499999999</v>
      </c>
      <c r="M13" s="7">
        <f t="shared" ca="1" si="0"/>
        <v>2320.9075499999999</v>
      </c>
      <c r="N13" s="7">
        <f t="shared" ca="1" si="0"/>
        <v>2320.9075499999999</v>
      </c>
      <c r="O13" s="7">
        <f t="shared" ca="1" si="0"/>
        <v>2320.9075499999999</v>
      </c>
      <c r="P13" s="7">
        <f t="shared" ca="1" si="0"/>
        <v>2320.9075499999999</v>
      </c>
      <c r="R13" s="7">
        <f t="shared" ca="1" si="1"/>
        <v>2320.9075499999999</v>
      </c>
      <c r="T13" s="7">
        <f ca="1">Total!E13</f>
        <v>2320.9075499999999</v>
      </c>
      <c r="V13" s="7">
        <f t="shared" ca="1" si="3"/>
        <v>0</v>
      </c>
      <c r="W13" s="7">
        <f t="shared" ca="1" si="4"/>
        <v>0</v>
      </c>
      <c r="X13" s="7">
        <f t="shared" ca="1" si="5"/>
        <v>0</v>
      </c>
      <c r="Y13" s="7">
        <f t="shared" ca="1" si="6"/>
        <v>0</v>
      </c>
      <c r="Z13" s="7">
        <f t="shared" ca="1" si="7"/>
        <v>0</v>
      </c>
      <c r="AB13" s="7">
        <f t="shared" ca="1" si="8"/>
        <v>0</v>
      </c>
    </row>
    <row r="14" spans="1:28" s="7" customFormat="1" x14ac:dyDescent="0.25">
      <c r="A14" s="7" t="s">
        <v>0</v>
      </c>
      <c r="B14" s="7">
        <v>25</v>
      </c>
      <c r="C14" s="7">
        <v>1</v>
      </c>
      <c r="D14" s="7">
        <v>28.504100000000001</v>
      </c>
      <c r="E14" s="7">
        <v>2.1057199999999998</v>
      </c>
      <c r="F14" s="7">
        <v>41</v>
      </c>
      <c r="H14" s="7" t="s">
        <v>3</v>
      </c>
      <c r="I14" s="7">
        <v>100</v>
      </c>
      <c r="J14" s="7">
        <v>0.4</v>
      </c>
      <c r="L14" s="7">
        <f t="shared" ca="1" si="2"/>
        <v>42987.644840000001</v>
      </c>
      <c r="M14" s="7">
        <f t="shared" ca="1" si="0"/>
        <v>42987.644590000004</v>
      </c>
      <c r="N14" s="7">
        <f t="shared" ca="1" si="0"/>
        <v>42989.54</v>
      </c>
      <c r="O14" s="7">
        <f t="shared" ca="1" si="0"/>
        <v>42991.036200000002</v>
      </c>
      <c r="P14" s="7">
        <f t="shared" ca="1" si="0"/>
        <v>42987.974609999997</v>
      </c>
      <c r="R14" s="7">
        <f t="shared" ca="1" si="1"/>
        <v>42988.768048000005</v>
      </c>
      <c r="T14" s="7">
        <f ca="1">Total!E14</f>
        <v>42986.193919999998</v>
      </c>
      <c r="V14" s="7">
        <f t="shared" ca="1" si="3"/>
        <v>3.3753162764379774E-5</v>
      </c>
      <c r="W14" s="7">
        <f t="shared" ca="1" si="4"/>
        <v>3.3747346943658645E-5</v>
      </c>
      <c r="X14" s="7">
        <f t="shared" ca="1" si="5"/>
        <v>7.7840806427995223E-5</v>
      </c>
      <c r="Y14" s="7">
        <f t="shared" ca="1" si="6"/>
        <v>1.1264733065263187E-4</v>
      </c>
      <c r="Z14" s="7">
        <f t="shared" ca="1" si="7"/>
        <v>4.1424695643293534E-5</v>
      </c>
      <c r="AB14" s="7">
        <f t="shared" ca="1" si="8"/>
        <v>2.9941334243195904E-4</v>
      </c>
    </row>
    <row r="15" spans="1:28" s="7" customFormat="1" x14ac:dyDescent="0.25">
      <c r="A15" s="7" t="s">
        <v>0</v>
      </c>
      <c r="B15" s="7">
        <v>25</v>
      </c>
      <c r="C15" s="7">
        <v>1</v>
      </c>
      <c r="D15" s="7">
        <v>28.504100000000001</v>
      </c>
      <c r="E15" s="7">
        <v>2.1283699999999999</v>
      </c>
      <c r="F15" s="7">
        <v>42</v>
      </c>
      <c r="H15" s="7" t="s">
        <v>3</v>
      </c>
      <c r="I15" s="7">
        <v>100</v>
      </c>
      <c r="J15" s="7">
        <v>0.7</v>
      </c>
      <c r="L15" s="7">
        <f t="shared" ca="1" si="2"/>
        <v>35914.071880000003</v>
      </c>
      <c r="M15" s="7">
        <f t="shared" ca="1" si="0"/>
        <v>36131.321609999999</v>
      </c>
      <c r="N15" s="7">
        <f t="shared" ca="1" si="0"/>
        <v>35585.411410000001</v>
      </c>
      <c r="O15" s="7">
        <f t="shared" ca="1" si="0"/>
        <v>35500.191930000001</v>
      </c>
      <c r="P15" s="7">
        <f t="shared" ca="1" si="0"/>
        <v>35703.62285</v>
      </c>
      <c r="R15" s="7">
        <f t="shared" ca="1" si="1"/>
        <v>35766.923935999999</v>
      </c>
      <c r="T15" s="7">
        <f ca="1">Total!E15</f>
        <v>35444.455130000002</v>
      </c>
      <c r="V15" s="7">
        <f t="shared" ca="1" si="3"/>
        <v>1.3249371397517121E-2</v>
      </c>
      <c r="W15" s="7">
        <f t="shared" ca="1" si="4"/>
        <v>1.937867227696884E-2</v>
      </c>
      <c r="X15" s="7">
        <f t="shared" ca="1" si="5"/>
        <v>3.9768217478026299E-3</v>
      </c>
      <c r="Y15" s="7">
        <f t="shared" ca="1" si="6"/>
        <v>1.5725111246758432E-3</v>
      </c>
      <c r="Z15" s="7">
        <f t="shared" ca="1" si="7"/>
        <v>7.3119397392186021E-3</v>
      </c>
      <c r="AB15" s="7">
        <f t="shared" ca="1" si="8"/>
        <v>4.5489316286183037E-2</v>
      </c>
    </row>
    <row r="16" spans="1:28" s="7" customFormat="1" x14ac:dyDescent="0.25">
      <c r="A16" s="7" t="s">
        <v>0</v>
      </c>
      <c r="B16" s="7">
        <v>100</v>
      </c>
      <c r="C16" s="7">
        <v>0.4</v>
      </c>
      <c r="D16" s="7">
        <v>148.14080000000001</v>
      </c>
      <c r="E16" s="7">
        <v>9.7237399999999994</v>
      </c>
      <c r="F16" s="7">
        <v>28</v>
      </c>
      <c r="H16" s="7" t="s">
        <v>3</v>
      </c>
      <c r="I16" s="7">
        <v>100</v>
      </c>
      <c r="J16" s="7">
        <v>1</v>
      </c>
      <c r="L16" s="7">
        <f t="shared" ca="1" si="2"/>
        <v>35300.254650000003</v>
      </c>
      <c r="M16" s="7">
        <f t="shared" ca="1" si="0"/>
        <v>35297.087899999999</v>
      </c>
      <c r="N16" s="7">
        <f t="shared" ca="1" si="0"/>
        <v>35319.289239999998</v>
      </c>
      <c r="O16" s="7">
        <f t="shared" ca="1" si="0"/>
        <v>35273.580280000002</v>
      </c>
      <c r="P16" s="7">
        <f t="shared" ca="1" si="0"/>
        <v>35440.727180000002</v>
      </c>
      <c r="R16" s="7">
        <f t="shared" ca="1" si="1"/>
        <v>35326.187850000002</v>
      </c>
      <c r="T16" s="7">
        <f ca="1">Total!E16</f>
        <v>35228.36103</v>
      </c>
      <c r="V16" s="7">
        <f t="shared" ca="1" si="3"/>
        <v>2.0407881007799061E-3</v>
      </c>
      <c r="W16" s="7">
        <f t="shared" ca="1" si="4"/>
        <v>1.9508960391734296E-3</v>
      </c>
      <c r="X16" s="7">
        <f t="shared" ca="1" si="5"/>
        <v>2.5811081566515393E-3</v>
      </c>
      <c r="Y16" s="7">
        <f t="shared" ca="1" si="6"/>
        <v>1.2836035704724899E-3</v>
      </c>
      <c r="Z16" s="7">
        <f t="shared" ca="1" si="7"/>
        <v>6.0282722156490189E-3</v>
      </c>
      <c r="AB16" s="7">
        <f t="shared" ca="1" si="8"/>
        <v>1.3884668082726384E-2</v>
      </c>
    </row>
    <row r="17" spans="1:28" s="7" customFormat="1" x14ac:dyDescent="0.25">
      <c r="A17" s="7" t="s">
        <v>0</v>
      </c>
      <c r="B17" s="7">
        <v>100</v>
      </c>
      <c r="C17" s="7">
        <v>0.4</v>
      </c>
      <c r="D17" s="7">
        <v>148.14162999999999</v>
      </c>
      <c r="E17" s="7">
        <v>9.4846699999999995</v>
      </c>
      <c r="F17" s="7">
        <v>27</v>
      </c>
      <c r="H17" s="7" t="s">
        <v>3</v>
      </c>
      <c r="I17" s="7">
        <v>997</v>
      </c>
      <c r="J17" s="7">
        <v>0.4</v>
      </c>
      <c r="L17" s="7">
        <f t="shared" ca="1" si="2"/>
        <v>324663.47447999998</v>
      </c>
      <c r="M17" s="7">
        <f t="shared" ca="1" si="0"/>
        <v>324419.95234000002</v>
      </c>
      <c r="N17" s="7">
        <f t="shared" ca="1" si="0"/>
        <v>324417.29499000002</v>
      </c>
      <c r="O17" s="7">
        <f t="shared" ca="1" si="0"/>
        <v>324421.19377999997</v>
      </c>
      <c r="P17" s="7">
        <f t="shared" ca="1" si="0"/>
        <v>324653.10395000002</v>
      </c>
      <c r="R17" s="7">
        <f t="shared" ca="1" si="1"/>
        <v>324515.00390799996</v>
      </c>
      <c r="T17" s="7">
        <f ca="1">Total!E17</f>
        <v>324119.48642999999</v>
      </c>
      <c r="V17" s="7">
        <f t="shared" ca="1" si="3"/>
        <v>1.6783565097912444E-3</v>
      </c>
      <c r="W17" s="7">
        <f t="shared" ca="1" si="4"/>
        <v>9.270220476698171E-4</v>
      </c>
      <c r="X17" s="7">
        <f t="shared" ca="1" si="5"/>
        <v>9.1882337368923259E-4</v>
      </c>
      <c r="Y17" s="7">
        <f t="shared" ca="1" si="6"/>
        <v>9.3085224008937234E-4</v>
      </c>
      <c r="Z17" s="7">
        <f t="shared" ca="1" si="7"/>
        <v>1.6463605008064646E-3</v>
      </c>
      <c r="AB17" s="7">
        <f t="shared" ca="1" si="8"/>
        <v>6.1014146720461309E-3</v>
      </c>
    </row>
    <row r="18" spans="1:28" s="7" customFormat="1" x14ac:dyDescent="0.25">
      <c r="A18" s="7" t="s">
        <v>0</v>
      </c>
      <c r="B18" s="7">
        <v>100</v>
      </c>
      <c r="C18" s="7">
        <v>0.4</v>
      </c>
      <c r="D18" s="7">
        <v>148.31746999999999</v>
      </c>
      <c r="E18" s="7">
        <v>9.6597899999999992</v>
      </c>
      <c r="F18" s="7">
        <v>29</v>
      </c>
      <c r="H18" s="7" t="s">
        <v>3</v>
      </c>
      <c r="I18" s="7">
        <v>997</v>
      </c>
      <c r="J18" s="7">
        <v>0.7</v>
      </c>
      <c r="L18" s="7">
        <f t="shared" ca="1" si="2"/>
        <v>323052.13569999998</v>
      </c>
      <c r="M18" s="7">
        <f t="shared" ca="1" si="2"/>
        <v>323022.44097</v>
      </c>
      <c r="N18" s="7">
        <f t="shared" ca="1" si="2"/>
        <v>323077.38191</v>
      </c>
      <c r="O18" s="7">
        <f t="shared" ca="1" si="2"/>
        <v>323144.60379999998</v>
      </c>
      <c r="P18" s="7">
        <f t="shared" ca="1" si="2"/>
        <v>323105.52489</v>
      </c>
      <c r="R18" s="7">
        <f t="shared" ca="1" si="1"/>
        <v>323080.41745399998</v>
      </c>
      <c r="T18" s="7">
        <f ca="1">Total!E18</f>
        <v>322908.53392000002</v>
      </c>
      <c r="V18" s="7">
        <f t="shared" ca="1" si="3"/>
        <v>4.4471348668519611E-4</v>
      </c>
      <c r="W18" s="7">
        <f t="shared" ca="1" si="4"/>
        <v>3.5275329709372145E-4</v>
      </c>
      <c r="X18" s="7">
        <f t="shared" ca="1" si="5"/>
        <v>5.228972673785449E-4</v>
      </c>
      <c r="Y18" s="7">
        <f t="shared" ca="1" si="6"/>
        <v>7.3107352454937664E-4</v>
      </c>
      <c r="Z18" s="7">
        <f t="shared" ca="1" si="7"/>
        <v>6.1005191658634981E-4</v>
      </c>
      <c r="AB18" s="7">
        <f t="shared" ca="1" si="8"/>
        <v>2.6614894922931888E-3</v>
      </c>
    </row>
    <row r="19" spans="1:28" s="7" customFormat="1" x14ac:dyDescent="0.25">
      <c r="A19" s="7" t="s">
        <v>0</v>
      </c>
      <c r="B19" s="7">
        <v>100</v>
      </c>
      <c r="C19" s="7">
        <v>0.4</v>
      </c>
      <c r="D19" s="7">
        <v>148.14080000000001</v>
      </c>
      <c r="E19" s="7">
        <v>9.7249499999999998</v>
      </c>
      <c r="F19" s="7">
        <v>28</v>
      </c>
      <c r="H19" s="7" t="s">
        <v>3</v>
      </c>
      <c r="I19" s="7">
        <v>997</v>
      </c>
      <c r="J19" s="7">
        <v>1</v>
      </c>
      <c r="L19" s="7">
        <f t="shared" ca="1" si="2"/>
        <v>322987.87446000002</v>
      </c>
      <c r="M19" s="7">
        <f t="shared" ca="1" si="2"/>
        <v>322970.23895000003</v>
      </c>
      <c r="N19" s="7">
        <f t="shared" ca="1" si="2"/>
        <v>322830.84453</v>
      </c>
      <c r="O19" s="7">
        <f t="shared" ca="1" si="2"/>
        <v>322928.21380000003</v>
      </c>
      <c r="P19" s="7">
        <f t="shared" ca="1" si="2"/>
        <v>322875.05575</v>
      </c>
      <c r="R19" s="7">
        <f t="shared" ca="1" si="1"/>
        <v>322918.44549800002</v>
      </c>
      <c r="T19" s="7">
        <f ca="1">Total!E19</f>
        <v>322830.84453</v>
      </c>
      <c r="V19" s="7">
        <f t="shared" ca="1" si="3"/>
        <v>4.8641551035383279E-4</v>
      </c>
      <c r="W19" s="7">
        <f t="shared" ca="1" si="4"/>
        <v>4.3178779959196983E-4</v>
      </c>
      <c r="X19" s="7">
        <f t="shared" ca="1" si="5"/>
        <v>0</v>
      </c>
      <c r="Y19" s="7">
        <f t="shared" ca="1" si="6"/>
        <v>3.0161080221991111E-4</v>
      </c>
      <c r="Z19" s="7">
        <f t="shared" ca="1" si="7"/>
        <v>1.3694856222416801E-4</v>
      </c>
      <c r="AB19" s="7">
        <f t="shared" ca="1" si="8"/>
        <v>1.3567626743898817E-3</v>
      </c>
    </row>
    <row r="20" spans="1:28" s="7" customFormat="1" x14ac:dyDescent="0.25">
      <c r="A20" s="7" t="s">
        <v>0</v>
      </c>
      <c r="B20" s="7">
        <v>100</v>
      </c>
      <c r="C20" s="7">
        <v>0.4</v>
      </c>
      <c r="D20" s="7">
        <v>148.13747000000001</v>
      </c>
      <c r="E20" s="7">
        <v>9.8209</v>
      </c>
      <c r="F20" s="7">
        <v>28</v>
      </c>
      <c r="H20" s="7" t="s">
        <v>1</v>
      </c>
      <c r="I20" s="7">
        <v>30</v>
      </c>
      <c r="J20" s="7">
        <v>0.4</v>
      </c>
      <c r="L20" s="7">
        <f t="shared" ca="1" si="2"/>
        <v>995.50248999999997</v>
      </c>
      <c r="M20" s="7">
        <f t="shared" ca="1" si="2"/>
        <v>995.50248999999997</v>
      </c>
      <c r="N20" s="7">
        <f t="shared" ca="1" si="2"/>
        <v>995.50248999999997</v>
      </c>
      <c r="O20" s="7">
        <f t="shared" ca="1" si="2"/>
        <v>995.50248999999997</v>
      </c>
      <c r="P20" s="7">
        <f t="shared" ca="1" si="2"/>
        <v>995.50248999999997</v>
      </c>
      <c r="R20" s="7">
        <f t="shared" ca="1" si="1"/>
        <v>995.50249000000008</v>
      </c>
      <c r="T20" s="7">
        <f ca="1">Total!E20</f>
        <v>995.50248999999997</v>
      </c>
      <c r="V20" s="7">
        <f t="shared" ca="1" si="3"/>
        <v>0</v>
      </c>
      <c r="W20" s="7">
        <f t="shared" ca="1" si="4"/>
        <v>0</v>
      </c>
      <c r="X20" s="7">
        <f t="shared" ca="1" si="5"/>
        <v>0</v>
      </c>
      <c r="Y20" s="7">
        <f t="shared" ca="1" si="6"/>
        <v>0</v>
      </c>
      <c r="Z20" s="7">
        <f t="shared" ca="1" si="7"/>
        <v>0</v>
      </c>
      <c r="AB20" s="7">
        <f t="shared" ca="1" si="8"/>
        <v>0</v>
      </c>
    </row>
    <row r="21" spans="1:28" s="7" customFormat="1" x14ac:dyDescent="0.25">
      <c r="A21" s="7" t="s">
        <v>0</v>
      </c>
      <c r="B21" s="7">
        <v>100</v>
      </c>
      <c r="C21" s="7">
        <v>0.7</v>
      </c>
      <c r="D21" s="7">
        <v>107.56753</v>
      </c>
      <c r="E21" s="7">
        <v>24.269780000000001</v>
      </c>
      <c r="F21" s="7">
        <v>67</v>
      </c>
      <c r="H21" s="7" t="s">
        <v>1</v>
      </c>
      <c r="I21" s="7">
        <v>30</v>
      </c>
      <c r="J21" s="7">
        <v>0.7</v>
      </c>
      <c r="L21" s="7">
        <f t="shared" ca="1" si="2"/>
        <v>675.38247999999999</v>
      </c>
      <c r="M21" s="7">
        <f t="shared" ca="1" si="2"/>
        <v>675.36581000000001</v>
      </c>
      <c r="N21" s="7">
        <f t="shared" ca="1" si="2"/>
        <v>675.36989000000005</v>
      </c>
      <c r="O21" s="7">
        <f t="shared" ca="1" si="2"/>
        <v>675.47581000000002</v>
      </c>
      <c r="P21" s="7">
        <f t="shared" ca="1" si="2"/>
        <v>675.36989000000005</v>
      </c>
      <c r="R21" s="7">
        <f t="shared" ca="1" si="1"/>
        <v>675.39277599999991</v>
      </c>
      <c r="T21" s="7">
        <f ca="1">Total!E21</f>
        <v>675.36581000000001</v>
      </c>
      <c r="V21" s="7">
        <f t="shared" ca="1" si="3"/>
        <v>2.468291961652075E-5</v>
      </c>
      <c r="W21" s="7">
        <f t="shared" ca="1" si="4"/>
        <v>0</v>
      </c>
      <c r="X21" s="7">
        <f t="shared" ca="1" si="5"/>
        <v>6.0411704881010963E-6</v>
      </c>
      <c r="Y21" s="7">
        <f t="shared" ca="1" si="6"/>
        <v>1.6287469453038145E-4</v>
      </c>
      <c r="Z21" s="7">
        <f t="shared" ca="1" si="7"/>
        <v>6.0411704881010963E-6</v>
      </c>
      <c r="AB21" s="7">
        <f t="shared" ca="1" si="8"/>
        <v>1.996399551231044E-4</v>
      </c>
    </row>
    <row r="22" spans="1:28" s="7" customFormat="1" x14ac:dyDescent="0.25">
      <c r="A22" s="7" t="s">
        <v>0</v>
      </c>
      <c r="B22" s="7">
        <v>100</v>
      </c>
      <c r="C22" s="7">
        <v>0.7</v>
      </c>
      <c r="D22" s="7">
        <v>107.58753</v>
      </c>
      <c r="E22" s="7">
        <v>24.53576</v>
      </c>
      <c r="F22" s="7">
        <v>66</v>
      </c>
      <c r="H22" s="7" t="s">
        <v>1</v>
      </c>
      <c r="I22" s="7">
        <v>30</v>
      </c>
      <c r="J22" s="7">
        <v>1</v>
      </c>
      <c r="L22" s="7">
        <f t="shared" ca="1" si="2"/>
        <v>655.43295999999998</v>
      </c>
      <c r="M22" s="7">
        <f t="shared" ca="1" si="2"/>
        <v>657.32380999999998</v>
      </c>
      <c r="N22" s="7">
        <f t="shared" ca="1" si="2"/>
        <v>655.43295999999998</v>
      </c>
      <c r="O22" s="7">
        <f t="shared" ca="1" si="2"/>
        <v>655.43295999999998</v>
      </c>
      <c r="P22" s="7">
        <f t="shared" ca="1" si="2"/>
        <v>657.32380999999998</v>
      </c>
      <c r="R22" s="7">
        <f t="shared" ca="1" si="1"/>
        <v>656.1893</v>
      </c>
      <c r="T22" s="7">
        <f ca="1">Total!E22</f>
        <v>655.43295999999998</v>
      </c>
      <c r="V22" s="7">
        <f t="shared" ca="1" si="3"/>
        <v>0</v>
      </c>
      <c r="W22" s="7">
        <f t="shared" ca="1" si="4"/>
        <v>2.8848869608266272E-3</v>
      </c>
      <c r="X22" s="7">
        <f t="shared" ca="1" si="5"/>
        <v>0</v>
      </c>
      <c r="Y22" s="7">
        <f t="shared" ca="1" si="6"/>
        <v>0</v>
      </c>
      <c r="Z22" s="7">
        <f t="shared" ca="1" si="7"/>
        <v>2.8848869608266272E-3</v>
      </c>
      <c r="AB22" s="7">
        <f t="shared" ca="1" si="8"/>
        <v>5.7697739216532543E-3</v>
      </c>
    </row>
    <row r="23" spans="1:28" s="7" customFormat="1" x14ac:dyDescent="0.25">
      <c r="A23" s="7" t="s">
        <v>0</v>
      </c>
      <c r="B23" s="7">
        <v>100</v>
      </c>
      <c r="C23" s="7">
        <v>0.7</v>
      </c>
      <c r="D23" s="7">
        <v>107.5967</v>
      </c>
      <c r="E23" s="7">
        <v>24.57779</v>
      </c>
      <c r="F23" s="7">
        <v>68</v>
      </c>
      <c r="H23" s="7" t="s">
        <v>1</v>
      </c>
      <c r="I23" s="7">
        <v>100</v>
      </c>
      <c r="J23" s="7">
        <v>0.4</v>
      </c>
      <c r="L23" s="7">
        <f t="shared" ca="1" si="2"/>
        <v>1837.3918200000001</v>
      </c>
      <c r="M23" s="7">
        <f t="shared" ca="1" si="2"/>
        <v>1812.89</v>
      </c>
      <c r="N23" s="7">
        <f t="shared" ca="1" si="2"/>
        <v>1862.10727</v>
      </c>
      <c r="O23" s="7">
        <f t="shared" ca="1" si="2"/>
        <v>1842.3191899999999</v>
      </c>
      <c r="P23" s="7">
        <f t="shared" ca="1" si="2"/>
        <v>1827.2465199999999</v>
      </c>
      <c r="R23" s="7">
        <f t="shared" ca="1" si="1"/>
        <v>1836.3909600000002</v>
      </c>
      <c r="T23" s="7">
        <f ca="1">Total!E23</f>
        <v>1789.1879899999999</v>
      </c>
      <c r="V23" s="7">
        <f t="shared" ca="1" si="3"/>
        <v>2.6941735731190637E-2</v>
      </c>
      <c r="W23" s="7">
        <f t="shared" ca="1" si="4"/>
        <v>1.324735585778228E-2</v>
      </c>
      <c r="X23" s="7">
        <f t="shared" ca="1" si="5"/>
        <v>4.0755516137798396E-2</v>
      </c>
      <c r="Y23" s="7">
        <f t="shared" ca="1" si="6"/>
        <v>2.9695705703904281E-2</v>
      </c>
      <c r="Z23" s="7">
        <f t="shared" ca="1" si="7"/>
        <v>2.1271398093835863E-2</v>
      </c>
      <c r="AB23" s="7">
        <f t="shared" ca="1" si="8"/>
        <v>0.13191171152451145</v>
      </c>
    </row>
    <row r="24" spans="1:28" s="7" customFormat="1" x14ac:dyDescent="0.25">
      <c r="A24" s="7" t="s">
        <v>0</v>
      </c>
      <c r="B24" s="7">
        <v>100</v>
      </c>
      <c r="C24" s="7">
        <v>0.7</v>
      </c>
      <c r="D24" s="7">
        <v>107.62752999999999</v>
      </c>
      <c r="E24" s="7">
        <v>24.383099999999999</v>
      </c>
      <c r="F24" s="7">
        <v>68</v>
      </c>
      <c r="H24" s="7" t="s">
        <v>1</v>
      </c>
      <c r="I24" s="7">
        <v>100</v>
      </c>
      <c r="J24" s="7">
        <v>0.7</v>
      </c>
      <c r="L24" s="7">
        <f t="shared" ca="1" si="2"/>
        <v>1765.63606</v>
      </c>
      <c r="M24" s="7">
        <f t="shared" ca="1" si="2"/>
        <v>1781.1927499999999</v>
      </c>
      <c r="N24" s="7">
        <f t="shared" ca="1" si="2"/>
        <v>1774.77962</v>
      </c>
      <c r="O24" s="7">
        <f t="shared" ca="1" si="2"/>
        <v>1766.32</v>
      </c>
      <c r="P24" s="7">
        <f t="shared" ca="1" si="2"/>
        <v>1777.66299</v>
      </c>
      <c r="R24" s="7">
        <f t="shared" ca="1" si="1"/>
        <v>1773.1182840000001</v>
      </c>
      <c r="T24" s="7">
        <f ca="1">Total!E24</f>
        <v>1762.0255400000001</v>
      </c>
      <c r="V24" s="7">
        <f t="shared" ca="1" si="3"/>
        <v>2.0490735906131935E-3</v>
      </c>
      <c r="W24" s="7">
        <f t="shared" ca="1" si="4"/>
        <v>1.0877941076835833E-2</v>
      </c>
      <c r="X24" s="7">
        <f t="shared" ca="1" si="5"/>
        <v>7.2383059782436124E-3</v>
      </c>
      <c r="Y24" s="7">
        <f t="shared" ca="1" si="6"/>
        <v>2.4372291448169613E-3</v>
      </c>
      <c r="Z24" s="7">
        <f t="shared" ca="1" si="7"/>
        <v>8.8747011010975145E-3</v>
      </c>
      <c r="AB24" s="7">
        <f t="shared" ca="1" si="8"/>
        <v>3.147725089160712E-2</v>
      </c>
    </row>
    <row r="25" spans="1:28" s="7" customFormat="1" x14ac:dyDescent="0.25">
      <c r="A25" s="7" t="s">
        <v>0</v>
      </c>
      <c r="B25" s="7">
        <v>100</v>
      </c>
      <c r="C25" s="7">
        <v>0.7</v>
      </c>
      <c r="D25" s="7">
        <v>107.60337</v>
      </c>
      <c r="E25" s="7">
        <v>24.37566</v>
      </c>
      <c r="F25" s="7">
        <v>69</v>
      </c>
      <c r="H25" s="7" t="s">
        <v>1</v>
      </c>
      <c r="I25" s="7">
        <v>100</v>
      </c>
      <c r="J25" s="7">
        <v>1</v>
      </c>
      <c r="L25" s="7">
        <f t="shared" ca="1" si="2"/>
        <v>1758.01117</v>
      </c>
      <c r="M25" s="7">
        <f t="shared" ca="1" si="2"/>
        <v>1756.3808899999999</v>
      </c>
      <c r="N25" s="7">
        <f t="shared" ca="1" si="2"/>
        <v>1757.2002</v>
      </c>
      <c r="O25" s="7">
        <f t="shared" ca="1" si="2"/>
        <v>1755.4690800000001</v>
      </c>
      <c r="P25" s="7">
        <f t="shared" ca="1" si="2"/>
        <v>1755.16687</v>
      </c>
      <c r="R25" s="7">
        <f t="shared" ca="1" si="1"/>
        <v>1756.4456420000001</v>
      </c>
      <c r="T25" s="7">
        <f ca="1">Total!E25</f>
        <v>1753.8095499999999</v>
      </c>
      <c r="V25" s="7">
        <f t="shared" ca="1" si="3"/>
        <v>2.3957105262655503E-3</v>
      </c>
      <c r="W25" s="7">
        <f t="shared" ca="1" si="4"/>
        <v>1.4661455116377739E-3</v>
      </c>
      <c r="X25" s="7">
        <f t="shared" ca="1" si="5"/>
        <v>1.9333057001543017E-3</v>
      </c>
      <c r="Y25" s="7">
        <f t="shared" ca="1" si="6"/>
        <v>9.4624299428642731E-4</v>
      </c>
      <c r="Z25" s="7">
        <f t="shared" ca="1" si="7"/>
        <v>7.739266786408322E-4</v>
      </c>
      <c r="AB25" s="7">
        <f t="shared" ca="1" si="8"/>
        <v>7.5153314109848851E-3</v>
      </c>
    </row>
    <row r="26" spans="1:28" s="7" customFormat="1" x14ac:dyDescent="0.25">
      <c r="A26" s="7" t="s">
        <v>0</v>
      </c>
      <c r="B26" s="7">
        <v>100</v>
      </c>
      <c r="C26" s="7">
        <v>1</v>
      </c>
      <c r="D26" s="7">
        <v>103.73275</v>
      </c>
      <c r="E26" s="7">
        <v>34.114879999999999</v>
      </c>
      <c r="F26" s="7">
        <v>89</v>
      </c>
      <c r="H26" s="7" t="s">
        <v>1</v>
      </c>
      <c r="I26" s="7">
        <v>1000</v>
      </c>
      <c r="J26" s="7">
        <v>0.4</v>
      </c>
      <c r="L26" s="7">
        <f t="shared" ca="1" si="2"/>
        <v>18990.36548</v>
      </c>
      <c r="M26" s="7">
        <f t="shared" ca="1" si="2"/>
        <v>18987.050790000001</v>
      </c>
      <c r="N26" s="7">
        <f t="shared" ca="1" si="2"/>
        <v>18985.320080000001</v>
      </c>
      <c r="O26" s="7">
        <f t="shared" ca="1" si="2"/>
        <v>18986.955590000001</v>
      </c>
      <c r="P26" s="7">
        <f t="shared" ca="1" si="2"/>
        <v>18979.386009999998</v>
      </c>
      <c r="R26" s="7">
        <f t="shared" ca="1" si="1"/>
        <v>18985.815590000002</v>
      </c>
      <c r="T26" s="7">
        <f ca="1">Total!E26</f>
        <v>18977.24136</v>
      </c>
      <c r="V26" s="7">
        <f t="shared" ca="1" si="3"/>
        <v>6.9157153829867309E-4</v>
      </c>
      <c r="W26" s="7">
        <f t="shared" ca="1" si="4"/>
        <v>5.1690495019351729E-4</v>
      </c>
      <c r="X26" s="7">
        <f t="shared" ca="1" si="5"/>
        <v>4.2570570963119898E-4</v>
      </c>
      <c r="Y26" s="7">
        <f t="shared" ca="1" si="6"/>
        <v>5.1188841495566071E-4</v>
      </c>
      <c r="Z26" s="7">
        <f t="shared" ca="1" si="7"/>
        <v>1.1301168380135754E-4</v>
      </c>
      <c r="AB26" s="7">
        <f t="shared" ca="1" si="8"/>
        <v>2.2590822968804078E-3</v>
      </c>
    </row>
    <row r="27" spans="1:28" s="7" customFormat="1" x14ac:dyDescent="0.25">
      <c r="A27" s="7" t="s">
        <v>0</v>
      </c>
      <c r="B27" s="7">
        <v>100</v>
      </c>
      <c r="C27" s="7">
        <v>1</v>
      </c>
      <c r="D27" s="7">
        <v>103.81739</v>
      </c>
      <c r="E27" s="7">
        <v>33.865839999999999</v>
      </c>
      <c r="F27" s="7">
        <v>89</v>
      </c>
      <c r="H27" s="7" t="s">
        <v>1</v>
      </c>
      <c r="I27" s="7">
        <v>1000</v>
      </c>
      <c r="J27" s="7">
        <v>0.7</v>
      </c>
      <c r="L27" s="7">
        <f t="shared" ca="1" si="2"/>
        <v>18976.828649999999</v>
      </c>
      <c r="M27" s="7">
        <f t="shared" ca="1" si="2"/>
        <v>18978.539199999999</v>
      </c>
      <c r="N27" s="7">
        <f t="shared" ca="1" si="2"/>
        <v>18977.973330000001</v>
      </c>
      <c r="O27" s="7">
        <f t="shared" ca="1" si="2"/>
        <v>18979.024089999999</v>
      </c>
      <c r="P27" s="7">
        <f t="shared" ca="1" si="2"/>
        <v>18977.456470000001</v>
      </c>
      <c r="R27" s="7">
        <f t="shared" ca="1" si="1"/>
        <v>18977.964348000001</v>
      </c>
      <c r="T27" s="7">
        <f ca="1">Total!E27</f>
        <v>18975.633290000002</v>
      </c>
      <c r="V27" s="7">
        <f t="shared" ca="1" si="3"/>
        <v>6.2994472001513395E-5</v>
      </c>
      <c r="W27" s="7">
        <f t="shared" ca="1" si="4"/>
        <v>1.531390260123263E-4</v>
      </c>
      <c r="X27" s="7">
        <f t="shared" ca="1" si="5"/>
        <v>1.233181504004041E-4</v>
      </c>
      <c r="Y27" s="7">
        <f t="shared" ca="1" si="6"/>
        <v>1.7869232336948255E-4</v>
      </c>
      <c r="Z27" s="7">
        <f t="shared" ca="1" si="7"/>
        <v>9.6080060788285336E-5</v>
      </c>
      <c r="AB27" s="7">
        <f t="shared" ca="1" si="8"/>
        <v>6.1422403257201173E-4</v>
      </c>
    </row>
    <row r="28" spans="1:28" s="7" customFormat="1" x14ac:dyDescent="0.25">
      <c r="A28" s="7" t="s">
        <v>0</v>
      </c>
      <c r="B28" s="7">
        <v>100</v>
      </c>
      <c r="C28" s="7">
        <v>1</v>
      </c>
      <c r="D28" s="7">
        <v>103.83365999999999</v>
      </c>
      <c r="E28" s="7">
        <v>34.0824</v>
      </c>
      <c r="F28" s="7">
        <v>87</v>
      </c>
      <c r="H28" s="7" t="s">
        <v>1</v>
      </c>
      <c r="I28" s="7">
        <v>1000</v>
      </c>
      <c r="J28" s="7">
        <v>1</v>
      </c>
      <c r="L28" s="7">
        <f t="shared" ca="1" si="2"/>
        <v>18975.941149999999</v>
      </c>
      <c r="M28" s="7">
        <f t="shared" ca="1" si="2"/>
        <v>18975.383330000001</v>
      </c>
      <c r="N28" s="7">
        <f t="shared" ca="1" si="2"/>
        <v>18975.79075</v>
      </c>
      <c r="O28" s="7">
        <f t="shared" ca="1" si="2"/>
        <v>18975.788509999998</v>
      </c>
      <c r="P28" s="7">
        <f t="shared" ca="1" si="2"/>
        <v>18975.572830000001</v>
      </c>
      <c r="R28" s="7">
        <f t="shared" ca="1" si="1"/>
        <v>18975.695314000001</v>
      </c>
      <c r="T28" s="7">
        <f ca="1">Total!E28</f>
        <v>18975.233329999999</v>
      </c>
      <c r="V28" s="7">
        <f t="shared" ca="1" si="3"/>
        <v>3.7302308102876365E-5</v>
      </c>
      <c r="W28" s="7">
        <f t="shared" ca="1" si="4"/>
        <v>7.905041134029376E-6</v>
      </c>
      <c r="X28" s="7">
        <f t="shared" ca="1" si="5"/>
        <v>2.9376186859305533E-5</v>
      </c>
      <c r="Y28" s="7">
        <f t="shared" ca="1" si="6"/>
        <v>2.9258138244953107E-5</v>
      </c>
      <c r="Z28" s="7">
        <f t="shared" ca="1" si="7"/>
        <v>1.7891743099944407E-5</v>
      </c>
      <c r="AB28" s="7">
        <f t="shared" ca="1" si="8"/>
        <v>1.2173341744110879E-4</v>
      </c>
    </row>
    <row r="29" spans="1:28" s="7" customFormat="1" x14ac:dyDescent="0.25">
      <c r="A29" s="7" t="s">
        <v>0</v>
      </c>
      <c r="B29" s="7">
        <v>100</v>
      </c>
      <c r="C29" s="7">
        <v>1</v>
      </c>
      <c r="D29" s="7">
        <v>103.82719</v>
      </c>
      <c r="E29" s="7">
        <v>33.99682</v>
      </c>
      <c r="F29" s="7">
        <v>86</v>
      </c>
    </row>
    <row r="30" spans="1:28" s="7" customFormat="1" x14ac:dyDescent="0.25">
      <c r="A30" s="7" t="s">
        <v>0</v>
      </c>
      <c r="B30" s="7">
        <v>100</v>
      </c>
      <c r="C30" s="7">
        <v>1</v>
      </c>
      <c r="D30" s="7">
        <v>103.82919</v>
      </c>
      <c r="E30" s="7">
        <v>33.90775</v>
      </c>
      <c r="F30" s="7">
        <v>91</v>
      </c>
    </row>
    <row r="31" spans="1:28" s="7" customFormat="1" x14ac:dyDescent="0.25">
      <c r="A31" s="7" t="s">
        <v>0</v>
      </c>
      <c r="B31" s="7">
        <v>1000</v>
      </c>
      <c r="C31" s="7">
        <v>0.4</v>
      </c>
      <c r="D31" s="7">
        <v>1069.79233</v>
      </c>
      <c r="E31" s="7">
        <v>662.96122000000003</v>
      </c>
      <c r="F31" s="7">
        <v>11</v>
      </c>
    </row>
    <row r="32" spans="1:28" s="7" customFormat="1" x14ac:dyDescent="0.25">
      <c r="A32" s="7" t="s">
        <v>0</v>
      </c>
      <c r="B32" s="7">
        <v>1000</v>
      </c>
      <c r="C32" s="7">
        <v>0.4</v>
      </c>
      <c r="D32" s="7">
        <v>1069.9608900000001</v>
      </c>
      <c r="E32" s="7">
        <v>662.32466999999997</v>
      </c>
      <c r="F32" s="7">
        <v>11</v>
      </c>
    </row>
    <row r="33" spans="1:6" s="7" customFormat="1" x14ac:dyDescent="0.25">
      <c r="A33" s="7" t="s">
        <v>0</v>
      </c>
      <c r="B33" s="7">
        <v>1000</v>
      </c>
      <c r="C33" s="7">
        <v>0.4</v>
      </c>
      <c r="D33" s="7">
        <v>1070.0760499999999</v>
      </c>
      <c r="E33" s="7">
        <v>661.53376000000003</v>
      </c>
      <c r="F33" s="7">
        <v>11</v>
      </c>
    </row>
    <row r="34" spans="1:6" s="7" customFormat="1" x14ac:dyDescent="0.25">
      <c r="A34" s="7" t="s">
        <v>0</v>
      </c>
      <c r="B34" s="7">
        <v>1000</v>
      </c>
      <c r="C34" s="7">
        <v>0.4</v>
      </c>
      <c r="D34" s="7">
        <v>1069.99504</v>
      </c>
      <c r="E34" s="7">
        <v>657.37233000000003</v>
      </c>
      <c r="F34" s="7">
        <v>11</v>
      </c>
    </row>
    <row r="35" spans="1:6" s="7" customFormat="1" x14ac:dyDescent="0.25">
      <c r="A35" s="7" t="s">
        <v>0</v>
      </c>
      <c r="B35" s="7">
        <v>1000</v>
      </c>
      <c r="C35" s="7">
        <v>0.4</v>
      </c>
      <c r="D35" s="7">
        <v>1070.06331</v>
      </c>
      <c r="E35" s="7">
        <v>663.54714999999999</v>
      </c>
      <c r="F35" s="7">
        <v>11</v>
      </c>
    </row>
    <row r="36" spans="1:6" s="7" customFormat="1" x14ac:dyDescent="0.25">
      <c r="A36" s="7" t="s">
        <v>0</v>
      </c>
      <c r="B36" s="7">
        <v>1000</v>
      </c>
      <c r="C36" s="7">
        <v>0.7</v>
      </c>
      <c r="D36" s="7">
        <v>1034.8372300000001</v>
      </c>
      <c r="E36" s="7">
        <v>1039.8505500000001</v>
      </c>
      <c r="F36" s="7">
        <v>19</v>
      </c>
    </row>
    <row r="37" spans="1:6" s="7" customFormat="1" x14ac:dyDescent="0.25">
      <c r="A37" s="7" t="s">
        <v>0</v>
      </c>
      <c r="B37" s="7">
        <v>1000</v>
      </c>
      <c r="C37" s="7">
        <v>0.7</v>
      </c>
      <c r="D37" s="7">
        <v>1034.6754800000001</v>
      </c>
      <c r="E37" s="7">
        <v>1034.9553100000001</v>
      </c>
      <c r="F37" s="7">
        <v>19</v>
      </c>
    </row>
    <row r="38" spans="1:6" s="7" customFormat="1" x14ac:dyDescent="0.25">
      <c r="A38" s="7" t="s">
        <v>0</v>
      </c>
      <c r="B38" s="7">
        <v>1000</v>
      </c>
      <c r="C38" s="7">
        <v>0.7</v>
      </c>
      <c r="D38" s="7">
        <v>1034.7830799999999</v>
      </c>
      <c r="E38" s="7">
        <v>986.82906000000003</v>
      </c>
      <c r="F38" s="7">
        <v>18</v>
      </c>
    </row>
    <row r="39" spans="1:6" s="7" customFormat="1" x14ac:dyDescent="0.25">
      <c r="A39" s="7" t="s">
        <v>0</v>
      </c>
      <c r="B39" s="7">
        <v>1000</v>
      </c>
      <c r="C39" s="7">
        <v>0.7</v>
      </c>
      <c r="D39" s="7">
        <v>1034.7770800000001</v>
      </c>
      <c r="E39" s="7">
        <v>988.15787</v>
      </c>
      <c r="F39" s="7">
        <v>18</v>
      </c>
    </row>
    <row r="40" spans="1:6" s="7" customFormat="1" x14ac:dyDescent="0.25">
      <c r="A40" s="7" t="s">
        <v>0</v>
      </c>
      <c r="B40" s="7">
        <v>1000</v>
      </c>
      <c r="C40" s="7">
        <v>0.7</v>
      </c>
      <c r="D40" s="7">
        <v>1034.7280699999999</v>
      </c>
      <c r="E40" s="7">
        <v>988.26602000000003</v>
      </c>
      <c r="F40" s="7">
        <v>18</v>
      </c>
    </row>
    <row r="41" spans="1:6" s="7" customFormat="1" x14ac:dyDescent="0.25">
      <c r="A41" s="7" t="s">
        <v>0</v>
      </c>
      <c r="B41" s="7">
        <v>1000</v>
      </c>
      <c r="C41" s="7">
        <v>1</v>
      </c>
      <c r="D41" s="7">
        <v>1034.5858000000001</v>
      </c>
      <c r="E41" s="7">
        <v>1580.97558</v>
      </c>
      <c r="F41" s="7">
        <v>27</v>
      </c>
    </row>
    <row r="42" spans="1:6" s="7" customFormat="1" x14ac:dyDescent="0.25">
      <c r="A42" s="7" t="s">
        <v>0</v>
      </c>
      <c r="B42" s="7">
        <v>1000</v>
      </c>
      <c r="C42" s="7">
        <v>1</v>
      </c>
      <c r="D42" s="7">
        <v>1034.4971</v>
      </c>
      <c r="E42" s="7">
        <v>1605.42797</v>
      </c>
      <c r="F42" s="7">
        <v>28</v>
      </c>
    </row>
    <row r="43" spans="1:6" s="7" customFormat="1" x14ac:dyDescent="0.25">
      <c r="A43" s="7" t="s">
        <v>0</v>
      </c>
      <c r="B43" s="7">
        <v>1000</v>
      </c>
      <c r="C43" s="7">
        <v>1</v>
      </c>
      <c r="D43" s="7">
        <v>1034.5556300000001</v>
      </c>
      <c r="E43" s="7">
        <v>1568.56268</v>
      </c>
      <c r="F43" s="7">
        <v>27</v>
      </c>
    </row>
    <row r="44" spans="1:6" s="7" customFormat="1" x14ac:dyDescent="0.25">
      <c r="A44" s="7" t="s">
        <v>0</v>
      </c>
      <c r="B44" s="7">
        <v>1000</v>
      </c>
      <c r="C44" s="7">
        <v>1</v>
      </c>
      <c r="D44" s="7">
        <v>1034.56621</v>
      </c>
      <c r="E44" s="7">
        <v>1570.4963499999999</v>
      </c>
      <c r="F44" s="7">
        <v>28</v>
      </c>
    </row>
    <row r="45" spans="1:6" s="7" customFormat="1" x14ac:dyDescent="0.25">
      <c r="A45" s="7" t="s">
        <v>0</v>
      </c>
      <c r="B45" s="7">
        <v>1000</v>
      </c>
      <c r="C45" s="7">
        <v>1</v>
      </c>
      <c r="D45" s="7">
        <v>1034.59104</v>
      </c>
      <c r="E45" s="7">
        <v>1600.23937</v>
      </c>
      <c r="F45" s="7">
        <v>28</v>
      </c>
    </row>
    <row r="46" spans="1:6" s="7" customFormat="1" x14ac:dyDescent="0.25">
      <c r="A46" s="7" t="s">
        <v>3</v>
      </c>
      <c r="B46" s="7">
        <v>24</v>
      </c>
      <c r="C46" s="7">
        <v>0.4</v>
      </c>
      <c r="D46" s="7">
        <v>3177.6379999999999</v>
      </c>
      <c r="E46" s="7">
        <v>1.1807799999999999</v>
      </c>
      <c r="F46" s="7">
        <v>29</v>
      </c>
    </row>
    <row r="47" spans="1:6" s="7" customFormat="1" x14ac:dyDescent="0.25">
      <c r="A47" s="7" t="s">
        <v>3</v>
      </c>
      <c r="B47" s="7">
        <v>24</v>
      </c>
      <c r="C47" s="7">
        <v>0.4</v>
      </c>
      <c r="D47" s="7">
        <v>3177.6379999999999</v>
      </c>
      <c r="E47" s="7">
        <v>1.16988</v>
      </c>
      <c r="F47" s="7">
        <v>28</v>
      </c>
    </row>
    <row r="48" spans="1:6" s="7" customFormat="1" x14ac:dyDescent="0.25">
      <c r="A48" s="7" t="s">
        <v>3</v>
      </c>
      <c r="B48" s="7">
        <v>24</v>
      </c>
      <c r="C48" s="7">
        <v>0.4</v>
      </c>
      <c r="D48" s="7">
        <v>3177.6379999999999</v>
      </c>
      <c r="E48" s="7">
        <v>1.17008</v>
      </c>
      <c r="F48" s="7">
        <v>30</v>
      </c>
    </row>
    <row r="49" spans="1:6" s="7" customFormat="1" x14ac:dyDescent="0.25">
      <c r="A49" s="7" t="s">
        <v>3</v>
      </c>
      <c r="B49" s="7">
        <v>24</v>
      </c>
      <c r="C49" s="7">
        <v>0.4</v>
      </c>
      <c r="D49" s="7">
        <v>3177.6379999999999</v>
      </c>
      <c r="E49" s="7">
        <v>1.18964</v>
      </c>
      <c r="F49" s="7">
        <v>31</v>
      </c>
    </row>
    <row r="50" spans="1:6" s="7" customFormat="1" x14ac:dyDescent="0.25">
      <c r="A50" s="7" t="s">
        <v>3</v>
      </c>
      <c r="B50" s="7">
        <v>24</v>
      </c>
      <c r="C50" s="7">
        <v>0.4</v>
      </c>
      <c r="D50" s="7">
        <v>3177.6379999999999</v>
      </c>
      <c r="E50" s="7">
        <v>1.19374</v>
      </c>
      <c r="F50" s="7">
        <v>26</v>
      </c>
    </row>
    <row r="51" spans="1:6" s="7" customFormat="1" x14ac:dyDescent="0.25">
      <c r="A51" s="7" t="s">
        <v>3</v>
      </c>
      <c r="B51" s="7">
        <v>24</v>
      </c>
      <c r="C51" s="7">
        <v>0.7</v>
      </c>
      <c r="D51" s="7">
        <v>2321.03586</v>
      </c>
      <c r="E51" s="7">
        <v>1.3835999999999999</v>
      </c>
      <c r="F51" s="7">
        <v>27</v>
      </c>
    </row>
    <row r="52" spans="1:6" s="7" customFormat="1" x14ac:dyDescent="0.25">
      <c r="A52" s="7" t="s">
        <v>3</v>
      </c>
      <c r="B52" s="7">
        <v>24</v>
      </c>
      <c r="C52" s="7">
        <v>0.7</v>
      </c>
      <c r="D52" s="7">
        <v>2321.03586</v>
      </c>
      <c r="E52" s="7">
        <v>1.5516300000000001</v>
      </c>
      <c r="F52" s="7">
        <v>31</v>
      </c>
    </row>
    <row r="53" spans="1:6" s="7" customFormat="1" x14ac:dyDescent="0.25">
      <c r="A53" s="7" t="s">
        <v>3</v>
      </c>
      <c r="B53" s="7">
        <v>24</v>
      </c>
      <c r="C53" s="7">
        <v>0.7</v>
      </c>
      <c r="D53" s="7">
        <v>2321.03586</v>
      </c>
      <c r="E53" s="7">
        <v>1.42764</v>
      </c>
      <c r="F53" s="7">
        <v>28</v>
      </c>
    </row>
    <row r="54" spans="1:6" s="7" customFormat="1" x14ac:dyDescent="0.25">
      <c r="A54" s="7" t="s">
        <v>3</v>
      </c>
      <c r="B54" s="7">
        <v>24</v>
      </c>
      <c r="C54" s="7">
        <v>0.7</v>
      </c>
      <c r="D54" s="7">
        <v>2321.03586</v>
      </c>
      <c r="E54" s="7">
        <v>1.38527</v>
      </c>
      <c r="F54" s="7">
        <v>35</v>
      </c>
    </row>
    <row r="55" spans="1:6" s="7" customFormat="1" x14ac:dyDescent="0.25">
      <c r="A55" s="7" t="s">
        <v>3</v>
      </c>
      <c r="B55" s="7">
        <v>24</v>
      </c>
      <c r="C55" s="7">
        <v>0.7</v>
      </c>
      <c r="D55" s="7">
        <v>2321.03586</v>
      </c>
      <c r="E55" s="7">
        <v>1.37361</v>
      </c>
      <c r="F55" s="7">
        <v>31</v>
      </c>
    </row>
    <row r="56" spans="1:6" s="7" customFormat="1" x14ac:dyDescent="0.25">
      <c r="A56" s="7" t="s">
        <v>3</v>
      </c>
      <c r="B56" s="7">
        <v>24</v>
      </c>
      <c r="C56" s="7">
        <v>1</v>
      </c>
      <c r="D56" s="7">
        <v>2320.9075499999999</v>
      </c>
      <c r="E56" s="7">
        <v>2.26715</v>
      </c>
      <c r="F56" s="7">
        <v>60</v>
      </c>
    </row>
    <row r="57" spans="1:6" s="7" customFormat="1" x14ac:dyDescent="0.25">
      <c r="A57" s="7" t="s">
        <v>3</v>
      </c>
      <c r="B57" s="7">
        <v>24</v>
      </c>
      <c r="C57" s="7">
        <v>1</v>
      </c>
      <c r="D57" s="7">
        <v>2320.9075499999999</v>
      </c>
      <c r="E57" s="7">
        <v>2.4069799999999999</v>
      </c>
      <c r="F57" s="7">
        <v>61</v>
      </c>
    </row>
    <row r="58" spans="1:6" s="7" customFormat="1" x14ac:dyDescent="0.25">
      <c r="A58" s="7" t="s">
        <v>3</v>
      </c>
      <c r="B58" s="7">
        <v>24</v>
      </c>
      <c r="C58" s="7">
        <v>1</v>
      </c>
      <c r="D58" s="7">
        <v>2320.9075499999999</v>
      </c>
      <c r="E58" s="7">
        <v>2.2759900000000002</v>
      </c>
      <c r="F58" s="7">
        <v>59</v>
      </c>
    </row>
    <row r="59" spans="1:6" s="7" customFormat="1" x14ac:dyDescent="0.25">
      <c r="A59" s="7" t="s">
        <v>3</v>
      </c>
      <c r="B59" s="7">
        <v>24</v>
      </c>
      <c r="C59" s="7">
        <v>1</v>
      </c>
      <c r="D59" s="7">
        <v>2320.9075499999999</v>
      </c>
      <c r="E59" s="7">
        <v>2.28009</v>
      </c>
      <c r="F59" s="7">
        <v>48</v>
      </c>
    </row>
    <row r="60" spans="1:6" s="7" customFormat="1" x14ac:dyDescent="0.25">
      <c r="A60" s="7" t="s">
        <v>3</v>
      </c>
      <c r="B60" s="7">
        <v>24</v>
      </c>
      <c r="C60" s="7">
        <v>1</v>
      </c>
      <c r="D60" s="7">
        <v>2320.9075499999999</v>
      </c>
      <c r="E60" s="7">
        <v>2.2814199999999998</v>
      </c>
      <c r="F60" s="7">
        <v>60</v>
      </c>
    </row>
    <row r="61" spans="1:6" s="7" customFormat="1" x14ac:dyDescent="0.25">
      <c r="A61" s="7" t="s">
        <v>3</v>
      </c>
      <c r="B61" s="7">
        <v>100</v>
      </c>
      <c r="C61" s="7">
        <v>0.4</v>
      </c>
      <c r="D61" s="7">
        <v>42987.644840000001</v>
      </c>
      <c r="E61" s="7">
        <v>8.06799</v>
      </c>
      <c r="F61" s="7">
        <v>22</v>
      </c>
    </row>
    <row r="62" spans="1:6" s="7" customFormat="1" x14ac:dyDescent="0.25">
      <c r="A62" s="7" t="s">
        <v>3</v>
      </c>
      <c r="B62" s="7">
        <v>100</v>
      </c>
      <c r="C62" s="7">
        <v>0.4</v>
      </c>
      <c r="D62" s="7">
        <v>42987.644590000004</v>
      </c>
      <c r="E62" s="7">
        <v>8.0977599999999992</v>
      </c>
      <c r="F62" s="7">
        <v>22</v>
      </c>
    </row>
    <row r="63" spans="1:6" s="7" customFormat="1" x14ac:dyDescent="0.25">
      <c r="A63" s="7" t="s">
        <v>3</v>
      </c>
      <c r="B63" s="7">
        <v>100</v>
      </c>
      <c r="C63" s="7">
        <v>0.4</v>
      </c>
      <c r="D63" s="7">
        <v>42989.54</v>
      </c>
      <c r="E63" s="7">
        <v>8.4009999999999998</v>
      </c>
      <c r="F63" s="7">
        <v>22</v>
      </c>
    </row>
    <row r="64" spans="1:6" s="7" customFormat="1" x14ac:dyDescent="0.25">
      <c r="A64" s="7" t="s">
        <v>3</v>
      </c>
      <c r="B64" s="7">
        <v>100</v>
      </c>
      <c r="C64" s="7">
        <v>0.4</v>
      </c>
      <c r="D64" s="7">
        <v>42991.036200000002</v>
      </c>
      <c r="E64" s="7">
        <v>8.3222900000000006</v>
      </c>
      <c r="F64" s="7">
        <v>25</v>
      </c>
    </row>
    <row r="65" spans="1:6" s="7" customFormat="1" x14ac:dyDescent="0.25">
      <c r="A65" s="7" t="s">
        <v>3</v>
      </c>
      <c r="B65" s="7">
        <v>100</v>
      </c>
      <c r="C65" s="7">
        <v>0.4</v>
      </c>
      <c r="D65" s="7">
        <v>42987.974609999997</v>
      </c>
      <c r="E65" s="7">
        <v>8.0688999999999993</v>
      </c>
      <c r="F65" s="7">
        <v>29</v>
      </c>
    </row>
    <row r="66" spans="1:6" s="7" customFormat="1" x14ac:dyDescent="0.25">
      <c r="A66" s="7" t="s">
        <v>3</v>
      </c>
      <c r="B66" s="7">
        <v>100</v>
      </c>
      <c r="C66" s="7">
        <v>0.7</v>
      </c>
      <c r="D66" s="7">
        <v>35914.071880000003</v>
      </c>
      <c r="E66" s="7">
        <v>16.735410000000002</v>
      </c>
      <c r="F66" s="7">
        <v>53</v>
      </c>
    </row>
    <row r="67" spans="1:6" s="7" customFormat="1" x14ac:dyDescent="0.25">
      <c r="A67" s="7" t="s">
        <v>3</v>
      </c>
      <c r="B67" s="7">
        <v>100</v>
      </c>
      <c r="C67" s="7">
        <v>0.7</v>
      </c>
      <c r="D67" s="7">
        <v>36131.321609999999</v>
      </c>
      <c r="E67" s="7">
        <v>16.763680000000001</v>
      </c>
      <c r="F67" s="7">
        <v>47</v>
      </c>
    </row>
    <row r="68" spans="1:6" s="7" customFormat="1" x14ac:dyDescent="0.25">
      <c r="A68" s="7" t="s">
        <v>3</v>
      </c>
      <c r="B68" s="7">
        <v>100</v>
      </c>
      <c r="C68" s="7">
        <v>0.7</v>
      </c>
      <c r="D68" s="7">
        <v>35585.411410000001</v>
      </c>
      <c r="E68" s="7">
        <v>16.75309</v>
      </c>
      <c r="F68" s="7">
        <v>47</v>
      </c>
    </row>
    <row r="69" spans="1:6" s="7" customFormat="1" x14ac:dyDescent="0.25">
      <c r="A69" s="7" t="s">
        <v>3</v>
      </c>
      <c r="B69" s="7">
        <v>100</v>
      </c>
      <c r="C69" s="7">
        <v>0.7</v>
      </c>
      <c r="D69" s="7">
        <v>35500.191930000001</v>
      </c>
      <c r="E69" s="7">
        <v>16.675260000000002</v>
      </c>
      <c r="F69" s="7">
        <v>45</v>
      </c>
    </row>
    <row r="70" spans="1:6" s="7" customFormat="1" x14ac:dyDescent="0.25">
      <c r="A70" s="7" t="s">
        <v>3</v>
      </c>
      <c r="B70" s="7">
        <v>100</v>
      </c>
      <c r="C70" s="7">
        <v>0.7</v>
      </c>
      <c r="D70" s="7">
        <v>35703.62285</v>
      </c>
      <c r="E70" s="7">
        <v>16.577590000000001</v>
      </c>
      <c r="F70" s="7">
        <v>44</v>
      </c>
    </row>
    <row r="71" spans="1:6" s="7" customFormat="1" x14ac:dyDescent="0.25">
      <c r="A71" s="7" t="s">
        <v>3</v>
      </c>
      <c r="B71" s="7">
        <v>100</v>
      </c>
      <c r="C71" s="7">
        <v>1</v>
      </c>
      <c r="D71" s="7">
        <v>35300.254650000003</v>
      </c>
      <c r="E71" s="7">
        <v>26.77439</v>
      </c>
      <c r="F71" s="7">
        <v>71</v>
      </c>
    </row>
    <row r="72" spans="1:6" s="7" customFormat="1" x14ac:dyDescent="0.25">
      <c r="A72" s="7" t="s">
        <v>3</v>
      </c>
      <c r="B72" s="7">
        <v>100</v>
      </c>
      <c r="C72" s="7">
        <v>1</v>
      </c>
      <c r="D72" s="7">
        <v>35297.087899999999</v>
      </c>
      <c r="E72" s="7">
        <v>26.919229999999999</v>
      </c>
      <c r="F72" s="7">
        <v>80</v>
      </c>
    </row>
    <row r="73" spans="1:6" s="7" customFormat="1" x14ac:dyDescent="0.25">
      <c r="A73" s="7" t="s">
        <v>3</v>
      </c>
      <c r="B73" s="7">
        <v>100</v>
      </c>
      <c r="C73" s="7">
        <v>1</v>
      </c>
      <c r="D73" s="7">
        <v>35319.289239999998</v>
      </c>
      <c r="E73" s="7">
        <v>26.704910000000002</v>
      </c>
      <c r="F73" s="7">
        <v>66</v>
      </c>
    </row>
    <row r="74" spans="1:6" s="7" customFormat="1" x14ac:dyDescent="0.25">
      <c r="A74" s="7" t="s">
        <v>3</v>
      </c>
      <c r="B74" s="7">
        <v>100</v>
      </c>
      <c r="C74" s="7">
        <v>1</v>
      </c>
      <c r="D74" s="7">
        <v>35273.580280000002</v>
      </c>
      <c r="E74" s="7">
        <v>26.739730000000002</v>
      </c>
      <c r="F74" s="7">
        <v>71</v>
      </c>
    </row>
    <row r="75" spans="1:6" s="7" customFormat="1" x14ac:dyDescent="0.25">
      <c r="A75" s="7" t="s">
        <v>3</v>
      </c>
      <c r="B75" s="7">
        <v>100</v>
      </c>
      <c r="C75" s="7">
        <v>1</v>
      </c>
      <c r="D75" s="7">
        <v>35440.727180000002</v>
      </c>
      <c r="E75" s="7">
        <v>26.93365</v>
      </c>
      <c r="F75" s="7">
        <v>79</v>
      </c>
    </row>
    <row r="76" spans="1:6" s="7" customFormat="1" x14ac:dyDescent="0.25">
      <c r="A76" s="7" t="s">
        <v>3</v>
      </c>
      <c r="B76" s="7">
        <v>997</v>
      </c>
      <c r="C76" s="7">
        <v>0.4</v>
      </c>
      <c r="D76" s="7">
        <v>324663.47447999998</v>
      </c>
      <c r="E76" s="7">
        <v>621.83245999999997</v>
      </c>
      <c r="F76" s="7">
        <v>19</v>
      </c>
    </row>
    <row r="77" spans="1:6" s="7" customFormat="1" x14ac:dyDescent="0.25">
      <c r="A77" s="7" t="s">
        <v>3</v>
      </c>
      <c r="B77" s="7">
        <v>997</v>
      </c>
      <c r="C77" s="7">
        <v>0.4</v>
      </c>
      <c r="D77" s="7">
        <v>324419.95234000002</v>
      </c>
      <c r="E77" s="7">
        <v>636.32987000000003</v>
      </c>
      <c r="F77" s="7">
        <v>14</v>
      </c>
    </row>
    <row r="78" spans="1:6" s="7" customFormat="1" x14ac:dyDescent="0.25">
      <c r="A78" s="7" t="s">
        <v>3</v>
      </c>
      <c r="B78" s="7">
        <v>997</v>
      </c>
      <c r="C78" s="7">
        <v>0.4</v>
      </c>
      <c r="D78" s="7">
        <v>324417.29499000002</v>
      </c>
      <c r="E78" s="7">
        <v>635.41609000000005</v>
      </c>
      <c r="F78" s="7">
        <v>14</v>
      </c>
    </row>
    <row r="79" spans="1:6" s="7" customFormat="1" x14ac:dyDescent="0.25">
      <c r="A79" s="7" t="s">
        <v>3</v>
      </c>
      <c r="B79" s="7">
        <v>997</v>
      </c>
      <c r="C79" s="7">
        <v>0.4</v>
      </c>
      <c r="D79" s="7">
        <v>324421.19377999997</v>
      </c>
      <c r="E79" s="7">
        <v>639.26122999999995</v>
      </c>
      <c r="F79" s="7">
        <v>14</v>
      </c>
    </row>
    <row r="80" spans="1:6" s="7" customFormat="1" x14ac:dyDescent="0.25">
      <c r="A80" s="7" t="s">
        <v>3</v>
      </c>
      <c r="B80" s="7">
        <v>997</v>
      </c>
      <c r="C80" s="7">
        <v>0.4</v>
      </c>
      <c r="D80" s="7">
        <v>324653.10395000002</v>
      </c>
      <c r="E80" s="7">
        <v>611.95465000000002</v>
      </c>
      <c r="F80" s="7">
        <v>19</v>
      </c>
    </row>
    <row r="81" spans="1:6" s="7" customFormat="1" x14ac:dyDescent="0.25">
      <c r="A81" s="7" t="s">
        <v>3</v>
      </c>
      <c r="B81" s="7">
        <v>997</v>
      </c>
      <c r="C81" s="7">
        <v>0.7</v>
      </c>
      <c r="D81" s="7">
        <v>323052.13569999998</v>
      </c>
      <c r="E81" s="7">
        <v>902.07311000000004</v>
      </c>
      <c r="F81" s="7">
        <v>20</v>
      </c>
    </row>
    <row r="82" spans="1:6" s="7" customFormat="1" x14ac:dyDescent="0.25">
      <c r="A82" s="7" t="s">
        <v>3</v>
      </c>
      <c r="B82" s="7">
        <v>997</v>
      </c>
      <c r="C82" s="7">
        <v>0.7</v>
      </c>
      <c r="D82" s="7">
        <v>323022.44097</v>
      </c>
      <c r="E82" s="7">
        <v>890.87779</v>
      </c>
      <c r="F82" s="7">
        <v>20</v>
      </c>
    </row>
    <row r="83" spans="1:6" s="7" customFormat="1" x14ac:dyDescent="0.25">
      <c r="A83" s="7" t="s">
        <v>3</v>
      </c>
      <c r="B83" s="7">
        <v>997</v>
      </c>
      <c r="C83" s="7">
        <v>0.7</v>
      </c>
      <c r="D83" s="7">
        <v>323077.38191</v>
      </c>
      <c r="E83" s="7">
        <v>889.63955999999996</v>
      </c>
      <c r="F83" s="7">
        <v>20</v>
      </c>
    </row>
    <row r="84" spans="1:6" s="7" customFormat="1" x14ac:dyDescent="0.25">
      <c r="A84" s="7" t="s">
        <v>3</v>
      </c>
      <c r="B84" s="7">
        <v>997</v>
      </c>
      <c r="C84" s="7">
        <v>0.7</v>
      </c>
      <c r="D84" s="7">
        <v>323144.60379999998</v>
      </c>
      <c r="E84" s="7">
        <v>890.75802999999996</v>
      </c>
      <c r="F84" s="7">
        <v>20</v>
      </c>
    </row>
    <row r="85" spans="1:6" s="7" customFormat="1" x14ac:dyDescent="0.25">
      <c r="A85" s="7" t="s">
        <v>3</v>
      </c>
      <c r="B85" s="7">
        <v>997</v>
      </c>
      <c r="C85" s="7">
        <v>0.7</v>
      </c>
      <c r="D85" s="7">
        <v>323105.52489</v>
      </c>
      <c r="E85" s="7">
        <v>902.12855999999999</v>
      </c>
      <c r="F85" s="7">
        <v>20</v>
      </c>
    </row>
    <row r="86" spans="1:6" s="7" customFormat="1" x14ac:dyDescent="0.25">
      <c r="A86" s="7" t="s">
        <v>3</v>
      </c>
      <c r="B86" s="7">
        <v>997</v>
      </c>
      <c r="C86" s="7">
        <v>1</v>
      </c>
      <c r="D86" s="7">
        <v>322987.87446000002</v>
      </c>
      <c r="E86" s="7">
        <v>1038.2204200000001</v>
      </c>
      <c r="F86" s="7">
        <v>22</v>
      </c>
    </row>
    <row r="87" spans="1:6" s="7" customFormat="1" x14ac:dyDescent="0.25">
      <c r="A87" s="7" t="s">
        <v>3</v>
      </c>
      <c r="B87" s="7">
        <v>997</v>
      </c>
      <c r="C87" s="7">
        <v>1</v>
      </c>
      <c r="D87" s="7">
        <v>322970.23895000003</v>
      </c>
      <c r="E87" s="7">
        <v>1042.1675399999999</v>
      </c>
      <c r="F87" s="7">
        <v>22</v>
      </c>
    </row>
    <row r="88" spans="1:6" s="7" customFormat="1" x14ac:dyDescent="0.25">
      <c r="A88" s="7" t="s">
        <v>3</v>
      </c>
      <c r="B88" s="7">
        <v>997</v>
      </c>
      <c r="C88" s="7">
        <v>1</v>
      </c>
      <c r="D88" s="7">
        <v>322830.84453</v>
      </c>
      <c r="E88" s="7">
        <v>1031.95651</v>
      </c>
      <c r="F88" s="7">
        <v>22</v>
      </c>
    </row>
    <row r="89" spans="1:6" s="7" customFormat="1" x14ac:dyDescent="0.25">
      <c r="A89" s="7" t="s">
        <v>3</v>
      </c>
      <c r="B89" s="7">
        <v>997</v>
      </c>
      <c r="C89" s="7">
        <v>1</v>
      </c>
      <c r="D89" s="7">
        <v>322928.21380000003</v>
      </c>
      <c r="E89" s="7">
        <v>1048.6121000000001</v>
      </c>
      <c r="F89" s="7">
        <v>22</v>
      </c>
    </row>
    <row r="90" spans="1:6" s="7" customFormat="1" x14ac:dyDescent="0.25">
      <c r="A90" s="7" t="s">
        <v>3</v>
      </c>
      <c r="B90" s="7">
        <v>997</v>
      </c>
      <c r="C90" s="7">
        <v>1</v>
      </c>
      <c r="D90" s="7">
        <v>322875.05575</v>
      </c>
      <c r="E90" s="7">
        <v>1042.60726</v>
      </c>
      <c r="F90" s="7">
        <v>22</v>
      </c>
    </row>
    <row r="91" spans="1:6" s="7" customFormat="1" x14ac:dyDescent="0.25">
      <c r="A91" s="7" t="s">
        <v>1</v>
      </c>
      <c r="B91" s="7">
        <v>30</v>
      </c>
      <c r="C91" s="7">
        <v>0.4</v>
      </c>
      <c r="D91" s="7">
        <v>995.50248999999997</v>
      </c>
      <c r="E91" s="7">
        <v>1.5241499999999999</v>
      </c>
      <c r="F91" s="7">
        <v>28</v>
      </c>
    </row>
    <row r="92" spans="1:6" s="7" customFormat="1" x14ac:dyDescent="0.25">
      <c r="A92" s="7" t="s">
        <v>1</v>
      </c>
      <c r="B92" s="7">
        <v>30</v>
      </c>
      <c r="C92" s="7">
        <v>0.4</v>
      </c>
      <c r="D92" s="7">
        <v>995.50248999999997</v>
      </c>
      <c r="E92" s="7">
        <v>1.4976400000000001</v>
      </c>
      <c r="F92" s="7">
        <v>29</v>
      </c>
    </row>
    <row r="93" spans="1:6" s="7" customFormat="1" x14ac:dyDescent="0.25">
      <c r="A93" s="7" t="s">
        <v>1</v>
      </c>
      <c r="B93" s="7">
        <v>30</v>
      </c>
      <c r="C93" s="7">
        <v>0.4</v>
      </c>
      <c r="D93" s="7">
        <v>995.50248999999997</v>
      </c>
      <c r="E93" s="7">
        <v>1.5093700000000001</v>
      </c>
      <c r="F93" s="7">
        <v>27</v>
      </c>
    </row>
    <row r="94" spans="1:6" s="7" customFormat="1" x14ac:dyDescent="0.25">
      <c r="A94" s="7" t="s">
        <v>1</v>
      </c>
      <c r="B94" s="7">
        <v>30</v>
      </c>
      <c r="C94" s="7">
        <v>0.4</v>
      </c>
      <c r="D94" s="7">
        <v>995.50248999999997</v>
      </c>
      <c r="E94" s="7">
        <v>1.5277400000000001</v>
      </c>
      <c r="F94" s="7">
        <v>29</v>
      </c>
    </row>
    <row r="95" spans="1:6" s="7" customFormat="1" x14ac:dyDescent="0.25">
      <c r="A95" s="7" t="s">
        <v>1</v>
      </c>
      <c r="B95" s="7">
        <v>30</v>
      </c>
      <c r="C95" s="7">
        <v>0.4</v>
      </c>
      <c r="D95" s="7">
        <v>995.50248999999997</v>
      </c>
      <c r="E95" s="7">
        <v>1.53067</v>
      </c>
      <c r="F95" s="7">
        <v>30</v>
      </c>
    </row>
    <row r="96" spans="1:6" s="7" customFormat="1" x14ac:dyDescent="0.25">
      <c r="A96" s="7" t="s">
        <v>1</v>
      </c>
      <c r="B96" s="7">
        <v>30</v>
      </c>
      <c r="C96" s="7">
        <v>0.7</v>
      </c>
      <c r="D96" s="7">
        <v>675.38247999999999</v>
      </c>
      <c r="E96" s="7">
        <v>2.0876000000000001</v>
      </c>
      <c r="F96" s="7">
        <v>41</v>
      </c>
    </row>
    <row r="97" spans="1:6" s="7" customFormat="1" x14ac:dyDescent="0.25">
      <c r="A97" s="7" t="s">
        <v>1</v>
      </c>
      <c r="B97" s="7">
        <v>30</v>
      </c>
      <c r="C97" s="7">
        <v>0.7</v>
      </c>
      <c r="D97" s="7">
        <v>675.36581000000001</v>
      </c>
      <c r="E97" s="7">
        <v>2.0811899999999999</v>
      </c>
      <c r="F97" s="7">
        <v>42</v>
      </c>
    </row>
    <row r="98" spans="1:6" s="7" customFormat="1" x14ac:dyDescent="0.25">
      <c r="A98" s="7" t="s">
        <v>1</v>
      </c>
      <c r="B98" s="7">
        <v>30</v>
      </c>
      <c r="C98" s="7">
        <v>0.7</v>
      </c>
      <c r="D98" s="7">
        <v>675.36989000000005</v>
      </c>
      <c r="E98" s="7">
        <v>2.0732499999999998</v>
      </c>
      <c r="F98" s="7">
        <v>46</v>
      </c>
    </row>
    <row r="99" spans="1:6" s="7" customFormat="1" x14ac:dyDescent="0.25">
      <c r="A99" s="7" t="s">
        <v>1</v>
      </c>
      <c r="B99" s="7">
        <v>30</v>
      </c>
      <c r="C99" s="7">
        <v>0.7</v>
      </c>
      <c r="D99" s="7">
        <v>675.47581000000002</v>
      </c>
      <c r="E99" s="7">
        <v>2.0795400000000002</v>
      </c>
      <c r="F99" s="7">
        <v>44</v>
      </c>
    </row>
    <row r="100" spans="1:6" s="7" customFormat="1" x14ac:dyDescent="0.25">
      <c r="A100" s="7" t="s">
        <v>1</v>
      </c>
      <c r="B100" s="7">
        <v>30</v>
      </c>
      <c r="C100" s="7">
        <v>0.7</v>
      </c>
      <c r="D100" s="7">
        <v>675.36989000000005</v>
      </c>
      <c r="E100" s="7">
        <v>2.0724999999999998</v>
      </c>
      <c r="F100" s="7">
        <v>38</v>
      </c>
    </row>
    <row r="101" spans="1:6" s="7" customFormat="1" x14ac:dyDescent="0.25">
      <c r="A101" s="7" t="s">
        <v>1</v>
      </c>
      <c r="B101" s="7">
        <v>30</v>
      </c>
      <c r="C101" s="7">
        <v>1</v>
      </c>
      <c r="D101" s="7">
        <v>655.43295999999998</v>
      </c>
      <c r="E101" s="7">
        <v>3.2620800000000001</v>
      </c>
      <c r="F101" s="7">
        <v>61</v>
      </c>
    </row>
    <row r="102" spans="1:6" s="7" customFormat="1" x14ac:dyDescent="0.25">
      <c r="A102" s="7" t="s">
        <v>1</v>
      </c>
      <c r="B102" s="7">
        <v>30</v>
      </c>
      <c r="C102" s="7">
        <v>1</v>
      </c>
      <c r="D102" s="7">
        <v>657.32380999999998</v>
      </c>
      <c r="E102" s="7">
        <v>3.2309899999999998</v>
      </c>
      <c r="F102" s="7">
        <v>61</v>
      </c>
    </row>
    <row r="103" spans="1:6" s="7" customFormat="1" x14ac:dyDescent="0.25">
      <c r="A103" s="7" t="s">
        <v>1</v>
      </c>
      <c r="B103" s="7">
        <v>30</v>
      </c>
      <c r="C103" s="7">
        <v>1</v>
      </c>
      <c r="D103" s="7">
        <v>655.43295999999998</v>
      </c>
      <c r="E103" s="7">
        <v>3.33562</v>
      </c>
      <c r="F103" s="7">
        <v>63</v>
      </c>
    </row>
    <row r="104" spans="1:6" s="7" customFormat="1" x14ac:dyDescent="0.25">
      <c r="A104" s="7" t="s">
        <v>1</v>
      </c>
      <c r="B104" s="7">
        <v>30</v>
      </c>
      <c r="C104" s="7">
        <v>1</v>
      </c>
      <c r="D104" s="7">
        <v>655.43295999999998</v>
      </c>
      <c r="E104" s="7">
        <v>3.2708699999999999</v>
      </c>
      <c r="F104" s="7">
        <v>58</v>
      </c>
    </row>
    <row r="105" spans="1:6" s="7" customFormat="1" x14ac:dyDescent="0.25">
      <c r="A105" s="7" t="s">
        <v>1</v>
      </c>
      <c r="B105" s="7">
        <v>30</v>
      </c>
      <c r="C105" s="7">
        <v>1</v>
      </c>
      <c r="D105" s="7">
        <v>657.32380999999998</v>
      </c>
      <c r="E105" s="7">
        <v>3.2347100000000002</v>
      </c>
      <c r="F105" s="7">
        <v>58</v>
      </c>
    </row>
    <row r="106" spans="1:6" s="7" customFormat="1" x14ac:dyDescent="0.25">
      <c r="A106" s="7" t="s">
        <v>1</v>
      </c>
      <c r="B106" s="7">
        <v>100</v>
      </c>
      <c r="C106" s="7">
        <v>0.4</v>
      </c>
      <c r="D106" s="7">
        <v>1837.3918200000001</v>
      </c>
      <c r="E106" s="7">
        <v>7.9026699999999996</v>
      </c>
      <c r="F106" s="7">
        <v>29</v>
      </c>
    </row>
    <row r="107" spans="1:6" s="7" customFormat="1" x14ac:dyDescent="0.25">
      <c r="A107" s="7" t="s">
        <v>1</v>
      </c>
      <c r="B107" s="7">
        <v>100</v>
      </c>
      <c r="C107" s="7">
        <v>0.4</v>
      </c>
      <c r="D107" s="7">
        <v>1812.89</v>
      </c>
      <c r="E107" s="7">
        <v>7.8591899999999999</v>
      </c>
      <c r="F107" s="7">
        <v>30</v>
      </c>
    </row>
    <row r="108" spans="1:6" s="7" customFormat="1" x14ac:dyDescent="0.25">
      <c r="A108" s="7" t="s">
        <v>1</v>
      </c>
      <c r="B108" s="7">
        <v>100</v>
      </c>
      <c r="C108" s="7">
        <v>0.4</v>
      </c>
      <c r="D108" s="7">
        <v>1862.10727</v>
      </c>
      <c r="E108" s="7">
        <v>8.1008600000000008</v>
      </c>
      <c r="F108" s="7">
        <v>31</v>
      </c>
    </row>
    <row r="109" spans="1:6" s="7" customFormat="1" x14ac:dyDescent="0.25">
      <c r="A109" s="7" t="s">
        <v>1</v>
      </c>
      <c r="B109" s="7">
        <v>100</v>
      </c>
      <c r="C109" s="7">
        <v>0.4</v>
      </c>
      <c r="D109" s="7">
        <v>1842.3191899999999</v>
      </c>
      <c r="E109" s="7">
        <v>7.8388</v>
      </c>
      <c r="F109" s="7">
        <v>27</v>
      </c>
    </row>
    <row r="110" spans="1:6" s="7" customFormat="1" x14ac:dyDescent="0.25">
      <c r="A110" s="7" t="s">
        <v>1</v>
      </c>
      <c r="B110" s="7">
        <v>100</v>
      </c>
      <c r="C110" s="7">
        <v>0.4</v>
      </c>
      <c r="D110" s="7">
        <v>1827.2465199999999</v>
      </c>
      <c r="E110" s="7">
        <v>7.9838899999999997</v>
      </c>
      <c r="F110" s="7">
        <v>29</v>
      </c>
    </row>
    <row r="111" spans="1:6" s="7" customFormat="1" x14ac:dyDescent="0.25">
      <c r="A111" s="7" t="s">
        <v>1</v>
      </c>
      <c r="B111" s="7">
        <v>100</v>
      </c>
      <c r="C111" s="7">
        <v>0.7</v>
      </c>
      <c r="D111" s="7">
        <v>1765.63606</v>
      </c>
      <c r="E111" s="7">
        <v>11.72978</v>
      </c>
      <c r="F111" s="7">
        <v>40</v>
      </c>
    </row>
    <row r="112" spans="1:6" s="7" customFormat="1" x14ac:dyDescent="0.25">
      <c r="A112" s="7" t="s">
        <v>1</v>
      </c>
      <c r="B112" s="7">
        <v>100</v>
      </c>
      <c r="C112" s="7">
        <v>0.7</v>
      </c>
      <c r="D112" s="7">
        <v>1781.1927499999999</v>
      </c>
      <c r="E112" s="7">
        <v>11.65795</v>
      </c>
      <c r="F112" s="7">
        <v>42</v>
      </c>
    </row>
    <row r="113" spans="1:6" s="7" customFormat="1" x14ac:dyDescent="0.25">
      <c r="A113" s="7" t="s">
        <v>1</v>
      </c>
      <c r="B113" s="7">
        <v>100</v>
      </c>
      <c r="C113" s="7">
        <v>0.7</v>
      </c>
      <c r="D113" s="7">
        <v>1774.77962</v>
      </c>
      <c r="E113" s="7">
        <v>11.704750000000001</v>
      </c>
      <c r="F113" s="7">
        <v>42</v>
      </c>
    </row>
    <row r="114" spans="1:6" s="7" customFormat="1" x14ac:dyDescent="0.25">
      <c r="A114" s="7" t="s">
        <v>1</v>
      </c>
      <c r="B114" s="7">
        <v>100</v>
      </c>
      <c r="C114" s="7">
        <v>0.7</v>
      </c>
      <c r="D114" s="7">
        <v>1766.32</v>
      </c>
      <c r="E114" s="7">
        <v>11.687519999999999</v>
      </c>
      <c r="F114" s="7">
        <v>39</v>
      </c>
    </row>
    <row r="115" spans="1:6" s="7" customFormat="1" x14ac:dyDescent="0.25">
      <c r="A115" s="7" t="s">
        <v>1</v>
      </c>
      <c r="B115" s="7">
        <v>100</v>
      </c>
      <c r="C115" s="7">
        <v>0.7</v>
      </c>
      <c r="D115" s="7">
        <v>1777.66299</v>
      </c>
      <c r="E115" s="7">
        <v>11.67286</v>
      </c>
      <c r="F115" s="7">
        <v>32</v>
      </c>
    </row>
    <row r="116" spans="1:6" s="7" customFormat="1" x14ac:dyDescent="0.25">
      <c r="A116" s="7" t="s">
        <v>1</v>
      </c>
      <c r="B116" s="7">
        <v>100</v>
      </c>
      <c r="C116" s="7">
        <v>1</v>
      </c>
      <c r="D116" s="7">
        <v>1758.01117</v>
      </c>
      <c r="E116" s="7">
        <v>19.5154</v>
      </c>
      <c r="F116" s="7">
        <v>63</v>
      </c>
    </row>
    <row r="117" spans="1:6" s="7" customFormat="1" x14ac:dyDescent="0.25">
      <c r="A117" s="7" t="s">
        <v>1</v>
      </c>
      <c r="B117" s="7">
        <v>100</v>
      </c>
      <c r="C117" s="7">
        <v>1</v>
      </c>
      <c r="D117" s="7">
        <v>1756.3808899999999</v>
      </c>
      <c r="E117" s="7">
        <v>19.329969999999999</v>
      </c>
      <c r="F117" s="7">
        <v>60</v>
      </c>
    </row>
    <row r="118" spans="1:6" s="7" customFormat="1" x14ac:dyDescent="0.25">
      <c r="A118" s="7" t="s">
        <v>1</v>
      </c>
      <c r="B118" s="7">
        <v>100</v>
      </c>
      <c r="C118" s="7">
        <v>1</v>
      </c>
      <c r="D118" s="7">
        <v>1757.2002</v>
      </c>
      <c r="E118" s="7">
        <v>19.280190000000001</v>
      </c>
      <c r="F118" s="7">
        <v>60</v>
      </c>
    </row>
    <row r="119" spans="1:6" s="7" customFormat="1" x14ac:dyDescent="0.25">
      <c r="A119" s="7" t="s">
        <v>1</v>
      </c>
      <c r="B119" s="7">
        <v>100</v>
      </c>
      <c r="C119" s="7">
        <v>1</v>
      </c>
      <c r="D119" s="7">
        <v>1755.4690800000001</v>
      </c>
      <c r="E119" s="7">
        <v>19.38861</v>
      </c>
      <c r="F119" s="7">
        <v>61</v>
      </c>
    </row>
    <row r="120" spans="1:6" s="7" customFormat="1" x14ac:dyDescent="0.25">
      <c r="A120" s="7" t="s">
        <v>1</v>
      </c>
      <c r="B120" s="7">
        <v>100</v>
      </c>
      <c r="C120" s="7">
        <v>1</v>
      </c>
      <c r="D120" s="7">
        <v>1755.16687</v>
      </c>
      <c r="E120" s="7">
        <v>19.47662</v>
      </c>
      <c r="F120" s="7">
        <v>51</v>
      </c>
    </row>
    <row r="121" spans="1:6" s="7" customFormat="1" x14ac:dyDescent="0.25">
      <c r="A121" s="7" t="s">
        <v>1</v>
      </c>
      <c r="B121" s="7">
        <v>1000</v>
      </c>
      <c r="C121" s="7">
        <v>0.4</v>
      </c>
      <c r="D121" s="7">
        <v>18990.36548</v>
      </c>
      <c r="E121" s="7">
        <v>410.54131000000001</v>
      </c>
      <c r="F121" s="7">
        <v>13</v>
      </c>
    </row>
    <row r="122" spans="1:6" s="7" customFormat="1" x14ac:dyDescent="0.25">
      <c r="A122" s="7" t="s">
        <v>1</v>
      </c>
      <c r="B122" s="7">
        <v>1000</v>
      </c>
      <c r="C122" s="7">
        <v>0.4</v>
      </c>
      <c r="D122" s="7">
        <v>18987.050790000001</v>
      </c>
      <c r="E122" s="7">
        <v>381.03796</v>
      </c>
      <c r="F122" s="7">
        <v>12</v>
      </c>
    </row>
    <row r="123" spans="1:6" s="7" customFormat="1" x14ac:dyDescent="0.25">
      <c r="A123" s="7" t="s">
        <v>1</v>
      </c>
      <c r="B123" s="7">
        <v>1000</v>
      </c>
      <c r="C123" s="7">
        <v>0.4</v>
      </c>
      <c r="D123" s="7">
        <v>18985.320080000001</v>
      </c>
      <c r="E123" s="7">
        <v>392.23568</v>
      </c>
      <c r="F123" s="7">
        <v>13</v>
      </c>
    </row>
    <row r="124" spans="1:6" s="7" customFormat="1" x14ac:dyDescent="0.25">
      <c r="A124" s="7" t="s">
        <v>1</v>
      </c>
      <c r="B124" s="7">
        <v>1000</v>
      </c>
      <c r="C124" s="7">
        <v>0.4</v>
      </c>
      <c r="D124" s="7">
        <v>18986.955590000001</v>
      </c>
      <c r="E124" s="7">
        <v>380.42491000000001</v>
      </c>
      <c r="F124" s="7">
        <v>12</v>
      </c>
    </row>
    <row r="125" spans="1:6" s="7" customFormat="1" x14ac:dyDescent="0.25">
      <c r="A125" s="7" t="s">
        <v>1</v>
      </c>
      <c r="B125" s="7">
        <v>1000</v>
      </c>
      <c r="C125" s="7">
        <v>0.4</v>
      </c>
      <c r="D125" s="7">
        <v>18979.386009999998</v>
      </c>
      <c r="E125" s="7">
        <v>412.80518000000001</v>
      </c>
      <c r="F125" s="7">
        <v>13</v>
      </c>
    </row>
    <row r="126" spans="1:6" s="7" customFormat="1" x14ac:dyDescent="0.25">
      <c r="A126" s="7" t="s">
        <v>1</v>
      </c>
      <c r="B126" s="7">
        <v>1000</v>
      </c>
      <c r="C126" s="7">
        <v>0.7</v>
      </c>
      <c r="D126" s="7">
        <v>18976.828649999999</v>
      </c>
      <c r="E126" s="7">
        <v>610.11859000000004</v>
      </c>
      <c r="F126" s="7">
        <v>18</v>
      </c>
    </row>
    <row r="127" spans="1:6" s="7" customFormat="1" x14ac:dyDescent="0.25">
      <c r="A127" s="7" t="s">
        <v>1</v>
      </c>
      <c r="B127" s="7">
        <v>1000</v>
      </c>
      <c r="C127" s="7">
        <v>0.7</v>
      </c>
      <c r="D127" s="7">
        <v>18978.539199999999</v>
      </c>
      <c r="E127" s="7">
        <v>611.10324000000003</v>
      </c>
      <c r="F127" s="7">
        <v>18</v>
      </c>
    </row>
    <row r="128" spans="1:6" s="7" customFormat="1" x14ac:dyDescent="0.25">
      <c r="A128" s="7" t="s">
        <v>1</v>
      </c>
      <c r="B128" s="7">
        <v>1000</v>
      </c>
      <c r="C128" s="7">
        <v>0.7</v>
      </c>
      <c r="D128" s="7">
        <v>18977.973330000001</v>
      </c>
      <c r="E128" s="7">
        <v>617.90201000000002</v>
      </c>
      <c r="F128" s="7">
        <v>20</v>
      </c>
    </row>
    <row r="129" spans="1:6" s="7" customFormat="1" x14ac:dyDescent="0.25">
      <c r="A129" s="7" t="s">
        <v>1</v>
      </c>
      <c r="B129" s="7">
        <v>1000</v>
      </c>
      <c r="C129" s="7">
        <v>0.7</v>
      </c>
      <c r="D129" s="7">
        <v>18979.024089999999</v>
      </c>
      <c r="E129" s="7">
        <v>604.90747999999996</v>
      </c>
      <c r="F129" s="7">
        <v>18</v>
      </c>
    </row>
    <row r="130" spans="1:6" s="7" customFormat="1" x14ac:dyDescent="0.25">
      <c r="A130" s="7" t="s">
        <v>1</v>
      </c>
      <c r="B130" s="7">
        <v>1000</v>
      </c>
      <c r="C130" s="7">
        <v>0.7</v>
      </c>
      <c r="D130" s="7">
        <v>18977.456470000001</v>
      </c>
      <c r="E130" s="7">
        <v>605.60533999999996</v>
      </c>
      <c r="F130" s="7">
        <v>18</v>
      </c>
    </row>
    <row r="131" spans="1:6" s="7" customFormat="1" x14ac:dyDescent="0.25">
      <c r="A131" s="7" t="s">
        <v>1</v>
      </c>
      <c r="B131" s="7">
        <v>1000</v>
      </c>
      <c r="C131" s="7">
        <v>1</v>
      </c>
      <c r="D131" s="7">
        <v>18975.941149999999</v>
      </c>
      <c r="E131" s="7">
        <v>963.05895999999996</v>
      </c>
      <c r="F131" s="7">
        <v>27</v>
      </c>
    </row>
    <row r="132" spans="1:6" s="7" customFormat="1" x14ac:dyDescent="0.25">
      <c r="A132" s="7" t="s">
        <v>1</v>
      </c>
      <c r="B132" s="7">
        <v>1000</v>
      </c>
      <c r="C132" s="7">
        <v>1</v>
      </c>
      <c r="D132" s="7">
        <v>18975.383330000001</v>
      </c>
      <c r="E132" s="7">
        <v>964.53947000000005</v>
      </c>
      <c r="F132" s="7">
        <v>27</v>
      </c>
    </row>
    <row r="133" spans="1:6" s="7" customFormat="1" x14ac:dyDescent="0.25">
      <c r="A133" s="7" t="s">
        <v>1</v>
      </c>
      <c r="B133" s="7">
        <v>1000</v>
      </c>
      <c r="C133" s="7">
        <v>1</v>
      </c>
      <c r="D133" s="7">
        <v>18975.79075</v>
      </c>
      <c r="E133" s="7">
        <v>967.35373000000004</v>
      </c>
      <c r="F133" s="7">
        <v>27</v>
      </c>
    </row>
    <row r="134" spans="1:6" s="7" customFormat="1" x14ac:dyDescent="0.25">
      <c r="A134" s="7" t="s">
        <v>1</v>
      </c>
      <c r="B134" s="7">
        <v>1000</v>
      </c>
      <c r="C134" s="7">
        <v>1</v>
      </c>
      <c r="D134" s="7">
        <v>18975.788509999998</v>
      </c>
      <c r="E134" s="7">
        <v>967.07471999999996</v>
      </c>
      <c r="F134" s="7">
        <v>27</v>
      </c>
    </row>
    <row r="135" spans="1:6" s="7" customFormat="1" x14ac:dyDescent="0.25">
      <c r="A135" s="7" t="s">
        <v>1</v>
      </c>
      <c r="B135" s="7">
        <v>1000</v>
      </c>
      <c r="C135" s="7">
        <v>1</v>
      </c>
      <c r="D135" s="7">
        <v>18975.572830000001</v>
      </c>
      <c r="E135" s="7">
        <v>958.64107999999999</v>
      </c>
      <c r="F135" s="7">
        <v>27</v>
      </c>
    </row>
    <row r="136" spans="1:6" s="7" customFormat="1" x14ac:dyDescent="0.25"/>
    <row r="137" spans="1:6" s="7" customFormat="1" x14ac:dyDescent="0.25"/>
    <row r="138" spans="1:6" s="7" customFormat="1" x14ac:dyDescent="0.25"/>
    <row r="139" spans="1:6" s="7" customFormat="1" x14ac:dyDescent="0.25"/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B148"/>
  <sheetViews>
    <sheetView zoomScale="85" zoomScaleNormal="85" workbookViewId="0">
      <selection activeCell="A21" sqref="A21:F25"/>
    </sheetView>
  </sheetViews>
  <sheetFormatPr defaultRowHeight="13.8" x14ac:dyDescent="0.25"/>
  <cols>
    <col min="2" max="2" width="5.44140625" bestFit="1" customWidth="1"/>
    <col min="3" max="3" width="4.44140625" bestFit="1" customWidth="1"/>
    <col min="8" max="8" width="12.109375" bestFit="1" customWidth="1"/>
    <col min="9" max="9" width="5.44140625" bestFit="1" customWidth="1"/>
    <col min="10" max="10" width="4.44140625" bestFit="1" customWidth="1"/>
  </cols>
  <sheetData>
    <row r="1" spans="1:28" s="7" customFormat="1" x14ac:dyDescent="0.25">
      <c r="A1" s="7" t="s">
        <v>0</v>
      </c>
      <c r="B1" s="7">
        <v>25</v>
      </c>
      <c r="C1" s="7">
        <v>0.4</v>
      </c>
      <c r="D1" s="7">
        <v>42.424349999999997</v>
      </c>
      <c r="E1" s="7">
        <v>1.10277</v>
      </c>
      <c r="F1" s="7">
        <v>16</v>
      </c>
      <c r="H1" s="10" t="s">
        <v>15</v>
      </c>
      <c r="I1" s="10" t="s">
        <v>16</v>
      </c>
      <c r="J1" s="10" t="s">
        <v>11</v>
      </c>
      <c r="K1" s="4"/>
      <c r="L1" s="4">
        <v>1</v>
      </c>
      <c r="M1" s="4">
        <v>2</v>
      </c>
      <c r="N1" s="4">
        <v>3</v>
      </c>
      <c r="O1" s="4">
        <v>4</v>
      </c>
      <c r="P1" s="4">
        <v>5</v>
      </c>
      <c r="R1" s="4" t="s">
        <v>12</v>
      </c>
      <c r="T1" s="4" t="s">
        <v>13</v>
      </c>
      <c r="AB1" s="10" t="s">
        <v>14</v>
      </c>
    </row>
    <row r="2" spans="1:28" s="7" customFormat="1" x14ac:dyDescent="0.25">
      <c r="A2" s="7" t="s">
        <v>0</v>
      </c>
      <c r="B2" s="7">
        <v>25</v>
      </c>
      <c r="C2" s="7">
        <v>0.4</v>
      </c>
      <c r="D2" s="7">
        <v>42.003050000000002</v>
      </c>
      <c r="E2" s="7">
        <v>1.0427999999999999</v>
      </c>
      <c r="F2" s="7">
        <v>10</v>
      </c>
      <c r="H2" s="7" t="s">
        <v>0</v>
      </c>
      <c r="I2" s="7">
        <v>25</v>
      </c>
      <c r="J2" s="7">
        <v>0.4</v>
      </c>
      <c r="L2" s="7">
        <f ca="1">INDIRECT("D"&amp;1+(ROW(D1)-1)*5+COLUMN(A1)-1)</f>
        <v>42.424349999999997</v>
      </c>
      <c r="M2" s="7">
        <f t="shared" ref="M2:P17" ca="1" si="0">INDIRECT("D"&amp;1+(ROW(E1)-1)*5+COLUMN(B1)-1)</f>
        <v>42.003050000000002</v>
      </c>
      <c r="N2" s="7">
        <f t="shared" ca="1" si="0"/>
        <v>41.319229999999997</v>
      </c>
      <c r="O2" s="7">
        <f t="shared" ca="1" si="0"/>
        <v>41.318849999999998</v>
      </c>
      <c r="P2" s="7">
        <f t="shared" ca="1" si="0"/>
        <v>41.318849999999998</v>
      </c>
      <c r="R2" s="7">
        <f t="shared" ref="R2:R28" ca="1" si="1">AVERAGE(L2:P2)</f>
        <v>41.676866000000004</v>
      </c>
      <c r="T2" s="7">
        <f ca="1">Total!E2</f>
        <v>40.897550000000003</v>
      </c>
      <c r="V2" s="7">
        <f ca="1">(L2-T2)/T2</f>
        <v>3.7332309637129711E-2</v>
      </c>
      <c r="W2" s="7">
        <f ca="1">(M2-T2)/T2</f>
        <v>2.703095906723017E-2</v>
      </c>
      <c r="X2" s="7">
        <f ca="1">(N2-T2)/T2</f>
        <v>1.0310642080026675E-2</v>
      </c>
      <c r="Y2" s="7">
        <f ca="1">(O2-T2)/T2</f>
        <v>1.0301350569899543E-2</v>
      </c>
      <c r="Z2" s="7">
        <f ca="1">(P2-T2)/T2</f>
        <v>1.0301350569899543E-2</v>
      </c>
      <c r="AB2" s="7">
        <f ca="1">SUM(V2:Z2)</f>
        <v>9.5276611924185642E-2</v>
      </c>
    </row>
    <row r="3" spans="1:28" s="7" customFormat="1" x14ac:dyDescent="0.25">
      <c r="A3" s="7" t="s">
        <v>0</v>
      </c>
      <c r="B3" s="7">
        <v>25</v>
      </c>
      <c r="C3" s="7">
        <v>0.4</v>
      </c>
      <c r="D3" s="7">
        <v>41.319229999999997</v>
      </c>
      <c r="E3" s="7">
        <v>1.07517</v>
      </c>
      <c r="F3" s="7">
        <v>9</v>
      </c>
      <c r="H3" s="7" t="s">
        <v>0</v>
      </c>
      <c r="I3" s="7">
        <v>25</v>
      </c>
      <c r="J3" s="7">
        <v>0.7</v>
      </c>
      <c r="L3" s="7">
        <f t="shared" ref="L3:P28" ca="1" si="2">INDIRECT("D"&amp;1+(ROW(D2)-1)*5+COLUMN(A2)-1)</f>
        <v>28.65436</v>
      </c>
      <c r="M3" s="7">
        <f t="shared" ca="1" si="0"/>
        <v>28.65436</v>
      </c>
      <c r="N3" s="7">
        <f t="shared" ca="1" si="0"/>
        <v>28.65436</v>
      </c>
      <c r="O3" s="7">
        <f t="shared" ca="1" si="0"/>
        <v>28.65436</v>
      </c>
      <c r="P3" s="7">
        <f t="shared" ca="1" si="0"/>
        <v>28.65436</v>
      </c>
      <c r="R3" s="7">
        <f t="shared" ca="1" si="1"/>
        <v>28.654360000000004</v>
      </c>
      <c r="T3" s="7">
        <f ca="1">Total!E3</f>
        <v>28.65436</v>
      </c>
      <c r="V3" s="7">
        <f t="shared" ref="V3:V28" ca="1" si="3">(L3-T3)/T3</f>
        <v>0</v>
      </c>
      <c r="W3" s="7">
        <f t="shared" ref="W3:W28" ca="1" si="4">(M3-T3)/T3</f>
        <v>0</v>
      </c>
      <c r="X3" s="7">
        <f t="shared" ref="X3:X28" ca="1" si="5">(N3-T3)/T3</f>
        <v>0</v>
      </c>
      <c r="Y3" s="7">
        <f t="shared" ref="Y3:Y28" ca="1" si="6">(O3-T3)/T3</f>
        <v>0</v>
      </c>
      <c r="Z3" s="7">
        <f t="shared" ref="Z3:Z28" ca="1" si="7">(P3-T3)/T3</f>
        <v>0</v>
      </c>
      <c r="AB3" s="7">
        <f t="shared" ref="AB3:AB28" ca="1" si="8">SUM(V3:Z3)</f>
        <v>0</v>
      </c>
    </row>
    <row r="4" spans="1:28" s="7" customFormat="1" x14ac:dyDescent="0.25">
      <c r="A4" s="7" t="s">
        <v>0</v>
      </c>
      <c r="B4" s="7">
        <v>25</v>
      </c>
      <c r="C4" s="7">
        <v>0.4</v>
      </c>
      <c r="D4" s="7">
        <v>41.318849999999998</v>
      </c>
      <c r="E4" s="7">
        <v>1.1119399999999999</v>
      </c>
      <c r="F4" s="7">
        <v>13</v>
      </c>
      <c r="H4" s="7" t="s">
        <v>0</v>
      </c>
      <c r="I4" s="7">
        <v>25</v>
      </c>
      <c r="J4" s="7">
        <v>1</v>
      </c>
      <c r="L4" s="7">
        <f t="shared" ca="1" si="2"/>
        <v>28.546240000000001</v>
      </c>
      <c r="M4" s="7">
        <f t="shared" ca="1" si="0"/>
        <v>28.546240000000001</v>
      </c>
      <c r="N4" s="7">
        <f t="shared" ca="1" si="0"/>
        <v>28.504100000000001</v>
      </c>
      <c r="O4" s="7">
        <f t="shared" ca="1" si="0"/>
        <v>28.504100000000001</v>
      </c>
      <c r="P4" s="7">
        <f t="shared" ca="1" si="0"/>
        <v>28.504100000000001</v>
      </c>
      <c r="R4" s="7">
        <f t="shared" ca="1" si="1"/>
        <v>28.520956000000002</v>
      </c>
      <c r="T4" s="7">
        <f ca="1">Total!E4</f>
        <v>28.504100000000001</v>
      </c>
      <c r="V4" s="7">
        <f t="shared" ca="1" si="3"/>
        <v>1.4783838114516804E-3</v>
      </c>
      <c r="W4" s="7">
        <f t="shared" ca="1" si="4"/>
        <v>1.4783838114516804E-3</v>
      </c>
      <c r="X4" s="7">
        <f t="shared" ca="1" si="5"/>
        <v>0</v>
      </c>
      <c r="Y4" s="7">
        <f t="shared" ca="1" si="6"/>
        <v>0</v>
      </c>
      <c r="Z4" s="7">
        <f t="shared" ca="1" si="7"/>
        <v>0</v>
      </c>
      <c r="AB4" s="7">
        <f t="shared" ca="1" si="8"/>
        <v>2.9567676229033607E-3</v>
      </c>
    </row>
    <row r="5" spans="1:28" s="7" customFormat="1" x14ac:dyDescent="0.25">
      <c r="A5" s="7" t="s">
        <v>0</v>
      </c>
      <c r="B5" s="7">
        <v>25</v>
      </c>
      <c r="C5" s="7">
        <v>0.4</v>
      </c>
      <c r="D5" s="7">
        <v>41.318849999999998</v>
      </c>
      <c r="E5" s="7">
        <v>1.06853</v>
      </c>
      <c r="F5" s="7">
        <v>11</v>
      </c>
      <c r="H5" s="7" t="s">
        <v>0</v>
      </c>
      <c r="I5" s="7">
        <v>100</v>
      </c>
      <c r="J5" s="7">
        <v>0.4</v>
      </c>
      <c r="L5" s="7">
        <f t="shared" ca="1" si="2"/>
        <v>148.20330000000001</v>
      </c>
      <c r="M5" s="7">
        <f t="shared" ca="1" si="0"/>
        <v>148.19811999999999</v>
      </c>
      <c r="N5" s="7">
        <f t="shared" ca="1" si="0"/>
        <v>148.21646000000001</v>
      </c>
      <c r="O5" s="7">
        <f t="shared" ca="1" si="0"/>
        <v>148.24080000000001</v>
      </c>
      <c r="P5" s="7">
        <f t="shared" ca="1" si="0"/>
        <v>148.12414000000001</v>
      </c>
      <c r="R5" s="7">
        <f t="shared" ca="1" si="1"/>
        <v>148.19656400000002</v>
      </c>
      <c r="T5" s="7">
        <f ca="1">Total!E5</f>
        <v>148.08949999999999</v>
      </c>
      <c r="V5" s="7">
        <f t="shared" ca="1" si="3"/>
        <v>7.6845421181127708E-4</v>
      </c>
      <c r="W5" s="7">
        <f t="shared" ca="1" si="4"/>
        <v>7.3347536455995832E-4</v>
      </c>
      <c r="X5" s="7">
        <f t="shared" ca="1" si="5"/>
        <v>8.5731939131420722E-4</v>
      </c>
      <c r="Y5" s="7">
        <f t="shared" ca="1" si="6"/>
        <v>1.0216794573553185E-3</v>
      </c>
      <c r="Z5" s="7">
        <f t="shared" ca="1" si="7"/>
        <v>2.3391260015074959E-4</v>
      </c>
      <c r="AB5" s="7">
        <f t="shared" ca="1" si="8"/>
        <v>3.6148410251915109E-3</v>
      </c>
    </row>
    <row r="6" spans="1:28" s="7" customFormat="1" x14ac:dyDescent="0.25">
      <c r="A6" s="7" t="s">
        <v>0</v>
      </c>
      <c r="B6" s="7">
        <v>25</v>
      </c>
      <c r="C6" s="7">
        <v>0.7</v>
      </c>
      <c r="D6" s="7">
        <v>28.65436</v>
      </c>
      <c r="E6" s="7">
        <v>1.74455</v>
      </c>
      <c r="F6" s="7">
        <v>29</v>
      </c>
      <c r="H6" s="7" t="s">
        <v>0</v>
      </c>
      <c r="I6" s="7">
        <v>100</v>
      </c>
      <c r="J6" s="7">
        <v>0.7</v>
      </c>
      <c r="L6" s="7">
        <f t="shared" ca="1" si="2"/>
        <v>107.71086</v>
      </c>
      <c r="M6" s="7">
        <f t="shared" ca="1" si="0"/>
        <v>107.76085999999999</v>
      </c>
      <c r="N6" s="7">
        <f t="shared" ca="1" si="0"/>
        <v>143.02565999999999</v>
      </c>
      <c r="O6" s="7">
        <f t="shared" ca="1" si="0"/>
        <v>107.84253</v>
      </c>
      <c r="P6" s="7">
        <f t="shared" ca="1" si="0"/>
        <v>107.77753</v>
      </c>
      <c r="R6" s="7">
        <f t="shared" ca="1" si="1"/>
        <v>114.823488</v>
      </c>
      <c r="T6" s="7">
        <f ca="1">Total!E6</f>
        <v>107.55086</v>
      </c>
      <c r="V6" s="7">
        <f t="shared" ca="1" si="3"/>
        <v>1.4876682529548959E-3</v>
      </c>
      <c r="W6" s="7">
        <f t="shared" ca="1" si="4"/>
        <v>1.9525645820032843E-3</v>
      </c>
      <c r="X6" s="7">
        <f t="shared" ca="1" si="5"/>
        <v>0.32984208587453406</v>
      </c>
      <c r="Y6" s="7">
        <f t="shared" ca="1" si="6"/>
        <v>2.7119262458709889E-3</v>
      </c>
      <c r="Z6" s="7">
        <f t="shared" ca="1" si="7"/>
        <v>2.107561018108071E-3</v>
      </c>
      <c r="AB6" s="7">
        <f t="shared" ca="1" si="8"/>
        <v>0.33810180597347128</v>
      </c>
    </row>
    <row r="7" spans="1:28" s="7" customFormat="1" x14ac:dyDescent="0.25">
      <c r="A7" s="7" t="s">
        <v>0</v>
      </c>
      <c r="B7" s="7">
        <v>25</v>
      </c>
      <c r="C7" s="7">
        <v>0.7</v>
      </c>
      <c r="D7" s="7">
        <v>28.65436</v>
      </c>
      <c r="E7" s="7">
        <v>1.6998599999999999</v>
      </c>
      <c r="F7" s="7">
        <v>30</v>
      </c>
      <c r="H7" s="7" t="s">
        <v>0</v>
      </c>
      <c r="I7" s="7">
        <v>100</v>
      </c>
      <c r="J7" s="7">
        <v>1</v>
      </c>
      <c r="L7" s="7">
        <f t="shared" ca="1" si="2"/>
        <v>103.77697999999999</v>
      </c>
      <c r="M7" s="7">
        <f t="shared" ca="1" si="0"/>
        <v>103.75024999999999</v>
      </c>
      <c r="N7" s="7">
        <f t="shared" ca="1" si="0"/>
        <v>103.73753000000001</v>
      </c>
      <c r="O7" s="7">
        <f t="shared" ca="1" si="0"/>
        <v>103.83837</v>
      </c>
      <c r="P7" s="7">
        <f t="shared" ca="1" si="0"/>
        <v>103.75003</v>
      </c>
      <c r="R7" s="7">
        <f t="shared" ca="1" si="1"/>
        <v>103.77063200000001</v>
      </c>
      <c r="T7" s="7">
        <f ca="1">Total!E7</f>
        <v>103.69198</v>
      </c>
      <c r="V7" s="7">
        <f t="shared" ca="1" si="3"/>
        <v>8.1973552824426488E-4</v>
      </c>
      <c r="W7" s="7">
        <f t="shared" ca="1" si="4"/>
        <v>5.6195281447989672E-4</v>
      </c>
      <c r="X7" s="7">
        <f t="shared" ca="1" si="5"/>
        <v>4.3928180366510264E-4</v>
      </c>
      <c r="Y7" s="7">
        <f t="shared" ca="1" si="6"/>
        <v>1.4117774585845181E-3</v>
      </c>
      <c r="Z7" s="7">
        <f t="shared" ca="1" si="7"/>
        <v>5.5983114605386442E-4</v>
      </c>
      <c r="AB7" s="7">
        <f t="shared" ca="1" si="8"/>
        <v>3.7925787510276468E-3</v>
      </c>
    </row>
    <row r="8" spans="1:28" s="7" customFormat="1" x14ac:dyDescent="0.25">
      <c r="A8" s="7" t="s">
        <v>0</v>
      </c>
      <c r="B8" s="7">
        <v>25</v>
      </c>
      <c r="C8" s="7">
        <v>0.7</v>
      </c>
      <c r="D8" s="7">
        <v>28.65436</v>
      </c>
      <c r="E8" s="7">
        <v>1.7071400000000001</v>
      </c>
      <c r="F8" s="7">
        <v>32</v>
      </c>
      <c r="H8" s="7" t="s">
        <v>0</v>
      </c>
      <c r="I8" s="7">
        <v>1000</v>
      </c>
      <c r="J8" s="7">
        <v>0.4</v>
      </c>
      <c r="L8" s="7">
        <f t="shared" ca="1" si="2"/>
        <v>1070.17597</v>
      </c>
      <c r="M8" s="7">
        <f t="shared" ca="1" si="0"/>
        <v>1070.2095400000001</v>
      </c>
      <c r="N8" s="7">
        <f t="shared" ca="1" si="0"/>
        <v>1069.9094299999999</v>
      </c>
      <c r="O8" s="7">
        <f t="shared" ca="1" si="0"/>
        <v>1070.2867799999999</v>
      </c>
      <c r="P8" s="7">
        <f t="shared" ca="1" si="0"/>
        <v>1069.9478300000001</v>
      </c>
      <c r="R8" s="7">
        <f t="shared" ca="1" si="1"/>
        <v>1070.10591</v>
      </c>
      <c r="T8" s="7">
        <f ca="1">Total!E8</f>
        <v>1069.4458299999999</v>
      </c>
      <c r="V8" s="7">
        <f t="shared" ca="1" si="3"/>
        <v>6.8272742715740878E-4</v>
      </c>
      <c r="W8" s="7">
        <f t="shared" ca="1" si="4"/>
        <v>7.1411751635907898E-4</v>
      </c>
      <c r="X8" s="7">
        <f t="shared" ca="1" si="5"/>
        <v>4.334955422660746E-4</v>
      </c>
      <c r="Y8" s="7">
        <f t="shared" ca="1" si="6"/>
        <v>7.8634183837064545E-4</v>
      </c>
      <c r="Z8" s="7">
        <f t="shared" ca="1" si="7"/>
        <v>4.6940198925286391E-4</v>
      </c>
      <c r="AB8" s="7">
        <f t="shared" ca="1" si="8"/>
        <v>3.0860843134060717E-3</v>
      </c>
    </row>
    <row r="9" spans="1:28" s="7" customFormat="1" x14ac:dyDescent="0.25">
      <c r="A9" s="7" t="s">
        <v>0</v>
      </c>
      <c r="B9" s="7">
        <v>25</v>
      </c>
      <c r="C9" s="7">
        <v>0.7</v>
      </c>
      <c r="D9" s="7">
        <v>28.65436</v>
      </c>
      <c r="E9" s="7">
        <v>1.6781299999999999</v>
      </c>
      <c r="F9" s="7">
        <v>31</v>
      </c>
      <c r="H9" s="7" t="s">
        <v>0</v>
      </c>
      <c r="I9" s="7">
        <v>1000</v>
      </c>
      <c r="J9" s="7">
        <v>0.7</v>
      </c>
      <c r="L9" s="7">
        <f t="shared" ca="1" si="2"/>
        <v>1034.89949</v>
      </c>
      <c r="M9" s="7">
        <f t="shared" ca="1" si="0"/>
        <v>1034.9040600000001</v>
      </c>
      <c r="N9" s="7">
        <f t="shared" ca="1" si="0"/>
        <v>1034.8679299999999</v>
      </c>
      <c r="O9" s="7">
        <f t="shared" ca="1" si="0"/>
        <v>1034.8912</v>
      </c>
      <c r="P9" s="7">
        <f t="shared" ca="1" si="0"/>
        <v>1034.8466100000001</v>
      </c>
      <c r="R9" s="7">
        <f t="shared" ca="1" si="1"/>
        <v>1034.881858</v>
      </c>
      <c r="T9" s="7">
        <f ca="1">Total!E9</f>
        <v>1034.43669</v>
      </c>
      <c r="V9" s="7">
        <f t="shared" ca="1" si="3"/>
        <v>4.4739325709726679E-4</v>
      </c>
      <c r="W9" s="7">
        <f t="shared" ca="1" si="4"/>
        <v>4.5181112050470055E-4</v>
      </c>
      <c r="X9" s="7">
        <f t="shared" ca="1" si="5"/>
        <v>4.1688389842387436E-4</v>
      </c>
      <c r="Y9" s="7">
        <f t="shared" ca="1" si="6"/>
        <v>4.3937923354210058E-4</v>
      </c>
      <c r="Z9" s="7">
        <f t="shared" ca="1" si="7"/>
        <v>3.9627364725438777E-4</v>
      </c>
      <c r="AB9" s="7">
        <f t="shared" ca="1" si="8"/>
        <v>2.1517411568223298E-3</v>
      </c>
    </row>
    <row r="10" spans="1:28" s="7" customFormat="1" x14ac:dyDescent="0.25">
      <c r="A10" s="7" t="s">
        <v>0</v>
      </c>
      <c r="B10" s="7">
        <v>25</v>
      </c>
      <c r="C10" s="7">
        <v>0.7</v>
      </c>
      <c r="D10" s="7">
        <v>28.65436</v>
      </c>
      <c r="E10" s="7">
        <v>1.7084600000000001</v>
      </c>
      <c r="F10" s="7">
        <v>32</v>
      </c>
      <c r="H10" s="7" t="s">
        <v>0</v>
      </c>
      <c r="I10" s="7">
        <v>1000</v>
      </c>
      <c r="J10" s="7">
        <v>1</v>
      </c>
      <c r="L10" s="7">
        <f t="shared" ca="1" si="2"/>
        <v>1034.59411</v>
      </c>
      <c r="M10" s="7">
        <f t="shared" ca="1" si="0"/>
        <v>1034.72648</v>
      </c>
      <c r="N10" s="7">
        <f t="shared" ca="1" si="0"/>
        <v>1034.7121500000001</v>
      </c>
      <c r="O10" s="7">
        <f t="shared" ca="1" si="0"/>
        <v>1034.7369799999999</v>
      </c>
      <c r="P10" s="7">
        <f t="shared" ca="1" si="0"/>
        <v>1034.6828700000001</v>
      </c>
      <c r="R10" s="7">
        <f t="shared" ca="1" si="1"/>
        <v>1034.6905180000001</v>
      </c>
      <c r="T10" s="7">
        <f ca="1">Total!E10</f>
        <v>1034.2198900000001</v>
      </c>
      <c r="V10" s="7">
        <f t="shared" ca="1" si="3"/>
        <v>3.6183794531346997E-4</v>
      </c>
      <c r="W10" s="7">
        <f t="shared" ca="1" si="4"/>
        <v>4.8982813509800135E-4</v>
      </c>
      <c r="X10" s="7">
        <f t="shared" ca="1" si="5"/>
        <v>4.759722809043901E-4</v>
      </c>
      <c r="Y10" s="7">
        <f t="shared" ca="1" si="6"/>
        <v>4.9998071493270691E-4</v>
      </c>
      <c r="Z10" s="7">
        <f t="shared" ca="1" si="7"/>
        <v>4.4766108685070433E-4</v>
      </c>
      <c r="AB10" s="7">
        <f t="shared" ca="1" si="8"/>
        <v>2.2752801630992726E-3</v>
      </c>
    </row>
    <row r="11" spans="1:28" s="7" customFormat="1" x14ac:dyDescent="0.25">
      <c r="A11" s="7" t="s">
        <v>0</v>
      </c>
      <c r="B11" s="7">
        <v>25</v>
      </c>
      <c r="C11" s="7">
        <v>1</v>
      </c>
      <c r="D11" s="7">
        <v>28.546240000000001</v>
      </c>
      <c r="E11" s="7">
        <v>2.1214</v>
      </c>
      <c r="F11" s="7">
        <v>40</v>
      </c>
      <c r="H11" s="7" t="s">
        <v>2</v>
      </c>
      <c r="I11" s="7">
        <v>24</v>
      </c>
      <c r="J11" s="7">
        <v>0.4</v>
      </c>
      <c r="L11" s="7">
        <f t="shared" ca="1" si="2"/>
        <v>3177.6379999999999</v>
      </c>
      <c r="M11" s="7">
        <f t="shared" ca="1" si="0"/>
        <v>3177.6379999999999</v>
      </c>
      <c r="N11" s="7">
        <f t="shared" ca="1" si="0"/>
        <v>3177.6379999999999</v>
      </c>
      <c r="O11" s="7">
        <f t="shared" ca="1" si="0"/>
        <v>3177.6379999999999</v>
      </c>
      <c r="P11" s="7">
        <f t="shared" ca="1" si="0"/>
        <v>3177.6379999999999</v>
      </c>
      <c r="R11" s="7">
        <f t="shared" ca="1" si="1"/>
        <v>3177.6379999999999</v>
      </c>
      <c r="T11" s="7">
        <f ca="1">Total!E11</f>
        <v>3177.6379999999999</v>
      </c>
      <c r="V11" s="7">
        <f t="shared" ca="1" si="3"/>
        <v>0</v>
      </c>
      <c r="W11" s="7">
        <f t="shared" ca="1" si="4"/>
        <v>0</v>
      </c>
      <c r="X11" s="7">
        <f t="shared" ca="1" si="5"/>
        <v>0</v>
      </c>
      <c r="Y11" s="7">
        <f t="shared" ca="1" si="6"/>
        <v>0</v>
      </c>
      <c r="Z11" s="7">
        <f t="shared" ca="1" si="7"/>
        <v>0</v>
      </c>
      <c r="AB11" s="7">
        <f t="shared" ca="1" si="8"/>
        <v>0</v>
      </c>
    </row>
    <row r="12" spans="1:28" s="7" customFormat="1" x14ac:dyDescent="0.25">
      <c r="A12" s="7" t="s">
        <v>0</v>
      </c>
      <c r="B12" s="7">
        <v>25</v>
      </c>
      <c r="C12" s="7">
        <v>1</v>
      </c>
      <c r="D12" s="7">
        <v>28.546240000000001</v>
      </c>
      <c r="E12" s="7">
        <v>2.1408100000000001</v>
      </c>
      <c r="F12" s="7">
        <v>41</v>
      </c>
      <c r="H12" s="7" t="s">
        <v>3</v>
      </c>
      <c r="I12" s="7">
        <v>24</v>
      </c>
      <c r="J12" s="7">
        <v>0.7</v>
      </c>
      <c r="L12" s="7">
        <f t="shared" ca="1" si="2"/>
        <v>2321.03586</v>
      </c>
      <c r="M12" s="7">
        <f t="shared" ca="1" si="0"/>
        <v>2321.03586</v>
      </c>
      <c r="N12" s="7">
        <f t="shared" ca="1" si="0"/>
        <v>2321.03586</v>
      </c>
      <c r="O12" s="7">
        <f t="shared" ca="1" si="0"/>
        <v>2321.03586</v>
      </c>
      <c r="P12" s="7">
        <f t="shared" ca="1" si="0"/>
        <v>2321.03586</v>
      </c>
      <c r="R12" s="7">
        <f t="shared" ca="1" si="1"/>
        <v>2321.03586</v>
      </c>
      <c r="T12" s="7">
        <f ca="1">Total!E12</f>
        <v>2321.03586</v>
      </c>
      <c r="V12" s="7">
        <f t="shared" ca="1" si="3"/>
        <v>0</v>
      </c>
      <c r="W12" s="7">
        <f t="shared" ca="1" si="4"/>
        <v>0</v>
      </c>
      <c r="X12" s="7">
        <f t="shared" ca="1" si="5"/>
        <v>0</v>
      </c>
      <c r="Y12" s="7">
        <f t="shared" ca="1" si="6"/>
        <v>0</v>
      </c>
      <c r="Z12" s="7">
        <f t="shared" ca="1" si="7"/>
        <v>0</v>
      </c>
      <c r="AB12" s="7">
        <f t="shared" ca="1" si="8"/>
        <v>0</v>
      </c>
    </row>
    <row r="13" spans="1:28" s="7" customFormat="1" x14ac:dyDescent="0.25">
      <c r="A13" s="7" t="s">
        <v>0</v>
      </c>
      <c r="B13" s="7">
        <v>25</v>
      </c>
      <c r="C13" s="7">
        <v>1</v>
      </c>
      <c r="D13" s="7">
        <v>28.504100000000001</v>
      </c>
      <c r="E13" s="7">
        <v>2.0933700000000002</v>
      </c>
      <c r="F13" s="7">
        <v>39</v>
      </c>
      <c r="H13" s="7" t="s">
        <v>3</v>
      </c>
      <c r="I13" s="7">
        <v>24</v>
      </c>
      <c r="J13" s="7">
        <v>1</v>
      </c>
      <c r="L13" s="7">
        <f t="shared" ca="1" si="2"/>
        <v>2320.9075499999999</v>
      </c>
      <c r="M13" s="7">
        <f t="shared" ca="1" si="0"/>
        <v>2320.9075499999999</v>
      </c>
      <c r="N13" s="7">
        <f t="shared" ca="1" si="0"/>
        <v>2320.9075499999999</v>
      </c>
      <c r="O13" s="7">
        <f t="shared" ca="1" si="0"/>
        <v>2320.9075499999999</v>
      </c>
      <c r="P13" s="7">
        <f t="shared" ca="1" si="0"/>
        <v>2320.9075499999999</v>
      </c>
      <c r="R13" s="7">
        <f t="shared" ca="1" si="1"/>
        <v>2320.9075499999999</v>
      </c>
      <c r="T13" s="7">
        <f ca="1">Total!E13</f>
        <v>2320.9075499999999</v>
      </c>
      <c r="V13" s="7">
        <f t="shared" ca="1" si="3"/>
        <v>0</v>
      </c>
      <c r="W13" s="7">
        <f t="shared" ca="1" si="4"/>
        <v>0</v>
      </c>
      <c r="X13" s="7">
        <f t="shared" ca="1" si="5"/>
        <v>0</v>
      </c>
      <c r="Y13" s="7">
        <f t="shared" ca="1" si="6"/>
        <v>0</v>
      </c>
      <c r="Z13" s="7">
        <f t="shared" ca="1" si="7"/>
        <v>0</v>
      </c>
      <c r="AB13" s="7">
        <f t="shared" ca="1" si="8"/>
        <v>0</v>
      </c>
    </row>
    <row r="14" spans="1:28" s="7" customFormat="1" x14ac:dyDescent="0.25">
      <c r="A14" s="7" t="s">
        <v>0</v>
      </c>
      <c r="B14" s="7">
        <v>25</v>
      </c>
      <c r="C14" s="7">
        <v>1</v>
      </c>
      <c r="D14" s="7">
        <v>28.504100000000001</v>
      </c>
      <c r="E14" s="7">
        <v>2.10561</v>
      </c>
      <c r="F14" s="7">
        <v>37</v>
      </c>
      <c r="H14" s="7" t="s">
        <v>3</v>
      </c>
      <c r="I14" s="7">
        <v>100</v>
      </c>
      <c r="J14" s="7">
        <v>0.4</v>
      </c>
      <c r="L14" s="7">
        <f t="shared" ca="1" si="2"/>
        <v>42991.036200000002</v>
      </c>
      <c r="M14" s="7">
        <f t="shared" ca="1" si="0"/>
        <v>42986.96256</v>
      </c>
      <c r="N14" s="7">
        <f t="shared" ca="1" si="0"/>
        <v>42989.934419999998</v>
      </c>
      <c r="O14" s="7">
        <f t="shared" ca="1" si="0"/>
        <v>42987.214829999997</v>
      </c>
      <c r="P14" s="7">
        <f t="shared" ca="1" si="0"/>
        <v>42988.360509999999</v>
      </c>
      <c r="R14" s="7">
        <f t="shared" ca="1" si="1"/>
        <v>42988.701703999999</v>
      </c>
      <c r="T14" s="7">
        <f ca="1">Total!E14</f>
        <v>42986.193919999998</v>
      </c>
      <c r="V14" s="7">
        <f t="shared" ca="1" si="3"/>
        <v>1.1264733065263187E-4</v>
      </c>
      <c r="W14" s="7">
        <f t="shared" ca="1" si="4"/>
        <v>1.7881089947915334E-5</v>
      </c>
      <c r="X14" s="7">
        <f t="shared" ca="1" si="5"/>
        <v>8.7016310561506994E-5</v>
      </c>
      <c r="Y14" s="7">
        <f t="shared" ca="1" si="6"/>
        <v>2.3749718383982854E-5</v>
      </c>
      <c r="Z14" s="7">
        <f t="shared" ca="1" si="7"/>
        <v>5.0401996604604818E-5</v>
      </c>
      <c r="AB14" s="7">
        <f t="shared" ca="1" si="8"/>
        <v>2.9169644615064186E-4</v>
      </c>
    </row>
    <row r="15" spans="1:28" s="7" customFormat="1" x14ac:dyDescent="0.25">
      <c r="A15" s="7" t="s">
        <v>0</v>
      </c>
      <c r="B15" s="7">
        <v>25</v>
      </c>
      <c r="C15" s="7">
        <v>1</v>
      </c>
      <c r="D15" s="7">
        <v>28.504100000000001</v>
      </c>
      <c r="E15" s="7">
        <v>2.1454599999999999</v>
      </c>
      <c r="F15" s="7">
        <v>40</v>
      </c>
      <c r="H15" s="7" t="s">
        <v>3</v>
      </c>
      <c r="I15" s="7">
        <v>100</v>
      </c>
      <c r="J15" s="7">
        <v>0.7</v>
      </c>
      <c r="L15" s="7">
        <f t="shared" ca="1" si="2"/>
        <v>35595.134420000002</v>
      </c>
      <c r="M15" s="7">
        <f t="shared" ca="1" si="0"/>
        <v>35605.38508</v>
      </c>
      <c r="N15" s="7">
        <f t="shared" ca="1" si="0"/>
        <v>35572.375979999997</v>
      </c>
      <c r="O15" s="7">
        <f t="shared" ca="1" si="0"/>
        <v>35649.575400000002</v>
      </c>
      <c r="P15" s="7">
        <f t="shared" ca="1" si="0"/>
        <v>35971.004639999999</v>
      </c>
      <c r="R15" s="7">
        <f t="shared" ca="1" si="1"/>
        <v>35678.695103999999</v>
      </c>
      <c r="T15" s="7">
        <f ca="1">Total!E15</f>
        <v>35444.455130000002</v>
      </c>
      <c r="V15" s="7">
        <f t="shared" ca="1" si="3"/>
        <v>4.2511385616551874E-3</v>
      </c>
      <c r="W15" s="7">
        <f t="shared" ca="1" si="4"/>
        <v>4.5403420481356944E-3</v>
      </c>
      <c r="X15" s="7">
        <f t="shared" ca="1" si="5"/>
        <v>3.609051106324482E-3</v>
      </c>
      <c r="Y15" s="7">
        <f t="shared" ca="1" si="6"/>
        <v>5.7870905123996869E-3</v>
      </c>
      <c r="Z15" s="7">
        <f t="shared" ca="1" si="7"/>
        <v>1.485562433020245E-2</v>
      </c>
      <c r="AB15" s="7">
        <f t="shared" ca="1" si="8"/>
        <v>3.3043246558717501E-2</v>
      </c>
    </row>
    <row r="16" spans="1:28" s="7" customFormat="1" x14ac:dyDescent="0.25">
      <c r="A16" s="7" t="s">
        <v>0</v>
      </c>
      <c r="B16" s="7">
        <v>100</v>
      </c>
      <c r="C16" s="7">
        <v>0.4</v>
      </c>
      <c r="D16" s="7">
        <v>148.20330000000001</v>
      </c>
      <c r="E16" s="7">
        <v>9.7388200000000005</v>
      </c>
      <c r="F16" s="7">
        <v>23</v>
      </c>
      <c r="H16" s="7" t="s">
        <v>3</v>
      </c>
      <c r="I16" s="7">
        <v>100</v>
      </c>
      <c r="J16" s="7">
        <v>1</v>
      </c>
      <c r="L16" s="7">
        <f t="shared" ca="1" si="2"/>
        <v>35279.476669999996</v>
      </c>
      <c r="M16" s="7">
        <f t="shared" ca="1" si="0"/>
        <v>35410.065450000002</v>
      </c>
      <c r="N16" s="7">
        <f t="shared" ca="1" si="0"/>
        <v>35378.266669999997</v>
      </c>
      <c r="O16" s="7">
        <f t="shared" ca="1" si="0"/>
        <v>35363.693979999996</v>
      </c>
      <c r="P16" s="7">
        <f t="shared" ca="1" si="0"/>
        <v>35283.000549999997</v>
      </c>
      <c r="R16" s="7">
        <f t="shared" ca="1" si="1"/>
        <v>35342.900664000001</v>
      </c>
      <c r="T16" s="7">
        <f ca="1">Total!E16</f>
        <v>35228.36103</v>
      </c>
      <c r="V16" s="7">
        <f t="shared" ca="1" si="3"/>
        <v>1.4509797931407298E-3</v>
      </c>
      <c r="W16" s="7">
        <f t="shared" ca="1" si="4"/>
        <v>5.1579016078910061E-3</v>
      </c>
      <c r="X16" s="7">
        <f t="shared" ca="1" si="5"/>
        <v>4.2552544488896199E-3</v>
      </c>
      <c r="Y16" s="7">
        <f t="shared" ca="1" si="6"/>
        <v>3.8415908672205503E-3</v>
      </c>
      <c r="Z16" s="7">
        <f t="shared" ca="1" si="7"/>
        <v>1.5510094254304566E-3</v>
      </c>
      <c r="AB16" s="7">
        <f t="shared" ca="1" si="8"/>
        <v>1.6256736142572364E-2</v>
      </c>
    </row>
    <row r="17" spans="1:28" s="7" customFormat="1" x14ac:dyDescent="0.25">
      <c r="A17" s="7" t="s">
        <v>0</v>
      </c>
      <c r="B17" s="7">
        <v>100</v>
      </c>
      <c r="C17" s="7">
        <v>0.4</v>
      </c>
      <c r="D17" s="7">
        <v>148.19811999999999</v>
      </c>
      <c r="E17" s="7">
        <v>9.56982</v>
      </c>
      <c r="F17" s="7">
        <v>23</v>
      </c>
      <c r="H17" s="7" t="s">
        <v>3</v>
      </c>
      <c r="I17" s="7">
        <v>997</v>
      </c>
      <c r="J17" s="7">
        <v>0.4</v>
      </c>
      <c r="L17" s="7">
        <f t="shared" ca="1" si="2"/>
        <v>324384.36872000003</v>
      </c>
      <c r="M17" s="7">
        <f t="shared" ca="1" si="0"/>
        <v>324491.38415</v>
      </c>
      <c r="N17" s="7">
        <f t="shared" ca="1" si="0"/>
        <v>324272.35720999999</v>
      </c>
      <c r="O17" s="7">
        <f t="shared" ca="1" si="0"/>
        <v>324459.97739999997</v>
      </c>
      <c r="P17" s="7">
        <f t="shared" ca="1" si="0"/>
        <v>324119.48642999999</v>
      </c>
      <c r="R17" s="7">
        <f t="shared" ca="1" si="1"/>
        <v>324345.51478199998</v>
      </c>
      <c r="T17" s="7">
        <f ca="1">Total!E17</f>
        <v>324119.48642999999</v>
      </c>
      <c r="V17" s="7">
        <f t="shared" ca="1" si="3"/>
        <v>8.1723654729177878E-4</v>
      </c>
      <c r="W17" s="7">
        <f t="shared" ca="1" si="4"/>
        <v>1.1474093214704842E-3</v>
      </c>
      <c r="X17" s="7">
        <f t="shared" ca="1" si="5"/>
        <v>4.716494576854543E-4</v>
      </c>
      <c r="Y17" s="7">
        <f t="shared" ca="1" si="6"/>
        <v>1.0505106426963321E-3</v>
      </c>
      <c r="Z17" s="7">
        <f t="shared" ca="1" si="7"/>
        <v>0</v>
      </c>
      <c r="AB17" s="7">
        <f t="shared" ca="1" si="8"/>
        <v>3.4868059691440492E-3</v>
      </c>
    </row>
    <row r="18" spans="1:28" s="7" customFormat="1" x14ac:dyDescent="0.25">
      <c r="A18" s="7" t="s">
        <v>0</v>
      </c>
      <c r="B18" s="7">
        <v>100</v>
      </c>
      <c r="C18" s="7">
        <v>0.4</v>
      </c>
      <c r="D18" s="7">
        <v>148.21646000000001</v>
      </c>
      <c r="E18" s="7">
        <v>9.6310500000000001</v>
      </c>
      <c r="F18" s="7">
        <v>23</v>
      </c>
      <c r="H18" s="7" t="s">
        <v>3</v>
      </c>
      <c r="I18" s="7">
        <v>997</v>
      </c>
      <c r="J18" s="7">
        <v>0.7</v>
      </c>
      <c r="L18" s="7">
        <f t="shared" ca="1" si="2"/>
        <v>323070.38232999999</v>
      </c>
      <c r="M18" s="7">
        <f t="shared" ca="1" si="2"/>
        <v>323198.84602</v>
      </c>
      <c r="N18" s="7">
        <f t="shared" ca="1" si="2"/>
        <v>323084.42916</v>
      </c>
      <c r="O18" s="7">
        <f t="shared" ca="1" si="2"/>
        <v>323030.14833</v>
      </c>
      <c r="P18" s="7">
        <f t="shared" ca="1" si="2"/>
        <v>322959.05825</v>
      </c>
      <c r="R18" s="7">
        <f t="shared" ca="1" si="1"/>
        <v>323068.57281799999</v>
      </c>
      <c r="T18" s="7">
        <f ca="1">Total!E18</f>
        <v>322908.53392000002</v>
      </c>
      <c r="V18" s="7">
        <f t="shared" ca="1" si="3"/>
        <v>5.0122060273598875E-4</v>
      </c>
      <c r="W18" s="7">
        <f t="shared" ca="1" si="4"/>
        <v>8.9905366227299916E-4</v>
      </c>
      <c r="X18" s="7">
        <f t="shared" ca="1" si="5"/>
        <v>5.4472155896493333E-4</v>
      </c>
      <c r="Y18" s="7">
        <f t="shared" ca="1" si="6"/>
        <v>3.7662185177834252E-4</v>
      </c>
      <c r="Z18" s="7">
        <f t="shared" ca="1" si="7"/>
        <v>1.5646638193991783E-4</v>
      </c>
      <c r="AB18" s="7">
        <f t="shared" ca="1" si="8"/>
        <v>2.4780840576921815E-3</v>
      </c>
    </row>
    <row r="19" spans="1:28" s="7" customFormat="1" x14ac:dyDescent="0.25">
      <c r="A19" s="7" t="s">
        <v>0</v>
      </c>
      <c r="B19" s="7">
        <v>100</v>
      </c>
      <c r="C19" s="7">
        <v>0.4</v>
      </c>
      <c r="D19" s="7">
        <v>148.24080000000001</v>
      </c>
      <c r="E19" s="7">
        <v>9.5553000000000008</v>
      </c>
      <c r="F19" s="7">
        <v>23</v>
      </c>
      <c r="H19" s="7" t="s">
        <v>3</v>
      </c>
      <c r="I19" s="7">
        <v>997</v>
      </c>
      <c r="J19" s="7">
        <v>1</v>
      </c>
      <c r="L19" s="7">
        <f t="shared" ca="1" si="2"/>
        <v>322895.63643999997</v>
      </c>
      <c r="M19" s="7">
        <f t="shared" ca="1" si="2"/>
        <v>322876.65016999998</v>
      </c>
      <c r="N19" s="7">
        <f t="shared" ca="1" si="2"/>
        <v>323019.51585000003</v>
      </c>
      <c r="O19" s="7">
        <f t="shared" ca="1" si="2"/>
        <v>322978.05355999997</v>
      </c>
      <c r="P19" s="7">
        <f t="shared" ca="1" si="2"/>
        <v>323034.42476000002</v>
      </c>
      <c r="R19" s="7">
        <f t="shared" ca="1" si="1"/>
        <v>322960.85615599999</v>
      </c>
      <c r="T19" s="7">
        <f ca="1">Total!E19</f>
        <v>322830.84453</v>
      </c>
      <c r="V19" s="7">
        <f t="shared" ca="1" si="3"/>
        <v>2.0069925503648657E-4</v>
      </c>
      <c r="W19" s="7">
        <f t="shared" ca="1" si="4"/>
        <v>1.4188743354639469E-4</v>
      </c>
      <c r="X19" s="7">
        <f t="shared" ca="1" si="5"/>
        <v>5.8442779925413932E-4</v>
      </c>
      <c r="Y19" s="7">
        <f t="shared" ca="1" si="6"/>
        <v>4.5599431558123387E-4</v>
      </c>
      <c r="Z19" s="7">
        <f t="shared" ca="1" si="7"/>
        <v>6.3060960081558475E-4</v>
      </c>
      <c r="AB19" s="7">
        <f t="shared" ca="1" si="8"/>
        <v>2.0136184042338391E-3</v>
      </c>
    </row>
    <row r="20" spans="1:28" s="7" customFormat="1" x14ac:dyDescent="0.25">
      <c r="A20" s="7" t="s">
        <v>0</v>
      </c>
      <c r="B20" s="7">
        <v>100</v>
      </c>
      <c r="C20" s="7">
        <v>0.4</v>
      </c>
      <c r="D20" s="7">
        <v>148.12414000000001</v>
      </c>
      <c r="E20" s="7">
        <v>9.7703100000000003</v>
      </c>
      <c r="F20" s="7">
        <v>24</v>
      </c>
      <c r="H20" s="7" t="s">
        <v>1</v>
      </c>
      <c r="I20" s="7">
        <v>30</v>
      </c>
      <c r="J20" s="7">
        <v>0.4</v>
      </c>
      <c r="L20" s="7">
        <f t="shared" ca="1" si="2"/>
        <v>995.50248999999997</v>
      </c>
      <c r="M20" s="7">
        <f t="shared" ca="1" si="2"/>
        <v>995.50248999999997</v>
      </c>
      <c r="N20" s="7">
        <f t="shared" ca="1" si="2"/>
        <v>995.50248999999997</v>
      </c>
      <c r="O20" s="7">
        <f t="shared" ca="1" si="2"/>
        <v>995.50248999999997</v>
      </c>
      <c r="P20" s="7">
        <f t="shared" ca="1" si="2"/>
        <v>995.50248999999997</v>
      </c>
      <c r="R20" s="7">
        <f t="shared" ca="1" si="1"/>
        <v>995.50249000000008</v>
      </c>
      <c r="T20" s="7">
        <f ca="1">Total!E20</f>
        <v>995.50248999999997</v>
      </c>
      <c r="V20" s="7">
        <f t="shared" ca="1" si="3"/>
        <v>0</v>
      </c>
      <c r="W20" s="7">
        <f t="shared" ca="1" si="4"/>
        <v>0</v>
      </c>
      <c r="X20" s="7">
        <f t="shared" ca="1" si="5"/>
        <v>0</v>
      </c>
      <c r="Y20" s="7">
        <f t="shared" ca="1" si="6"/>
        <v>0</v>
      </c>
      <c r="Z20" s="7">
        <f t="shared" ca="1" si="7"/>
        <v>0</v>
      </c>
      <c r="AB20" s="7">
        <f t="shared" ca="1" si="8"/>
        <v>0</v>
      </c>
    </row>
    <row r="21" spans="1:28" s="7" customFormat="1" x14ac:dyDescent="0.25">
      <c r="A21" s="7" t="s">
        <v>0</v>
      </c>
      <c r="B21" s="7">
        <v>100</v>
      </c>
      <c r="C21" s="7">
        <v>0.7</v>
      </c>
      <c r="D21" s="7">
        <v>107.71086</v>
      </c>
      <c r="E21" s="7">
        <v>24.41563</v>
      </c>
      <c r="F21" s="7">
        <v>58</v>
      </c>
      <c r="H21" s="7" t="s">
        <v>1</v>
      </c>
      <c r="I21" s="7">
        <v>30</v>
      </c>
      <c r="J21" s="7">
        <v>0.7</v>
      </c>
      <c r="L21" s="7">
        <f t="shared" ca="1" si="2"/>
        <v>675.38247999999999</v>
      </c>
      <c r="M21" s="7">
        <f t="shared" ca="1" si="2"/>
        <v>675.36989000000005</v>
      </c>
      <c r="N21" s="7">
        <f t="shared" ca="1" si="2"/>
        <v>675.38247999999999</v>
      </c>
      <c r="O21" s="7">
        <f t="shared" ca="1" si="2"/>
        <v>675.36989000000005</v>
      </c>
      <c r="P21" s="7">
        <f t="shared" ca="1" si="2"/>
        <v>675.36989000000005</v>
      </c>
      <c r="R21" s="7">
        <f t="shared" ca="1" si="1"/>
        <v>675.37492600000007</v>
      </c>
      <c r="T21" s="7">
        <f ca="1">Total!E21</f>
        <v>675.36581000000001</v>
      </c>
      <c r="V21" s="7">
        <f t="shared" ca="1" si="3"/>
        <v>2.468291961652075E-5</v>
      </c>
      <c r="W21" s="7">
        <f t="shared" ca="1" si="4"/>
        <v>6.0411704881010963E-6</v>
      </c>
      <c r="X21" s="7">
        <f t="shared" ca="1" si="5"/>
        <v>2.468291961652075E-5</v>
      </c>
      <c r="Y21" s="7">
        <f t="shared" ca="1" si="6"/>
        <v>6.0411704881010963E-6</v>
      </c>
      <c r="Z21" s="7">
        <f t="shared" ca="1" si="7"/>
        <v>6.0411704881010963E-6</v>
      </c>
      <c r="AB21" s="7">
        <f t="shared" ca="1" si="8"/>
        <v>6.7489350697344785E-5</v>
      </c>
    </row>
    <row r="22" spans="1:28" s="7" customFormat="1" x14ac:dyDescent="0.25">
      <c r="A22" s="7" t="s">
        <v>0</v>
      </c>
      <c r="B22" s="7">
        <v>100</v>
      </c>
      <c r="C22" s="7">
        <v>0.7</v>
      </c>
      <c r="D22" s="7">
        <v>107.76085999999999</v>
      </c>
      <c r="E22" s="7">
        <v>24.327369999999998</v>
      </c>
      <c r="F22" s="7">
        <v>60</v>
      </c>
      <c r="H22" s="7" t="s">
        <v>1</v>
      </c>
      <c r="I22" s="7">
        <v>30</v>
      </c>
      <c r="J22" s="7">
        <v>1</v>
      </c>
      <c r="L22" s="7">
        <f t="shared" ca="1" si="2"/>
        <v>655.43295999999998</v>
      </c>
      <c r="M22" s="7">
        <f t="shared" ca="1" si="2"/>
        <v>655.43907999999999</v>
      </c>
      <c r="N22" s="7">
        <f t="shared" ca="1" si="2"/>
        <v>655.43295999999998</v>
      </c>
      <c r="O22" s="7">
        <f t="shared" ca="1" si="2"/>
        <v>655.43295999999998</v>
      </c>
      <c r="P22" s="7">
        <f t="shared" ca="1" si="2"/>
        <v>655.43907999999999</v>
      </c>
      <c r="R22" s="7">
        <f t="shared" ca="1" si="1"/>
        <v>655.43540800000005</v>
      </c>
      <c r="T22" s="7">
        <f ca="1">Total!E22</f>
        <v>655.43295999999998</v>
      </c>
      <c r="V22" s="7">
        <f t="shared" ca="1" si="3"/>
        <v>0</v>
      </c>
      <c r="W22" s="7">
        <f t="shared" ca="1" si="4"/>
        <v>9.337339397777456E-6</v>
      </c>
      <c r="X22" s="7">
        <f t="shared" ca="1" si="5"/>
        <v>0</v>
      </c>
      <c r="Y22" s="7">
        <f t="shared" ca="1" si="6"/>
        <v>0</v>
      </c>
      <c r="Z22" s="7">
        <f t="shared" ca="1" si="7"/>
        <v>9.337339397777456E-6</v>
      </c>
      <c r="AB22" s="7">
        <f t="shared" ca="1" si="8"/>
        <v>1.8674678795554912E-5</v>
      </c>
    </row>
    <row r="23" spans="1:28" s="7" customFormat="1" x14ac:dyDescent="0.25">
      <c r="A23" s="7" t="s">
        <v>0</v>
      </c>
      <c r="B23" s="7">
        <v>100</v>
      </c>
      <c r="C23" s="7">
        <v>0.7</v>
      </c>
      <c r="D23" s="7">
        <v>143.02565999999999</v>
      </c>
      <c r="E23" s="7">
        <v>24.568200000000001</v>
      </c>
      <c r="F23" s="7">
        <v>56</v>
      </c>
      <c r="H23" s="7" t="s">
        <v>1</v>
      </c>
      <c r="I23" s="7">
        <v>100</v>
      </c>
      <c r="J23" s="7">
        <v>0.4</v>
      </c>
      <c r="L23" s="7">
        <f t="shared" ca="1" si="2"/>
        <v>1847.91407</v>
      </c>
      <c r="M23" s="7">
        <f t="shared" ca="1" si="2"/>
        <v>1873.69307</v>
      </c>
      <c r="N23" s="7">
        <f t="shared" ca="1" si="2"/>
        <v>1844.69409</v>
      </c>
      <c r="O23" s="7">
        <f t="shared" ca="1" si="2"/>
        <v>1818.91489</v>
      </c>
      <c r="P23" s="7">
        <f t="shared" ca="1" si="2"/>
        <v>1811.1497300000001</v>
      </c>
      <c r="R23" s="7">
        <f t="shared" ca="1" si="1"/>
        <v>1839.2731699999999</v>
      </c>
      <c r="T23" s="7">
        <f ca="1">Total!E23</f>
        <v>1789.1879899999999</v>
      </c>
      <c r="V23" s="7">
        <f t="shared" ca="1" si="3"/>
        <v>3.2822755533922485E-2</v>
      </c>
      <c r="W23" s="7">
        <f t="shared" ca="1" si="4"/>
        <v>4.7230967607825344E-2</v>
      </c>
      <c r="X23" s="7">
        <f t="shared" ca="1" si="5"/>
        <v>3.1023067620747927E-2</v>
      </c>
      <c r="Y23" s="7">
        <f t="shared" ca="1" si="6"/>
        <v>1.6614743764292825E-2</v>
      </c>
      <c r="Z23" s="7">
        <f t="shared" ca="1" si="7"/>
        <v>1.2274696746651085E-2</v>
      </c>
      <c r="AB23" s="7">
        <f t="shared" ca="1" si="8"/>
        <v>0.13996623127343966</v>
      </c>
    </row>
    <row r="24" spans="1:28" s="7" customFormat="1" x14ac:dyDescent="0.25">
      <c r="A24" s="7" t="s">
        <v>0</v>
      </c>
      <c r="B24" s="7">
        <v>100</v>
      </c>
      <c r="C24" s="7">
        <v>0.7</v>
      </c>
      <c r="D24" s="7">
        <v>107.84253</v>
      </c>
      <c r="E24" s="7">
        <v>24.500299999999999</v>
      </c>
      <c r="F24" s="7">
        <v>61</v>
      </c>
      <c r="H24" s="7" t="s">
        <v>1</v>
      </c>
      <c r="I24" s="7">
        <v>100</v>
      </c>
      <c r="J24" s="7">
        <v>0.7</v>
      </c>
      <c r="L24" s="7">
        <f t="shared" ca="1" si="2"/>
        <v>1771.2454499999999</v>
      </c>
      <c r="M24" s="7">
        <f t="shared" ca="1" si="2"/>
        <v>1788.1365499999999</v>
      </c>
      <c r="N24" s="7">
        <f t="shared" ca="1" si="2"/>
        <v>1779.4993099999999</v>
      </c>
      <c r="O24" s="7">
        <f t="shared" ca="1" si="2"/>
        <v>1771.7894100000001</v>
      </c>
      <c r="P24" s="7">
        <f t="shared" ca="1" si="2"/>
        <v>1771.13624</v>
      </c>
      <c r="R24" s="7">
        <f t="shared" ca="1" si="1"/>
        <v>1776.361392</v>
      </c>
      <c r="T24" s="7">
        <f ca="1">Total!E24</f>
        <v>1762.0255400000001</v>
      </c>
      <c r="V24" s="7">
        <f t="shared" ca="1" si="3"/>
        <v>5.2325632010985492E-3</v>
      </c>
      <c r="W24" s="7">
        <f t="shared" ca="1" si="4"/>
        <v>1.4818746611357205E-2</v>
      </c>
      <c r="X24" s="7">
        <f t="shared" ca="1" si="5"/>
        <v>9.916865336696442E-3</v>
      </c>
      <c r="Y24" s="7">
        <f t="shared" ca="1" si="6"/>
        <v>5.5412760929674136E-3</v>
      </c>
      <c r="Z24" s="7">
        <f t="shared" ca="1" si="7"/>
        <v>5.1705833957434869E-3</v>
      </c>
      <c r="AB24" s="7">
        <f t="shared" ca="1" si="8"/>
        <v>4.0680034637863099E-2</v>
      </c>
    </row>
    <row r="25" spans="1:28" s="7" customFormat="1" x14ac:dyDescent="0.25">
      <c r="A25" s="7" t="s">
        <v>0</v>
      </c>
      <c r="B25" s="7">
        <v>100</v>
      </c>
      <c r="C25" s="7">
        <v>0.7</v>
      </c>
      <c r="D25" s="7">
        <v>107.77753</v>
      </c>
      <c r="E25" s="7">
        <v>24.51397</v>
      </c>
      <c r="F25" s="7">
        <v>58</v>
      </c>
      <c r="H25" s="7" t="s">
        <v>1</v>
      </c>
      <c r="I25" s="7">
        <v>100</v>
      </c>
      <c r="J25" s="7">
        <v>1</v>
      </c>
      <c r="L25" s="7">
        <f t="shared" ca="1" si="2"/>
        <v>1759.32836</v>
      </c>
      <c r="M25" s="7">
        <f t="shared" ca="1" si="2"/>
        <v>1757.15617</v>
      </c>
      <c r="N25" s="7">
        <f t="shared" ca="1" si="2"/>
        <v>1756.98117</v>
      </c>
      <c r="O25" s="7">
        <f t="shared" ca="1" si="2"/>
        <v>1758.65</v>
      </c>
      <c r="P25" s="7">
        <f t="shared" ca="1" si="2"/>
        <v>1756.6571899999999</v>
      </c>
      <c r="R25" s="7">
        <f t="shared" ca="1" si="1"/>
        <v>1757.754578</v>
      </c>
      <c r="T25" s="7">
        <f ca="1">Total!E25</f>
        <v>1753.8095499999999</v>
      </c>
      <c r="V25" s="7">
        <f t="shared" ca="1" si="3"/>
        <v>3.1467555870020383E-3</v>
      </c>
      <c r="W25" s="7">
        <f t="shared" ca="1" si="4"/>
        <v>1.908200351628847E-3</v>
      </c>
      <c r="X25" s="7">
        <f t="shared" ca="1" si="5"/>
        <v>1.8084175673465088E-3</v>
      </c>
      <c r="Y25" s="7">
        <f t="shared" ca="1" si="6"/>
        <v>2.7599633038833359E-3</v>
      </c>
      <c r="Z25" s="7">
        <f t="shared" ca="1" si="7"/>
        <v>1.6236882733361533E-3</v>
      </c>
      <c r="AB25" s="7">
        <f t="shared" ca="1" si="8"/>
        <v>1.1247025083196884E-2</v>
      </c>
    </row>
    <row r="26" spans="1:28" s="7" customFormat="1" x14ac:dyDescent="0.25">
      <c r="A26" s="7" t="s">
        <v>0</v>
      </c>
      <c r="B26" s="7">
        <v>100</v>
      </c>
      <c r="C26" s="7">
        <v>1</v>
      </c>
      <c r="D26" s="7">
        <v>103.77697999999999</v>
      </c>
      <c r="E26" s="7">
        <v>33.913319999999999</v>
      </c>
      <c r="F26" s="7">
        <v>76</v>
      </c>
      <c r="H26" s="7" t="s">
        <v>1</v>
      </c>
      <c r="I26" s="7">
        <v>1000</v>
      </c>
      <c r="J26" s="7">
        <v>0.4</v>
      </c>
      <c r="L26" s="7">
        <f t="shared" ca="1" si="2"/>
        <v>18990.419910000001</v>
      </c>
      <c r="M26" s="7">
        <f t="shared" ca="1" si="2"/>
        <v>18987.582200000001</v>
      </c>
      <c r="N26" s="7">
        <f t="shared" ca="1" si="2"/>
        <v>18990.577109999998</v>
      </c>
      <c r="O26" s="7">
        <f t="shared" ca="1" si="2"/>
        <v>18984.581999999999</v>
      </c>
      <c r="P26" s="7">
        <f t="shared" ca="1" si="2"/>
        <v>18985.821070000002</v>
      </c>
      <c r="R26" s="7">
        <f t="shared" ca="1" si="1"/>
        <v>18987.796458000001</v>
      </c>
      <c r="T26" s="7">
        <f ca="1">Total!E26</f>
        <v>18977.24136</v>
      </c>
      <c r="V26" s="7">
        <f t="shared" ca="1" si="3"/>
        <v>6.9443971070411365E-4</v>
      </c>
      <c r="W26" s="7">
        <f t="shared" ca="1" si="4"/>
        <v>5.4490743959219757E-4</v>
      </c>
      <c r="X26" s="7">
        <f t="shared" ca="1" si="5"/>
        <v>7.027233172102297E-4</v>
      </c>
      <c r="Y26" s="7">
        <f t="shared" ca="1" si="6"/>
        <v>3.8681280702215456E-4</v>
      </c>
      <c r="Z26" s="7">
        <f t="shared" ca="1" si="7"/>
        <v>4.521052263205128E-4</v>
      </c>
      <c r="AB26" s="7">
        <f t="shared" ca="1" si="8"/>
        <v>2.7809885008492083E-3</v>
      </c>
    </row>
    <row r="27" spans="1:28" s="7" customFormat="1" x14ac:dyDescent="0.25">
      <c r="A27" s="7" t="s">
        <v>0</v>
      </c>
      <c r="B27" s="7">
        <v>100</v>
      </c>
      <c r="C27" s="7">
        <v>1</v>
      </c>
      <c r="D27" s="7">
        <v>103.75024999999999</v>
      </c>
      <c r="E27" s="7">
        <v>33.985480000000003</v>
      </c>
      <c r="F27" s="7">
        <v>75</v>
      </c>
      <c r="H27" s="7" t="s">
        <v>1</v>
      </c>
      <c r="I27" s="7">
        <v>1000</v>
      </c>
      <c r="J27" s="7">
        <v>0.7</v>
      </c>
      <c r="L27" s="7">
        <f t="shared" ca="1" si="2"/>
        <v>18979.590929999998</v>
      </c>
      <c r="M27" s="7">
        <f t="shared" ca="1" si="2"/>
        <v>18977.852149999999</v>
      </c>
      <c r="N27" s="7">
        <f t="shared" ca="1" si="2"/>
        <v>18977.47</v>
      </c>
      <c r="O27" s="7">
        <f t="shared" ca="1" si="2"/>
        <v>18977.63783</v>
      </c>
      <c r="P27" s="7">
        <f t="shared" ca="1" si="2"/>
        <v>18979.632269999998</v>
      </c>
      <c r="R27" s="7">
        <f t="shared" ca="1" si="1"/>
        <v>18978.436635999999</v>
      </c>
      <c r="T27" s="7">
        <f ca="1">Total!E27</f>
        <v>18975.633290000002</v>
      </c>
      <c r="V27" s="7">
        <f t="shared" ca="1" si="3"/>
        <v>2.0856431716998573E-4</v>
      </c>
      <c r="W27" s="7">
        <f t="shared" ca="1" si="4"/>
        <v>1.1693206577545645E-4</v>
      </c>
      <c r="X27" s="7">
        <f t="shared" ca="1" si="5"/>
        <v>9.6793080469546967E-5</v>
      </c>
      <c r="Y27" s="7">
        <f t="shared" ca="1" si="6"/>
        <v>1.0563758106847812E-4</v>
      </c>
      <c r="Z27" s="7">
        <f t="shared" ca="1" si="7"/>
        <v>2.1074290058630571E-4</v>
      </c>
      <c r="AB27" s="7">
        <f t="shared" ca="1" si="8"/>
        <v>7.3866994506977294E-4</v>
      </c>
    </row>
    <row r="28" spans="1:28" s="7" customFormat="1" x14ac:dyDescent="0.25">
      <c r="A28" s="7" t="s">
        <v>0</v>
      </c>
      <c r="B28" s="7">
        <v>100</v>
      </c>
      <c r="C28" s="7">
        <v>1</v>
      </c>
      <c r="D28" s="7">
        <v>103.73753000000001</v>
      </c>
      <c r="E28" s="7">
        <v>34.045859999999998</v>
      </c>
      <c r="F28" s="7">
        <v>78</v>
      </c>
      <c r="H28" s="7" t="s">
        <v>1</v>
      </c>
      <c r="I28" s="7">
        <v>1000</v>
      </c>
      <c r="J28" s="7">
        <v>1</v>
      </c>
      <c r="L28" s="7">
        <f t="shared" ca="1" si="2"/>
        <v>18975.989089999999</v>
      </c>
      <c r="M28" s="7">
        <f t="shared" ca="1" si="2"/>
        <v>18975.90667</v>
      </c>
      <c r="N28" s="7">
        <f t="shared" ca="1" si="2"/>
        <v>18975.563330000001</v>
      </c>
      <c r="O28" s="7">
        <f t="shared" ca="1" si="2"/>
        <v>18975.840049999999</v>
      </c>
      <c r="P28" s="7">
        <f t="shared" ca="1" si="2"/>
        <v>18975.78</v>
      </c>
      <c r="R28" s="7">
        <f t="shared" ca="1" si="1"/>
        <v>18975.815827999999</v>
      </c>
      <c r="T28" s="7">
        <f ca="1">Total!E28</f>
        <v>18975.233329999999</v>
      </c>
      <c r="V28" s="7">
        <f t="shared" ca="1" si="3"/>
        <v>3.9828759249307704E-5</v>
      </c>
      <c r="W28" s="7">
        <f t="shared" ca="1" si="4"/>
        <v>3.5485202647634049E-5</v>
      </c>
      <c r="X28" s="7">
        <f t="shared" ca="1" si="5"/>
        <v>1.7391090494787936E-5</v>
      </c>
      <c r="Y28" s="7">
        <f t="shared" ca="1" si="6"/>
        <v>3.1974310378599615E-5</v>
      </c>
      <c r="Z28" s="7">
        <f t="shared" ca="1" si="7"/>
        <v>2.8809658911304772E-5</v>
      </c>
      <c r="AB28" s="7">
        <f t="shared" ca="1" si="8"/>
        <v>1.5348902168163406E-4</v>
      </c>
    </row>
    <row r="29" spans="1:28" s="7" customFormat="1" x14ac:dyDescent="0.25">
      <c r="A29" s="7" t="s">
        <v>0</v>
      </c>
      <c r="B29" s="7">
        <v>100</v>
      </c>
      <c r="C29" s="7">
        <v>1</v>
      </c>
      <c r="D29" s="7">
        <v>103.83837</v>
      </c>
      <c r="E29" s="7">
        <v>34.04504</v>
      </c>
      <c r="F29" s="7">
        <v>75</v>
      </c>
    </row>
    <row r="30" spans="1:28" s="7" customFormat="1" x14ac:dyDescent="0.25">
      <c r="A30" s="7" t="s">
        <v>0</v>
      </c>
      <c r="B30" s="7">
        <v>100</v>
      </c>
      <c r="C30" s="7">
        <v>1</v>
      </c>
      <c r="D30" s="7">
        <v>103.75003</v>
      </c>
      <c r="E30" s="7">
        <v>34.152209999999997</v>
      </c>
      <c r="F30" s="7">
        <v>74</v>
      </c>
    </row>
    <row r="31" spans="1:28" s="7" customFormat="1" x14ac:dyDescent="0.25">
      <c r="A31" s="7" t="s">
        <v>0</v>
      </c>
      <c r="B31" s="7">
        <v>1000</v>
      </c>
      <c r="C31" s="7">
        <v>0.4</v>
      </c>
      <c r="D31" s="7">
        <v>1070.17597</v>
      </c>
      <c r="E31" s="7">
        <v>719.25436999999999</v>
      </c>
      <c r="F31" s="7">
        <v>10</v>
      </c>
    </row>
    <row r="32" spans="1:28" s="7" customFormat="1" x14ac:dyDescent="0.25">
      <c r="A32" s="7" t="s">
        <v>0</v>
      </c>
      <c r="B32" s="7">
        <v>1000</v>
      </c>
      <c r="C32" s="7">
        <v>0.4</v>
      </c>
      <c r="D32" s="7">
        <v>1070.2095400000001</v>
      </c>
      <c r="E32" s="7">
        <v>716.77800999999999</v>
      </c>
      <c r="F32" s="7">
        <v>10</v>
      </c>
    </row>
    <row r="33" spans="1:6" s="7" customFormat="1" x14ac:dyDescent="0.25">
      <c r="A33" s="7" t="s">
        <v>0</v>
      </c>
      <c r="B33" s="7">
        <v>1000</v>
      </c>
      <c r="C33" s="7">
        <v>0.4</v>
      </c>
      <c r="D33" s="7">
        <v>1069.9094299999999</v>
      </c>
      <c r="E33" s="7">
        <v>720.47816999999998</v>
      </c>
      <c r="F33" s="7">
        <v>10</v>
      </c>
    </row>
    <row r="34" spans="1:6" s="7" customFormat="1" x14ac:dyDescent="0.25">
      <c r="A34" s="7" t="s">
        <v>0</v>
      </c>
      <c r="B34" s="7">
        <v>1000</v>
      </c>
      <c r="C34" s="7">
        <v>0.4</v>
      </c>
      <c r="D34" s="7">
        <v>1070.2867799999999</v>
      </c>
      <c r="E34" s="7">
        <v>657.11416999999994</v>
      </c>
      <c r="F34" s="7">
        <v>10</v>
      </c>
    </row>
    <row r="35" spans="1:6" s="7" customFormat="1" x14ac:dyDescent="0.25">
      <c r="A35" s="7" t="s">
        <v>0</v>
      </c>
      <c r="B35" s="7">
        <v>1000</v>
      </c>
      <c r="C35" s="7">
        <v>0.4</v>
      </c>
      <c r="D35" s="7">
        <v>1069.9478300000001</v>
      </c>
      <c r="E35" s="7">
        <v>720.07204000000002</v>
      </c>
      <c r="F35" s="7">
        <v>10</v>
      </c>
    </row>
    <row r="36" spans="1:6" s="7" customFormat="1" x14ac:dyDescent="0.25">
      <c r="A36" s="7" t="s">
        <v>0</v>
      </c>
      <c r="B36" s="7">
        <v>1000</v>
      </c>
      <c r="C36" s="7">
        <v>0.7</v>
      </c>
      <c r="D36" s="7">
        <v>1034.89949</v>
      </c>
      <c r="E36" s="7">
        <v>1050.3712399999999</v>
      </c>
      <c r="F36" s="7">
        <v>16</v>
      </c>
    </row>
    <row r="37" spans="1:6" s="7" customFormat="1" x14ac:dyDescent="0.25">
      <c r="A37" s="7" t="s">
        <v>0</v>
      </c>
      <c r="B37" s="7">
        <v>1000</v>
      </c>
      <c r="C37" s="7">
        <v>0.7</v>
      </c>
      <c r="D37" s="7">
        <v>1034.9040600000001</v>
      </c>
      <c r="E37" s="7">
        <v>1049.0351499999999</v>
      </c>
      <c r="F37" s="7">
        <v>16</v>
      </c>
    </row>
    <row r="38" spans="1:6" s="7" customFormat="1" x14ac:dyDescent="0.25">
      <c r="A38" s="7" t="s">
        <v>0</v>
      </c>
      <c r="B38" s="7">
        <v>1000</v>
      </c>
      <c r="C38" s="7">
        <v>0.7</v>
      </c>
      <c r="D38" s="7">
        <v>1034.8679299999999</v>
      </c>
      <c r="E38" s="7">
        <v>1046.0083199999999</v>
      </c>
      <c r="F38" s="7">
        <v>16</v>
      </c>
    </row>
    <row r="39" spans="1:6" s="7" customFormat="1" x14ac:dyDescent="0.25">
      <c r="A39" s="7" t="s">
        <v>0</v>
      </c>
      <c r="B39" s="7">
        <v>1000</v>
      </c>
      <c r="C39" s="7">
        <v>0.7</v>
      </c>
      <c r="D39" s="7">
        <v>1034.8912</v>
      </c>
      <c r="E39" s="7">
        <v>1049.66977</v>
      </c>
      <c r="F39" s="7">
        <v>16</v>
      </c>
    </row>
    <row r="40" spans="1:6" s="7" customFormat="1" x14ac:dyDescent="0.25">
      <c r="A40" s="7" t="s">
        <v>0</v>
      </c>
      <c r="B40" s="7">
        <v>1000</v>
      </c>
      <c r="C40" s="7">
        <v>0.7</v>
      </c>
      <c r="D40" s="7">
        <v>1034.8466100000001</v>
      </c>
      <c r="E40" s="7">
        <v>1041.8656800000001</v>
      </c>
      <c r="F40" s="7">
        <v>16</v>
      </c>
    </row>
    <row r="41" spans="1:6" s="7" customFormat="1" x14ac:dyDescent="0.25">
      <c r="A41" s="7" t="s">
        <v>0</v>
      </c>
      <c r="B41" s="7">
        <v>1000</v>
      </c>
      <c r="C41" s="7">
        <v>1</v>
      </c>
      <c r="D41" s="7">
        <v>1034.59411</v>
      </c>
      <c r="E41" s="7">
        <v>1556.1720299999999</v>
      </c>
      <c r="F41" s="7">
        <v>23</v>
      </c>
    </row>
    <row r="42" spans="1:6" s="7" customFormat="1" x14ac:dyDescent="0.25">
      <c r="A42" s="7" t="s">
        <v>0</v>
      </c>
      <c r="B42" s="7">
        <v>1000</v>
      </c>
      <c r="C42" s="7">
        <v>1</v>
      </c>
      <c r="D42" s="7">
        <v>1034.72648</v>
      </c>
      <c r="E42" s="7">
        <v>1564.5903699999999</v>
      </c>
      <c r="F42" s="7">
        <v>23</v>
      </c>
    </row>
    <row r="43" spans="1:6" s="7" customFormat="1" x14ac:dyDescent="0.25">
      <c r="A43" s="7" t="s">
        <v>0</v>
      </c>
      <c r="B43" s="7">
        <v>1000</v>
      </c>
      <c r="C43" s="7">
        <v>1</v>
      </c>
      <c r="D43" s="7">
        <v>1034.7121500000001</v>
      </c>
      <c r="E43" s="7">
        <v>1561.8004000000001</v>
      </c>
      <c r="F43" s="7">
        <v>23</v>
      </c>
    </row>
    <row r="44" spans="1:6" s="7" customFormat="1" x14ac:dyDescent="0.25">
      <c r="A44" s="7" t="s">
        <v>0</v>
      </c>
      <c r="B44" s="7">
        <v>1000</v>
      </c>
      <c r="C44" s="7">
        <v>1</v>
      </c>
      <c r="D44" s="7">
        <v>1034.7369799999999</v>
      </c>
      <c r="E44" s="7">
        <v>1611.6202000000001</v>
      </c>
      <c r="F44" s="7">
        <v>24</v>
      </c>
    </row>
    <row r="45" spans="1:6" s="7" customFormat="1" x14ac:dyDescent="0.25">
      <c r="A45" s="7" t="s">
        <v>0</v>
      </c>
      <c r="B45" s="7">
        <v>1000</v>
      </c>
      <c r="C45" s="7">
        <v>1</v>
      </c>
      <c r="D45" s="7">
        <v>1034.6828700000001</v>
      </c>
      <c r="E45" s="7">
        <v>1581.59563</v>
      </c>
      <c r="F45" s="7">
        <v>23</v>
      </c>
    </row>
    <row r="46" spans="1:6" s="7" customFormat="1" x14ac:dyDescent="0.25">
      <c r="A46" s="7" t="s">
        <v>3</v>
      </c>
      <c r="B46" s="7">
        <v>24</v>
      </c>
      <c r="C46" s="7">
        <v>0.4</v>
      </c>
      <c r="D46" s="7">
        <v>3177.6379999999999</v>
      </c>
      <c r="E46" s="7">
        <v>1.1678299999999999</v>
      </c>
      <c r="F46" s="7">
        <v>25</v>
      </c>
    </row>
    <row r="47" spans="1:6" s="7" customFormat="1" x14ac:dyDescent="0.25">
      <c r="A47" s="7" t="s">
        <v>3</v>
      </c>
      <c r="B47" s="7">
        <v>24</v>
      </c>
      <c r="C47" s="7">
        <v>0.4</v>
      </c>
      <c r="D47" s="7">
        <v>3177.6379999999999</v>
      </c>
      <c r="E47" s="7">
        <v>1.1773400000000001</v>
      </c>
      <c r="F47" s="7">
        <v>23</v>
      </c>
    </row>
    <row r="48" spans="1:6" s="7" customFormat="1" x14ac:dyDescent="0.25">
      <c r="A48" s="7" t="s">
        <v>3</v>
      </c>
      <c r="B48" s="7">
        <v>24</v>
      </c>
      <c r="C48" s="7">
        <v>0.4</v>
      </c>
      <c r="D48" s="7">
        <v>3177.6379999999999</v>
      </c>
      <c r="E48" s="7">
        <v>1.20448</v>
      </c>
      <c r="F48" s="7">
        <v>25</v>
      </c>
    </row>
    <row r="49" spans="1:6" s="7" customFormat="1" x14ac:dyDescent="0.25">
      <c r="A49" s="7" t="s">
        <v>3</v>
      </c>
      <c r="B49" s="7">
        <v>24</v>
      </c>
      <c r="C49" s="7">
        <v>0.4</v>
      </c>
      <c r="D49" s="7">
        <v>3177.6379999999999</v>
      </c>
      <c r="E49" s="7">
        <v>1.30209</v>
      </c>
      <c r="F49" s="7">
        <v>23</v>
      </c>
    </row>
    <row r="50" spans="1:6" s="7" customFormat="1" x14ac:dyDescent="0.25">
      <c r="A50" s="7" t="s">
        <v>3</v>
      </c>
      <c r="B50" s="7">
        <v>24</v>
      </c>
      <c r="C50" s="7">
        <v>0.4</v>
      </c>
      <c r="D50" s="7">
        <v>3177.6379999999999</v>
      </c>
      <c r="E50" s="7">
        <v>1.2032700000000001</v>
      </c>
      <c r="F50" s="7">
        <v>25</v>
      </c>
    </row>
    <row r="51" spans="1:6" s="7" customFormat="1" x14ac:dyDescent="0.25">
      <c r="A51" s="7" t="s">
        <v>3</v>
      </c>
      <c r="B51" s="7">
        <v>24</v>
      </c>
      <c r="C51" s="7">
        <v>0.7</v>
      </c>
      <c r="D51" s="7">
        <v>2321.03586</v>
      </c>
      <c r="E51" s="7">
        <v>1.3855500000000001</v>
      </c>
      <c r="F51" s="7">
        <v>23</v>
      </c>
    </row>
    <row r="52" spans="1:6" s="7" customFormat="1" x14ac:dyDescent="0.25">
      <c r="A52" s="7" t="s">
        <v>3</v>
      </c>
      <c r="B52" s="7">
        <v>24</v>
      </c>
      <c r="C52" s="7">
        <v>0.7</v>
      </c>
      <c r="D52" s="7">
        <v>2321.03586</v>
      </c>
      <c r="E52" s="7">
        <v>1.3909199999999999</v>
      </c>
      <c r="F52" s="7">
        <v>29</v>
      </c>
    </row>
    <row r="53" spans="1:6" s="7" customFormat="1" x14ac:dyDescent="0.25">
      <c r="A53" s="7" t="s">
        <v>3</v>
      </c>
      <c r="B53" s="7">
        <v>24</v>
      </c>
      <c r="C53" s="7">
        <v>0.7</v>
      </c>
      <c r="D53" s="7">
        <v>2321.03586</v>
      </c>
      <c r="E53" s="7">
        <v>1.3672</v>
      </c>
      <c r="F53" s="7">
        <v>22</v>
      </c>
    </row>
    <row r="54" spans="1:6" s="7" customFormat="1" x14ac:dyDescent="0.25">
      <c r="A54" s="7" t="s">
        <v>3</v>
      </c>
      <c r="B54" s="7">
        <v>24</v>
      </c>
      <c r="C54" s="7">
        <v>0.7</v>
      </c>
      <c r="D54" s="7">
        <v>2321.03586</v>
      </c>
      <c r="E54" s="7">
        <v>1.40296</v>
      </c>
      <c r="F54" s="7">
        <v>30</v>
      </c>
    </row>
    <row r="55" spans="1:6" s="7" customFormat="1" x14ac:dyDescent="0.25">
      <c r="A55" s="7" t="s">
        <v>3</v>
      </c>
      <c r="B55" s="7">
        <v>24</v>
      </c>
      <c r="C55" s="7">
        <v>0.7</v>
      </c>
      <c r="D55" s="7">
        <v>2321.03586</v>
      </c>
      <c r="E55" s="7">
        <v>1.3583400000000001</v>
      </c>
      <c r="F55" s="7">
        <v>28</v>
      </c>
    </row>
    <row r="56" spans="1:6" s="7" customFormat="1" x14ac:dyDescent="0.25">
      <c r="A56" s="7" t="s">
        <v>3</v>
      </c>
      <c r="B56" s="7">
        <v>24</v>
      </c>
      <c r="C56" s="7">
        <v>1</v>
      </c>
      <c r="D56" s="7">
        <v>2320.9075499999999</v>
      </c>
      <c r="E56" s="7">
        <v>2.25393</v>
      </c>
      <c r="F56" s="7">
        <v>44</v>
      </c>
    </row>
    <row r="57" spans="1:6" s="7" customFormat="1" x14ac:dyDescent="0.25">
      <c r="A57" s="7" t="s">
        <v>3</v>
      </c>
      <c r="B57" s="7">
        <v>24</v>
      </c>
      <c r="C57" s="7">
        <v>1</v>
      </c>
      <c r="D57" s="7">
        <v>2320.9075499999999</v>
      </c>
      <c r="E57" s="7">
        <v>2.2684600000000001</v>
      </c>
      <c r="F57" s="7">
        <v>50</v>
      </c>
    </row>
    <row r="58" spans="1:6" s="7" customFormat="1" x14ac:dyDescent="0.25">
      <c r="A58" s="7" t="s">
        <v>3</v>
      </c>
      <c r="B58" s="7">
        <v>24</v>
      </c>
      <c r="C58" s="7">
        <v>1</v>
      </c>
      <c r="D58" s="7">
        <v>2320.9075499999999</v>
      </c>
      <c r="E58" s="7">
        <v>2.2743099999999998</v>
      </c>
      <c r="F58" s="7">
        <v>51</v>
      </c>
    </row>
    <row r="59" spans="1:6" s="7" customFormat="1" x14ac:dyDescent="0.25">
      <c r="A59" s="7" t="s">
        <v>3</v>
      </c>
      <c r="B59" s="7">
        <v>24</v>
      </c>
      <c r="C59" s="7">
        <v>1</v>
      </c>
      <c r="D59" s="7">
        <v>2320.9075499999999</v>
      </c>
      <c r="E59" s="7">
        <v>2.2483399999999998</v>
      </c>
      <c r="F59" s="7">
        <v>40</v>
      </c>
    </row>
    <row r="60" spans="1:6" s="7" customFormat="1" x14ac:dyDescent="0.25">
      <c r="A60" s="7" t="s">
        <v>3</v>
      </c>
      <c r="B60" s="7">
        <v>24</v>
      </c>
      <c r="C60" s="7">
        <v>1</v>
      </c>
      <c r="D60" s="7">
        <v>2320.9075499999999</v>
      </c>
      <c r="E60" s="7">
        <v>2.2689900000000001</v>
      </c>
      <c r="F60" s="7">
        <v>47</v>
      </c>
    </row>
    <row r="61" spans="1:6" s="7" customFormat="1" x14ac:dyDescent="0.25">
      <c r="A61" s="7" t="s">
        <v>3</v>
      </c>
      <c r="B61" s="7">
        <v>100</v>
      </c>
      <c r="C61" s="7">
        <v>0.4</v>
      </c>
      <c r="D61" s="7">
        <v>42991.036200000002</v>
      </c>
      <c r="E61" s="7">
        <v>8.1847200000000004</v>
      </c>
      <c r="F61" s="7">
        <v>23</v>
      </c>
    </row>
    <row r="62" spans="1:6" s="7" customFormat="1" x14ac:dyDescent="0.25">
      <c r="A62" s="7" t="s">
        <v>3</v>
      </c>
      <c r="B62" s="7">
        <v>100</v>
      </c>
      <c r="C62" s="7">
        <v>0.4</v>
      </c>
      <c r="D62" s="7">
        <v>42986.96256</v>
      </c>
      <c r="E62" s="7">
        <v>8.3168399999999991</v>
      </c>
      <c r="F62" s="7">
        <v>25</v>
      </c>
    </row>
    <row r="63" spans="1:6" s="7" customFormat="1" x14ac:dyDescent="0.25">
      <c r="A63" s="7" t="s">
        <v>3</v>
      </c>
      <c r="B63" s="7">
        <v>100</v>
      </c>
      <c r="C63" s="7">
        <v>0.4</v>
      </c>
      <c r="D63" s="7">
        <v>42989.934419999998</v>
      </c>
      <c r="E63" s="7">
        <v>8.2447599999999994</v>
      </c>
      <c r="F63" s="7">
        <v>24</v>
      </c>
    </row>
    <row r="64" spans="1:6" s="7" customFormat="1" x14ac:dyDescent="0.25">
      <c r="A64" s="7" t="s">
        <v>3</v>
      </c>
      <c r="B64" s="7">
        <v>100</v>
      </c>
      <c r="C64" s="7">
        <v>0.4</v>
      </c>
      <c r="D64" s="7">
        <v>42987.214829999997</v>
      </c>
      <c r="E64" s="7">
        <v>8.1999899999999997</v>
      </c>
      <c r="F64" s="7">
        <v>18</v>
      </c>
    </row>
    <row r="65" spans="1:6" s="7" customFormat="1" x14ac:dyDescent="0.25">
      <c r="A65" s="7" t="s">
        <v>3</v>
      </c>
      <c r="B65" s="7">
        <v>100</v>
      </c>
      <c r="C65" s="7">
        <v>0.4</v>
      </c>
      <c r="D65" s="7">
        <v>42988.360509999999</v>
      </c>
      <c r="E65" s="7">
        <v>8.0808499999999999</v>
      </c>
      <c r="F65" s="7">
        <v>18</v>
      </c>
    </row>
    <row r="66" spans="1:6" s="7" customFormat="1" x14ac:dyDescent="0.25">
      <c r="A66" s="7" t="s">
        <v>3</v>
      </c>
      <c r="B66" s="7">
        <v>100</v>
      </c>
      <c r="C66" s="7">
        <v>0.7</v>
      </c>
      <c r="D66" s="7">
        <v>35595.134420000002</v>
      </c>
      <c r="E66" s="7">
        <v>16.8796</v>
      </c>
      <c r="F66" s="7">
        <v>42</v>
      </c>
    </row>
    <row r="67" spans="1:6" s="7" customFormat="1" x14ac:dyDescent="0.25">
      <c r="A67" s="7" t="s">
        <v>3</v>
      </c>
      <c r="B67" s="7">
        <v>100</v>
      </c>
      <c r="C67" s="7">
        <v>0.7</v>
      </c>
      <c r="D67" s="7">
        <v>35605.38508</v>
      </c>
      <c r="E67" s="7">
        <v>16.717359999999999</v>
      </c>
      <c r="F67" s="7">
        <v>38</v>
      </c>
    </row>
    <row r="68" spans="1:6" s="7" customFormat="1" x14ac:dyDescent="0.25">
      <c r="A68" s="7" t="s">
        <v>3</v>
      </c>
      <c r="B68" s="7">
        <v>100</v>
      </c>
      <c r="C68" s="7">
        <v>0.7</v>
      </c>
      <c r="D68" s="7">
        <v>35572.375979999997</v>
      </c>
      <c r="E68" s="7">
        <v>17.094660000000001</v>
      </c>
      <c r="F68" s="7">
        <v>38</v>
      </c>
    </row>
    <row r="69" spans="1:6" s="7" customFormat="1" x14ac:dyDescent="0.25">
      <c r="A69" s="7" t="s">
        <v>3</v>
      </c>
      <c r="B69" s="7">
        <v>100</v>
      </c>
      <c r="C69" s="7">
        <v>0.7</v>
      </c>
      <c r="D69" s="7">
        <v>35649.575400000002</v>
      </c>
      <c r="E69" s="7">
        <v>16.824729999999999</v>
      </c>
      <c r="F69" s="7">
        <v>37</v>
      </c>
    </row>
    <row r="70" spans="1:6" s="7" customFormat="1" x14ac:dyDescent="0.25">
      <c r="A70" s="7" t="s">
        <v>3</v>
      </c>
      <c r="B70" s="7">
        <v>100</v>
      </c>
      <c r="C70" s="7">
        <v>0.7</v>
      </c>
      <c r="D70" s="7">
        <v>35971.004639999999</v>
      </c>
      <c r="E70" s="7">
        <v>16.861039999999999</v>
      </c>
      <c r="F70" s="7">
        <v>42</v>
      </c>
    </row>
    <row r="71" spans="1:6" s="7" customFormat="1" x14ac:dyDescent="0.25">
      <c r="A71" s="7" t="s">
        <v>3</v>
      </c>
      <c r="B71" s="7">
        <v>100</v>
      </c>
      <c r="C71" s="7">
        <v>1</v>
      </c>
      <c r="D71" s="7">
        <v>35279.476669999996</v>
      </c>
      <c r="E71" s="7">
        <v>27.165489999999998</v>
      </c>
      <c r="F71" s="7">
        <v>60</v>
      </c>
    </row>
    <row r="72" spans="1:6" s="7" customFormat="1" x14ac:dyDescent="0.25">
      <c r="A72" s="7" t="s">
        <v>3</v>
      </c>
      <c r="B72" s="7">
        <v>100</v>
      </c>
      <c r="C72" s="7">
        <v>1</v>
      </c>
      <c r="D72" s="7">
        <v>35410.065450000002</v>
      </c>
      <c r="E72" s="7">
        <v>26.82929</v>
      </c>
      <c r="F72" s="7">
        <v>57</v>
      </c>
    </row>
    <row r="73" spans="1:6" s="7" customFormat="1" x14ac:dyDescent="0.25">
      <c r="A73" s="7" t="s">
        <v>3</v>
      </c>
      <c r="B73" s="7">
        <v>100</v>
      </c>
      <c r="C73" s="7">
        <v>1</v>
      </c>
      <c r="D73" s="7">
        <v>35378.266669999997</v>
      </c>
      <c r="E73" s="7">
        <v>27.008939999999999</v>
      </c>
      <c r="F73" s="7">
        <v>57</v>
      </c>
    </row>
    <row r="74" spans="1:6" s="7" customFormat="1" x14ac:dyDescent="0.25">
      <c r="A74" s="7" t="s">
        <v>3</v>
      </c>
      <c r="B74" s="7">
        <v>100</v>
      </c>
      <c r="C74" s="7">
        <v>1</v>
      </c>
      <c r="D74" s="7">
        <v>35363.693979999996</v>
      </c>
      <c r="E74" s="7">
        <v>26.879709999999999</v>
      </c>
      <c r="F74" s="7">
        <v>64</v>
      </c>
    </row>
    <row r="75" spans="1:6" s="7" customFormat="1" x14ac:dyDescent="0.25">
      <c r="A75" s="7" t="s">
        <v>3</v>
      </c>
      <c r="B75" s="7">
        <v>100</v>
      </c>
      <c r="C75" s="7">
        <v>1</v>
      </c>
      <c r="D75" s="7">
        <v>35283.000549999997</v>
      </c>
      <c r="E75" s="7">
        <v>26.816739999999999</v>
      </c>
      <c r="F75" s="7">
        <v>66</v>
      </c>
    </row>
    <row r="76" spans="1:6" s="7" customFormat="1" x14ac:dyDescent="0.25">
      <c r="A76" s="7" t="s">
        <v>3</v>
      </c>
      <c r="B76" s="7">
        <v>997</v>
      </c>
      <c r="C76" s="7">
        <v>0.4</v>
      </c>
      <c r="D76" s="7">
        <v>324384.36872000003</v>
      </c>
      <c r="E76" s="7">
        <v>648.20705999999996</v>
      </c>
      <c r="F76" s="7">
        <v>12</v>
      </c>
    </row>
    <row r="77" spans="1:6" s="7" customFormat="1" x14ac:dyDescent="0.25">
      <c r="A77" s="7" t="s">
        <v>3</v>
      </c>
      <c r="B77" s="7">
        <v>997</v>
      </c>
      <c r="C77" s="7">
        <v>0.4</v>
      </c>
      <c r="D77" s="7">
        <v>324491.38415</v>
      </c>
      <c r="E77" s="7">
        <v>606.88431000000003</v>
      </c>
      <c r="F77" s="7">
        <v>15</v>
      </c>
    </row>
    <row r="78" spans="1:6" s="7" customFormat="1" x14ac:dyDescent="0.25">
      <c r="A78" s="7" t="s">
        <v>3</v>
      </c>
      <c r="B78" s="7">
        <v>997</v>
      </c>
      <c r="C78" s="7">
        <v>0.4</v>
      </c>
      <c r="D78" s="7">
        <v>324272.35720999999</v>
      </c>
      <c r="E78" s="7">
        <v>592.51194999999996</v>
      </c>
      <c r="F78" s="7">
        <v>11</v>
      </c>
    </row>
    <row r="79" spans="1:6" s="7" customFormat="1" x14ac:dyDescent="0.25">
      <c r="A79" s="7" t="s">
        <v>3</v>
      </c>
      <c r="B79" s="7">
        <v>997</v>
      </c>
      <c r="C79" s="7">
        <v>0.4</v>
      </c>
      <c r="D79" s="7">
        <v>324459.97739999997</v>
      </c>
      <c r="E79" s="7">
        <v>622.18672000000004</v>
      </c>
      <c r="F79" s="7">
        <v>13</v>
      </c>
    </row>
    <row r="80" spans="1:6" s="7" customFormat="1" x14ac:dyDescent="0.25">
      <c r="A80" s="7" t="s">
        <v>3</v>
      </c>
      <c r="B80" s="7">
        <v>997</v>
      </c>
      <c r="C80" s="7">
        <v>0.4</v>
      </c>
      <c r="D80" s="7">
        <v>324119.48642999999</v>
      </c>
      <c r="E80" s="7">
        <v>649.15506000000005</v>
      </c>
      <c r="F80" s="7">
        <v>12</v>
      </c>
    </row>
    <row r="81" spans="1:6" s="7" customFormat="1" x14ac:dyDescent="0.25">
      <c r="A81" s="7" t="s">
        <v>3</v>
      </c>
      <c r="B81" s="7">
        <v>997</v>
      </c>
      <c r="C81" s="7">
        <v>0.7</v>
      </c>
      <c r="D81" s="7">
        <v>323070.38232999999</v>
      </c>
      <c r="E81" s="7">
        <v>861.79701</v>
      </c>
      <c r="F81" s="7">
        <v>16</v>
      </c>
    </row>
    <row r="82" spans="1:6" s="7" customFormat="1" x14ac:dyDescent="0.25">
      <c r="A82" s="7" t="s">
        <v>3</v>
      </c>
      <c r="B82" s="7">
        <v>997</v>
      </c>
      <c r="C82" s="7">
        <v>0.7</v>
      </c>
      <c r="D82" s="7">
        <v>323198.84602</v>
      </c>
      <c r="E82" s="7">
        <v>882.77540999999997</v>
      </c>
      <c r="F82" s="7">
        <v>21</v>
      </c>
    </row>
    <row r="83" spans="1:6" s="7" customFormat="1" x14ac:dyDescent="0.25">
      <c r="A83" s="7" t="s">
        <v>3</v>
      </c>
      <c r="B83" s="7">
        <v>997</v>
      </c>
      <c r="C83" s="7">
        <v>0.7</v>
      </c>
      <c r="D83" s="7">
        <v>323084.42916</v>
      </c>
      <c r="E83" s="7">
        <v>858.39592000000005</v>
      </c>
      <c r="F83" s="7">
        <v>16</v>
      </c>
    </row>
    <row r="84" spans="1:6" s="7" customFormat="1" x14ac:dyDescent="0.25">
      <c r="A84" s="7" t="s">
        <v>3</v>
      </c>
      <c r="B84" s="7">
        <v>997</v>
      </c>
      <c r="C84" s="7">
        <v>0.7</v>
      </c>
      <c r="D84" s="7">
        <v>323030.14833</v>
      </c>
      <c r="E84" s="7">
        <v>870.72290999999996</v>
      </c>
      <c r="F84" s="7">
        <v>16</v>
      </c>
    </row>
    <row r="85" spans="1:6" s="7" customFormat="1" x14ac:dyDescent="0.25">
      <c r="A85" s="7" t="s">
        <v>3</v>
      </c>
      <c r="B85" s="7">
        <v>997</v>
      </c>
      <c r="C85" s="7">
        <v>0.7</v>
      </c>
      <c r="D85" s="7">
        <v>322959.05825</v>
      </c>
      <c r="E85" s="7">
        <v>875.93412000000001</v>
      </c>
      <c r="F85" s="7">
        <v>17</v>
      </c>
    </row>
    <row r="86" spans="1:6" s="7" customFormat="1" x14ac:dyDescent="0.25">
      <c r="A86" s="7" t="s">
        <v>3</v>
      </c>
      <c r="B86" s="7">
        <v>997</v>
      </c>
      <c r="C86" s="7">
        <v>1</v>
      </c>
      <c r="D86" s="7">
        <v>322895.63643999997</v>
      </c>
      <c r="E86" s="7">
        <v>1033.06566</v>
      </c>
      <c r="F86" s="7">
        <v>18</v>
      </c>
    </row>
    <row r="87" spans="1:6" s="7" customFormat="1" x14ac:dyDescent="0.25">
      <c r="A87" s="7" t="s">
        <v>3</v>
      </c>
      <c r="B87" s="7">
        <v>997</v>
      </c>
      <c r="C87" s="7">
        <v>1</v>
      </c>
      <c r="D87" s="7">
        <v>322876.65016999998</v>
      </c>
      <c r="E87" s="7">
        <v>1038.1020100000001</v>
      </c>
      <c r="F87" s="7">
        <v>18</v>
      </c>
    </row>
    <row r="88" spans="1:6" s="7" customFormat="1" x14ac:dyDescent="0.25">
      <c r="A88" s="7" t="s">
        <v>3</v>
      </c>
      <c r="B88" s="7">
        <v>997</v>
      </c>
      <c r="C88" s="7">
        <v>1</v>
      </c>
      <c r="D88" s="7">
        <v>323019.51585000003</v>
      </c>
      <c r="E88" s="7">
        <v>1037.87275</v>
      </c>
      <c r="F88" s="7">
        <v>18</v>
      </c>
    </row>
    <row r="89" spans="1:6" s="7" customFormat="1" x14ac:dyDescent="0.25">
      <c r="A89" s="7" t="s">
        <v>3</v>
      </c>
      <c r="B89" s="7">
        <v>997</v>
      </c>
      <c r="C89" s="7">
        <v>1</v>
      </c>
      <c r="D89" s="7">
        <v>322978.05355999997</v>
      </c>
      <c r="E89" s="7">
        <v>1021.80547</v>
      </c>
      <c r="F89" s="7">
        <v>18</v>
      </c>
    </row>
    <row r="90" spans="1:6" s="7" customFormat="1" x14ac:dyDescent="0.25">
      <c r="A90" s="7" t="s">
        <v>3</v>
      </c>
      <c r="B90" s="7">
        <v>997</v>
      </c>
      <c r="C90" s="7">
        <v>1</v>
      </c>
      <c r="D90" s="7">
        <v>323034.42476000002</v>
      </c>
      <c r="E90" s="7">
        <v>1042.16416</v>
      </c>
      <c r="F90" s="7">
        <v>18</v>
      </c>
    </row>
    <row r="91" spans="1:6" s="7" customFormat="1" x14ac:dyDescent="0.25">
      <c r="A91" s="7" t="s">
        <v>1</v>
      </c>
      <c r="B91" s="7">
        <v>30</v>
      </c>
      <c r="C91" s="7">
        <v>0.4</v>
      </c>
      <c r="D91" s="7">
        <v>995.50248999999997</v>
      </c>
      <c r="E91" s="7">
        <v>1.54244</v>
      </c>
      <c r="F91" s="7">
        <v>24</v>
      </c>
    </row>
    <row r="92" spans="1:6" s="7" customFormat="1" x14ac:dyDescent="0.25">
      <c r="A92" s="7" t="s">
        <v>1</v>
      </c>
      <c r="B92" s="7">
        <v>30</v>
      </c>
      <c r="C92" s="7">
        <v>0.4</v>
      </c>
      <c r="D92" s="7">
        <v>995.50248999999997</v>
      </c>
      <c r="E92" s="7">
        <v>1.5044999999999999</v>
      </c>
      <c r="F92" s="7">
        <v>22</v>
      </c>
    </row>
    <row r="93" spans="1:6" s="7" customFormat="1" x14ac:dyDescent="0.25">
      <c r="A93" s="7" t="s">
        <v>1</v>
      </c>
      <c r="B93" s="7">
        <v>30</v>
      </c>
      <c r="C93" s="7">
        <v>0.4</v>
      </c>
      <c r="D93" s="7">
        <v>995.50248999999997</v>
      </c>
      <c r="E93" s="7">
        <v>1.4885299999999999</v>
      </c>
      <c r="F93" s="7">
        <v>21</v>
      </c>
    </row>
    <row r="94" spans="1:6" s="7" customFormat="1" x14ac:dyDescent="0.25">
      <c r="A94" s="7" t="s">
        <v>1</v>
      </c>
      <c r="B94" s="7">
        <v>30</v>
      </c>
      <c r="C94" s="7">
        <v>0.4</v>
      </c>
      <c r="D94" s="7">
        <v>995.50248999999997</v>
      </c>
      <c r="E94" s="7">
        <v>1.50878</v>
      </c>
      <c r="F94" s="7">
        <v>24</v>
      </c>
    </row>
    <row r="95" spans="1:6" s="7" customFormat="1" x14ac:dyDescent="0.25">
      <c r="A95" s="7" t="s">
        <v>1</v>
      </c>
      <c r="B95" s="7">
        <v>30</v>
      </c>
      <c r="C95" s="7">
        <v>0.4</v>
      </c>
      <c r="D95" s="7">
        <v>995.50248999999997</v>
      </c>
      <c r="E95" s="7">
        <v>1.53647</v>
      </c>
      <c r="F95" s="7">
        <v>23</v>
      </c>
    </row>
    <row r="96" spans="1:6" s="7" customFormat="1" x14ac:dyDescent="0.25">
      <c r="A96" s="7" t="s">
        <v>1</v>
      </c>
      <c r="B96" s="7">
        <v>30</v>
      </c>
      <c r="C96" s="7">
        <v>0.7</v>
      </c>
      <c r="D96" s="7">
        <v>675.38247999999999</v>
      </c>
      <c r="E96" s="7">
        <v>2.1336499999999998</v>
      </c>
      <c r="F96" s="7">
        <v>33</v>
      </c>
    </row>
    <row r="97" spans="1:6" s="7" customFormat="1" x14ac:dyDescent="0.25">
      <c r="A97" s="7" t="s">
        <v>1</v>
      </c>
      <c r="B97" s="7">
        <v>30</v>
      </c>
      <c r="C97" s="7">
        <v>0.7</v>
      </c>
      <c r="D97" s="7">
        <v>675.36989000000005</v>
      </c>
      <c r="E97" s="7">
        <v>2.1711</v>
      </c>
      <c r="F97" s="7">
        <v>36</v>
      </c>
    </row>
    <row r="98" spans="1:6" s="7" customFormat="1" x14ac:dyDescent="0.25">
      <c r="A98" s="7" t="s">
        <v>1</v>
      </c>
      <c r="B98" s="7">
        <v>30</v>
      </c>
      <c r="C98" s="7">
        <v>0.7</v>
      </c>
      <c r="D98" s="7">
        <v>675.38247999999999</v>
      </c>
      <c r="E98" s="7">
        <v>2.1671900000000002</v>
      </c>
      <c r="F98" s="7">
        <v>34</v>
      </c>
    </row>
    <row r="99" spans="1:6" s="7" customFormat="1" x14ac:dyDescent="0.25">
      <c r="A99" s="7" t="s">
        <v>1</v>
      </c>
      <c r="B99" s="7">
        <v>30</v>
      </c>
      <c r="C99" s="7">
        <v>0.7</v>
      </c>
      <c r="D99" s="7">
        <v>675.36989000000005</v>
      </c>
      <c r="E99" s="7">
        <v>2.0508299999999999</v>
      </c>
      <c r="F99" s="7">
        <v>34</v>
      </c>
    </row>
    <row r="100" spans="1:6" s="7" customFormat="1" x14ac:dyDescent="0.25">
      <c r="A100" s="7" t="s">
        <v>1</v>
      </c>
      <c r="B100" s="7">
        <v>30</v>
      </c>
      <c r="C100" s="7">
        <v>0.7</v>
      </c>
      <c r="D100" s="7">
        <v>675.36989000000005</v>
      </c>
      <c r="E100" s="7">
        <v>2.0641699999999998</v>
      </c>
      <c r="F100" s="7">
        <v>36</v>
      </c>
    </row>
    <row r="101" spans="1:6" s="7" customFormat="1" x14ac:dyDescent="0.25">
      <c r="A101" s="7" t="s">
        <v>1</v>
      </c>
      <c r="B101" s="7">
        <v>30</v>
      </c>
      <c r="C101" s="7">
        <v>1</v>
      </c>
      <c r="D101" s="7">
        <v>655.43295999999998</v>
      </c>
      <c r="E101" s="7">
        <v>3.26755</v>
      </c>
      <c r="F101" s="7">
        <v>48</v>
      </c>
    </row>
    <row r="102" spans="1:6" s="7" customFormat="1" x14ac:dyDescent="0.25">
      <c r="A102" s="7" t="s">
        <v>1</v>
      </c>
      <c r="B102" s="7">
        <v>30</v>
      </c>
      <c r="C102" s="7">
        <v>1</v>
      </c>
      <c r="D102" s="7">
        <v>655.43907999999999</v>
      </c>
      <c r="E102" s="7">
        <v>3.2777599999999998</v>
      </c>
      <c r="F102" s="7">
        <v>49</v>
      </c>
    </row>
    <row r="103" spans="1:6" s="7" customFormat="1" x14ac:dyDescent="0.25">
      <c r="A103" s="7" t="s">
        <v>1</v>
      </c>
      <c r="B103" s="7">
        <v>30</v>
      </c>
      <c r="C103" s="7">
        <v>1</v>
      </c>
      <c r="D103" s="7">
        <v>655.43295999999998</v>
      </c>
      <c r="E103" s="7">
        <v>3.2782499999999999</v>
      </c>
      <c r="F103" s="7">
        <v>51</v>
      </c>
    </row>
    <row r="104" spans="1:6" s="7" customFormat="1" x14ac:dyDescent="0.25">
      <c r="A104" s="7" t="s">
        <v>1</v>
      </c>
      <c r="B104" s="7">
        <v>30</v>
      </c>
      <c r="C104" s="7">
        <v>1</v>
      </c>
      <c r="D104" s="7">
        <v>655.43295999999998</v>
      </c>
      <c r="E104" s="7">
        <v>3.2490299999999999</v>
      </c>
      <c r="F104" s="7">
        <v>54</v>
      </c>
    </row>
    <row r="105" spans="1:6" s="7" customFormat="1" x14ac:dyDescent="0.25">
      <c r="A105" s="7" t="s">
        <v>1</v>
      </c>
      <c r="B105" s="7">
        <v>30</v>
      </c>
      <c r="C105" s="7">
        <v>1</v>
      </c>
      <c r="D105" s="7">
        <v>655.43907999999999</v>
      </c>
      <c r="E105" s="7">
        <v>3.29495</v>
      </c>
      <c r="F105" s="7">
        <v>49</v>
      </c>
    </row>
    <row r="106" spans="1:6" s="7" customFormat="1" x14ac:dyDescent="0.25">
      <c r="A106" s="7" t="s">
        <v>1</v>
      </c>
      <c r="B106" s="7">
        <v>100</v>
      </c>
      <c r="C106" s="7">
        <v>0.4</v>
      </c>
      <c r="D106" s="7">
        <v>1847.91407</v>
      </c>
      <c r="E106" s="7">
        <v>8.0813500000000005</v>
      </c>
      <c r="F106" s="7">
        <v>25</v>
      </c>
    </row>
    <row r="107" spans="1:6" s="7" customFormat="1" x14ac:dyDescent="0.25">
      <c r="A107" s="7" t="s">
        <v>1</v>
      </c>
      <c r="B107" s="7">
        <v>100</v>
      </c>
      <c r="C107" s="7">
        <v>0.4</v>
      </c>
      <c r="D107" s="7">
        <v>1873.69307</v>
      </c>
      <c r="E107" s="7">
        <v>7.9964399999999998</v>
      </c>
      <c r="F107" s="7">
        <v>25</v>
      </c>
    </row>
    <row r="108" spans="1:6" s="7" customFormat="1" x14ac:dyDescent="0.25">
      <c r="A108" s="7" t="s">
        <v>1</v>
      </c>
      <c r="B108" s="7">
        <v>100</v>
      </c>
      <c r="C108" s="7">
        <v>0.4</v>
      </c>
      <c r="D108" s="7">
        <v>1844.69409</v>
      </c>
      <c r="E108" s="7">
        <v>8.1045599999999993</v>
      </c>
      <c r="F108" s="7">
        <v>25</v>
      </c>
    </row>
    <row r="109" spans="1:6" s="7" customFormat="1" x14ac:dyDescent="0.25">
      <c r="A109" s="7" t="s">
        <v>1</v>
      </c>
      <c r="B109" s="7">
        <v>100</v>
      </c>
      <c r="C109" s="7">
        <v>0.4</v>
      </c>
      <c r="D109" s="7">
        <v>1818.91489</v>
      </c>
      <c r="E109" s="7">
        <v>8.1084200000000006</v>
      </c>
      <c r="F109" s="7">
        <v>24</v>
      </c>
    </row>
    <row r="110" spans="1:6" s="7" customFormat="1" x14ac:dyDescent="0.25">
      <c r="A110" s="7" t="s">
        <v>1</v>
      </c>
      <c r="B110" s="7">
        <v>100</v>
      </c>
      <c r="C110" s="7">
        <v>0.4</v>
      </c>
      <c r="D110" s="7">
        <v>1811.1497300000001</v>
      </c>
      <c r="E110" s="7">
        <v>7.9095500000000003</v>
      </c>
      <c r="F110" s="7">
        <v>21</v>
      </c>
    </row>
    <row r="111" spans="1:6" s="7" customFormat="1" x14ac:dyDescent="0.25">
      <c r="A111" s="7" t="s">
        <v>1</v>
      </c>
      <c r="B111" s="7">
        <v>100</v>
      </c>
      <c r="C111" s="7">
        <v>0.7</v>
      </c>
      <c r="D111" s="7">
        <v>1771.2454499999999</v>
      </c>
      <c r="E111" s="7">
        <v>11.94731</v>
      </c>
      <c r="F111" s="7">
        <v>27</v>
      </c>
    </row>
    <row r="112" spans="1:6" s="7" customFormat="1" x14ac:dyDescent="0.25">
      <c r="A112" s="7" t="s">
        <v>1</v>
      </c>
      <c r="B112" s="7">
        <v>100</v>
      </c>
      <c r="C112" s="7">
        <v>0.7</v>
      </c>
      <c r="D112" s="7">
        <v>1788.1365499999999</v>
      </c>
      <c r="E112" s="7">
        <v>11.77238</v>
      </c>
      <c r="F112" s="7">
        <v>27</v>
      </c>
    </row>
    <row r="113" spans="1:6" s="7" customFormat="1" x14ac:dyDescent="0.25">
      <c r="A113" s="7" t="s">
        <v>1</v>
      </c>
      <c r="B113" s="7">
        <v>100</v>
      </c>
      <c r="C113" s="7">
        <v>0.7</v>
      </c>
      <c r="D113" s="7">
        <v>1779.4993099999999</v>
      </c>
      <c r="E113" s="7">
        <v>11.85765</v>
      </c>
      <c r="F113" s="7">
        <v>32</v>
      </c>
    </row>
    <row r="114" spans="1:6" s="7" customFormat="1" x14ac:dyDescent="0.25">
      <c r="A114" s="7" t="s">
        <v>1</v>
      </c>
      <c r="B114" s="7">
        <v>100</v>
      </c>
      <c r="C114" s="7">
        <v>0.7</v>
      </c>
      <c r="D114" s="7">
        <v>1771.7894100000001</v>
      </c>
      <c r="E114" s="7">
        <v>11.65883</v>
      </c>
      <c r="F114" s="7">
        <v>36</v>
      </c>
    </row>
    <row r="115" spans="1:6" s="7" customFormat="1" x14ac:dyDescent="0.25">
      <c r="A115" s="7" t="s">
        <v>1</v>
      </c>
      <c r="B115" s="7">
        <v>100</v>
      </c>
      <c r="C115" s="7">
        <v>0.7</v>
      </c>
      <c r="D115" s="7">
        <v>1771.13624</v>
      </c>
      <c r="E115" s="7">
        <v>11.83634</v>
      </c>
      <c r="F115" s="7">
        <v>38</v>
      </c>
    </row>
    <row r="116" spans="1:6" s="7" customFormat="1" x14ac:dyDescent="0.25">
      <c r="A116" s="7" t="s">
        <v>1</v>
      </c>
      <c r="B116" s="7">
        <v>100</v>
      </c>
      <c r="C116" s="7">
        <v>1</v>
      </c>
      <c r="D116" s="7">
        <v>1759.32836</v>
      </c>
      <c r="E116" s="7">
        <v>19.356300000000001</v>
      </c>
      <c r="F116" s="7">
        <v>44</v>
      </c>
    </row>
    <row r="117" spans="1:6" s="7" customFormat="1" x14ac:dyDescent="0.25">
      <c r="A117" s="7" t="s">
        <v>1</v>
      </c>
      <c r="B117" s="7">
        <v>100</v>
      </c>
      <c r="C117" s="7">
        <v>1</v>
      </c>
      <c r="D117" s="7">
        <v>1757.15617</v>
      </c>
      <c r="E117" s="7">
        <v>19.37678</v>
      </c>
      <c r="F117" s="7">
        <v>56</v>
      </c>
    </row>
    <row r="118" spans="1:6" s="7" customFormat="1" x14ac:dyDescent="0.25">
      <c r="A118" s="7" t="s">
        <v>1</v>
      </c>
      <c r="B118" s="7">
        <v>100</v>
      </c>
      <c r="C118" s="7">
        <v>1</v>
      </c>
      <c r="D118" s="7">
        <v>1756.98117</v>
      </c>
      <c r="E118" s="7">
        <v>19.588899999999999</v>
      </c>
      <c r="F118" s="7">
        <v>61</v>
      </c>
    </row>
    <row r="119" spans="1:6" s="7" customFormat="1" x14ac:dyDescent="0.25">
      <c r="A119" s="7" t="s">
        <v>1</v>
      </c>
      <c r="B119" s="7">
        <v>100</v>
      </c>
      <c r="C119" s="7">
        <v>1</v>
      </c>
      <c r="D119" s="7">
        <v>1758.65</v>
      </c>
      <c r="E119" s="7">
        <v>19.29139</v>
      </c>
      <c r="F119" s="7">
        <v>52</v>
      </c>
    </row>
    <row r="120" spans="1:6" s="7" customFormat="1" x14ac:dyDescent="0.25">
      <c r="A120" s="7" t="s">
        <v>1</v>
      </c>
      <c r="B120" s="7">
        <v>100</v>
      </c>
      <c r="C120" s="7">
        <v>1</v>
      </c>
      <c r="D120" s="7">
        <v>1756.6571899999999</v>
      </c>
      <c r="E120" s="7">
        <v>19.367249999999999</v>
      </c>
      <c r="F120" s="7">
        <v>57</v>
      </c>
    </row>
    <row r="121" spans="1:6" s="7" customFormat="1" x14ac:dyDescent="0.25">
      <c r="A121" s="7" t="s">
        <v>1</v>
      </c>
      <c r="B121" s="7">
        <v>1000</v>
      </c>
      <c r="C121" s="7">
        <v>0.4</v>
      </c>
      <c r="D121" s="7">
        <v>18990.419910000001</v>
      </c>
      <c r="E121" s="7">
        <v>383.07567</v>
      </c>
      <c r="F121" s="7">
        <v>11</v>
      </c>
    </row>
    <row r="122" spans="1:6" s="7" customFormat="1" x14ac:dyDescent="0.25">
      <c r="A122" s="7" t="s">
        <v>1</v>
      </c>
      <c r="B122" s="7">
        <v>1000</v>
      </c>
      <c r="C122" s="7">
        <v>0.4</v>
      </c>
      <c r="D122" s="7">
        <v>18987.582200000001</v>
      </c>
      <c r="E122" s="7">
        <v>415.15919000000002</v>
      </c>
      <c r="F122" s="7">
        <v>11</v>
      </c>
    </row>
    <row r="123" spans="1:6" s="7" customFormat="1" x14ac:dyDescent="0.25">
      <c r="A123" s="7" t="s">
        <v>1</v>
      </c>
      <c r="B123" s="7">
        <v>1000</v>
      </c>
      <c r="C123" s="7">
        <v>0.4</v>
      </c>
      <c r="D123" s="7">
        <v>18990.577109999998</v>
      </c>
      <c r="E123" s="7">
        <v>396.51231999999999</v>
      </c>
      <c r="F123" s="7">
        <v>12</v>
      </c>
    </row>
    <row r="124" spans="1:6" s="7" customFormat="1" x14ac:dyDescent="0.25">
      <c r="A124" s="7" t="s">
        <v>1</v>
      </c>
      <c r="B124" s="7">
        <v>1000</v>
      </c>
      <c r="C124" s="7">
        <v>0.4</v>
      </c>
      <c r="D124" s="7">
        <v>18984.581999999999</v>
      </c>
      <c r="E124" s="7">
        <v>415.48743000000002</v>
      </c>
      <c r="F124" s="7">
        <v>11</v>
      </c>
    </row>
    <row r="125" spans="1:6" s="7" customFormat="1" x14ac:dyDescent="0.25">
      <c r="A125" s="7" t="s">
        <v>1</v>
      </c>
      <c r="B125" s="7">
        <v>1000</v>
      </c>
      <c r="C125" s="7">
        <v>0.4</v>
      </c>
      <c r="D125" s="7">
        <v>18985.821070000002</v>
      </c>
      <c r="E125" s="7">
        <v>418.43484000000001</v>
      </c>
      <c r="F125" s="7">
        <v>11</v>
      </c>
    </row>
    <row r="126" spans="1:6" s="7" customFormat="1" x14ac:dyDescent="0.25">
      <c r="A126" s="7" t="s">
        <v>1</v>
      </c>
      <c r="B126" s="7">
        <v>1000</v>
      </c>
      <c r="C126" s="7">
        <v>0.7</v>
      </c>
      <c r="D126" s="7">
        <v>18979.590929999998</v>
      </c>
      <c r="E126" s="7">
        <v>607.65743999999995</v>
      </c>
      <c r="F126" s="7">
        <v>15</v>
      </c>
    </row>
    <row r="127" spans="1:6" s="7" customFormat="1" x14ac:dyDescent="0.25">
      <c r="A127" s="7" t="s">
        <v>1</v>
      </c>
      <c r="B127" s="7">
        <v>1000</v>
      </c>
      <c r="C127" s="7">
        <v>0.7</v>
      </c>
      <c r="D127" s="7">
        <v>18977.852149999999</v>
      </c>
      <c r="E127" s="7">
        <v>604.68190000000004</v>
      </c>
      <c r="F127" s="7">
        <v>15</v>
      </c>
    </row>
    <row r="128" spans="1:6" s="7" customFormat="1" x14ac:dyDescent="0.25">
      <c r="A128" s="7" t="s">
        <v>1</v>
      </c>
      <c r="B128" s="7">
        <v>1000</v>
      </c>
      <c r="C128" s="7">
        <v>0.7</v>
      </c>
      <c r="D128" s="7">
        <v>18977.47</v>
      </c>
      <c r="E128" s="7">
        <v>603.85797000000002</v>
      </c>
      <c r="F128" s="7">
        <v>15</v>
      </c>
    </row>
    <row r="129" spans="1:6" s="7" customFormat="1" x14ac:dyDescent="0.25">
      <c r="A129" s="7" t="s">
        <v>1</v>
      </c>
      <c r="B129" s="7">
        <v>1000</v>
      </c>
      <c r="C129" s="7">
        <v>0.7</v>
      </c>
      <c r="D129" s="7">
        <v>18977.63783</v>
      </c>
      <c r="E129" s="7">
        <v>603.19534999999996</v>
      </c>
      <c r="F129" s="7">
        <v>15</v>
      </c>
    </row>
    <row r="130" spans="1:6" s="7" customFormat="1" x14ac:dyDescent="0.25">
      <c r="A130" s="7" t="s">
        <v>1</v>
      </c>
      <c r="B130" s="7">
        <v>1000</v>
      </c>
      <c r="C130" s="7">
        <v>0.7</v>
      </c>
      <c r="D130" s="7">
        <v>18979.632269999998</v>
      </c>
      <c r="E130" s="7">
        <v>604.27229</v>
      </c>
      <c r="F130" s="7">
        <v>15</v>
      </c>
    </row>
    <row r="131" spans="1:6" s="7" customFormat="1" x14ac:dyDescent="0.25">
      <c r="A131" s="7" t="s">
        <v>1</v>
      </c>
      <c r="B131" s="7">
        <v>1000</v>
      </c>
      <c r="C131" s="7">
        <v>1</v>
      </c>
      <c r="D131" s="7">
        <v>18975.989089999999</v>
      </c>
      <c r="E131" s="7">
        <v>992.06820000000005</v>
      </c>
      <c r="F131" s="7">
        <v>23</v>
      </c>
    </row>
    <row r="132" spans="1:6" s="7" customFormat="1" x14ac:dyDescent="0.25">
      <c r="A132" s="7" t="s">
        <v>1</v>
      </c>
      <c r="B132" s="7">
        <v>1000</v>
      </c>
      <c r="C132" s="7">
        <v>1</v>
      </c>
      <c r="D132" s="7">
        <v>18975.90667</v>
      </c>
      <c r="E132" s="7">
        <v>991.56686000000002</v>
      </c>
      <c r="F132" s="7">
        <v>23</v>
      </c>
    </row>
    <row r="133" spans="1:6" s="7" customFormat="1" x14ac:dyDescent="0.25">
      <c r="A133" s="7" t="s">
        <v>1</v>
      </c>
      <c r="B133" s="7">
        <v>1000</v>
      </c>
      <c r="C133" s="7">
        <v>1</v>
      </c>
      <c r="D133" s="7">
        <v>18975.563330000001</v>
      </c>
      <c r="E133" s="7">
        <v>993.85090000000002</v>
      </c>
      <c r="F133" s="7">
        <v>23</v>
      </c>
    </row>
    <row r="134" spans="1:6" s="7" customFormat="1" x14ac:dyDescent="0.25">
      <c r="A134" s="7" t="s">
        <v>1</v>
      </c>
      <c r="B134" s="7">
        <v>1000</v>
      </c>
      <c r="C134" s="7">
        <v>1</v>
      </c>
      <c r="D134" s="7">
        <v>18975.840049999999</v>
      </c>
      <c r="E134" s="7">
        <v>991.43158000000005</v>
      </c>
      <c r="F134" s="7">
        <v>23</v>
      </c>
    </row>
    <row r="135" spans="1:6" s="7" customFormat="1" x14ac:dyDescent="0.25">
      <c r="A135" s="7" t="s">
        <v>1</v>
      </c>
      <c r="B135" s="7">
        <v>1000</v>
      </c>
      <c r="C135" s="7">
        <v>1</v>
      </c>
      <c r="D135" s="7">
        <v>18975.78</v>
      </c>
      <c r="E135" s="7">
        <v>985.05070999999998</v>
      </c>
      <c r="F135" s="7">
        <v>23</v>
      </c>
    </row>
    <row r="136" spans="1:6" s="7" customFormat="1" x14ac:dyDescent="0.25"/>
    <row r="137" spans="1:6" s="7" customFormat="1" x14ac:dyDescent="0.25"/>
    <row r="138" spans="1:6" s="7" customFormat="1" x14ac:dyDescent="0.25"/>
    <row r="139" spans="1:6" s="7" customFormat="1" x14ac:dyDescent="0.25"/>
    <row r="140" spans="1:6" s="7" customFormat="1" x14ac:dyDescent="0.25"/>
    <row r="141" spans="1:6" s="7" customFormat="1" x14ac:dyDescent="0.25"/>
    <row r="142" spans="1:6" s="7" customFormat="1" x14ac:dyDescent="0.25"/>
    <row r="143" spans="1:6" s="7" customFormat="1" x14ac:dyDescent="0.25"/>
    <row r="144" spans="1:6" s="7" customFormat="1" x14ac:dyDescent="0.25"/>
    <row r="145" s="7" customFormat="1" x14ac:dyDescent="0.25"/>
    <row r="146" s="7" customFormat="1" x14ac:dyDescent="0.25"/>
    <row r="147" s="7" customFormat="1" x14ac:dyDescent="0.25"/>
    <row r="148" s="7" customFormat="1" x14ac:dyDescent="0.25"/>
  </sheetData>
  <phoneticPr fontId="1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B136"/>
  <sheetViews>
    <sheetView zoomScale="85" zoomScaleNormal="85" workbookViewId="0">
      <selection activeCell="A21" sqref="A21:F25"/>
    </sheetView>
  </sheetViews>
  <sheetFormatPr defaultRowHeight="13.8" x14ac:dyDescent="0.25"/>
  <cols>
    <col min="2" max="2" width="5.44140625" bestFit="1" customWidth="1"/>
    <col min="3" max="3" width="4.44140625" bestFit="1" customWidth="1"/>
    <col min="8" max="8" width="12.109375" bestFit="1" customWidth="1"/>
    <col min="9" max="9" width="5.44140625" bestFit="1" customWidth="1"/>
    <col min="10" max="10" width="4.44140625" bestFit="1" customWidth="1"/>
  </cols>
  <sheetData>
    <row r="1" spans="1:28" s="7" customFormat="1" x14ac:dyDescent="0.25">
      <c r="A1" s="7" t="s">
        <v>0</v>
      </c>
      <c r="B1" s="7">
        <v>25</v>
      </c>
      <c r="C1" s="7">
        <v>0.4</v>
      </c>
      <c r="D1" s="7">
        <v>40.897550000000003</v>
      </c>
      <c r="E1" s="7">
        <v>1.03982</v>
      </c>
      <c r="F1" s="7">
        <v>31</v>
      </c>
      <c r="H1" s="10" t="s">
        <v>15</v>
      </c>
      <c r="I1" s="10" t="s">
        <v>16</v>
      </c>
      <c r="J1" s="10" t="s">
        <v>11</v>
      </c>
      <c r="K1" s="4"/>
      <c r="L1" s="4">
        <v>1</v>
      </c>
      <c r="M1" s="4">
        <v>2</v>
      </c>
      <c r="N1" s="4">
        <v>3</v>
      </c>
      <c r="O1" s="4">
        <v>4</v>
      </c>
      <c r="P1" s="4">
        <v>5</v>
      </c>
      <c r="R1" s="4" t="s">
        <v>12</v>
      </c>
      <c r="T1" s="4" t="s">
        <v>13</v>
      </c>
      <c r="AB1" s="10" t="s">
        <v>14</v>
      </c>
    </row>
    <row r="2" spans="1:28" s="7" customFormat="1" x14ac:dyDescent="0.25">
      <c r="A2" s="7" t="s">
        <v>0</v>
      </c>
      <c r="B2" s="7">
        <v>25</v>
      </c>
      <c r="C2" s="7">
        <v>0.4</v>
      </c>
      <c r="D2" s="7">
        <v>40.897550000000003</v>
      </c>
      <c r="E2" s="7">
        <v>1.0391999999999999</v>
      </c>
      <c r="F2" s="7">
        <v>38</v>
      </c>
      <c r="H2" s="7" t="s">
        <v>0</v>
      </c>
      <c r="I2" s="7">
        <v>25</v>
      </c>
      <c r="J2" s="7">
        <v>0.4</v>
      </c>
      <c r="L2" s="7">
        <f ca="1">INDIRECT("D"&amp;1+(ROW(D1)-1)*5+COLUMN(A1)-1)</f>
        <v>40.897550000000003</v>
      </c>
      <c r="M2" s="7">
        <f t="shared" ref="M2:P17" ca="1" si="0">INDIRECT("D"&amp;1+(ROW(E1)-1)*5+COLUMN(B1)-1)</f>
        <v>40.897550000000003</v>
      </c>
      <c r="N2" s="7">
        <f t="shared" ca="1" si="0"/>
        <v>41.318849999999998</v>
      </c>
      <c r="O2" s="7">
        <f t="shared" ca="1" si="0"/>
        <v>41.318849999999998</v>
      </c>
      <c r="P2" s="7">
        <f t="shared" ca="1" si="0"/>
        <v>40.897550000000003</v>
      </c>
      <c r="R2" s="7">
        <f t="shared" ref="R2:R28" ca="1" si="1">AVERAGE(L2:P2)</f>
        <v>41.066069999999996</v>
      </c>
      <c r="T2" s="7">
        <f ca="1">Total!E2</f>
        <v>40.897550000000003</v>
      </c>
      <c r="V2" s="7">
        <f ca="1">(L2-T2)/T2</f>
        <v>0</v>
      </c>
      <c r="W2" s="7">
        <f ca="1">(M2-T2)/T2</f>
        <v>0</v>
      </c>
      <c r="X2" s="7">
        <f ca="1">(N2-T2)/T2</f>
        <v>1.0301350569899543E-2</v>
      </c>
      <c r="Y2" s="7">
        <f ca="1">(O2-T2)/T2</f>
        <v>1.0301350569899543E-2</v>
      </c>
      <c r="Z2" s="7">
        <f ca="1">(P2-T2)/T2</f>
        <v>0</v>
      </c>
      <c r="AB2" s="7">
        <f ca="1">SUM(V2:Z2)</f>
        <v>2.0602701139799087E-2</v>
      </c>
    </row>
    <row r="3" spans="1:28" s="7" customFormat="1" x14ac:dyDescent="0.25">
      <c r="A3" s="7" t="s">
        <v>0</v>
      </c>
      <c r="B3" s="7">
        <v>25</v>
      </c>
      <c r="C3" s="7">
        <v>0.4</v>
      </c>
      <c r="D3" s="7">
        <v>41.318849999999998</v>
      </c>
      <c r="E3" s="7">
        <v>1.0264800000000001</v>
      </c>
      <c r="F3" s="7">
        <v>34</v>
      </c>
      <c r="H3" s="7" t="s">
        <v>0</v>
      </c>
      <c r="I3" s="7">
        <v>25</v>
      </c>
      <c r="J3" s="7">
        <v>0.7</v>
      </c>
      <c r="L3" s="7">
        <f t="shared" ref="L3:P28" ca="1" si="2">INDIRECT("D"&amp;1+(ROW(D2)-1)*5+COLUMN(A2)-1)</f>
        <v>28.65436</v>
      </c>
      <c r="M3" s="7">
        <f t="shared" ca="1" si="0"/>
        <v>28.65624</v>
      </c>
      <c r="N3" s="7">
        <f t="shared" ca="1" si="0"/>
        <v>28.65436</v>
      </c>
      <c r="O3" s="7">
        <f t="shared" ca="1" si="0"/>
        <v>28.65624</v>
      </c>
      <c r="P3" s="7">
        <f t="shared" ca="1" si="0"/>
        <v>28.65436</v>
      </c>
      <c r="R3" s="7">
        <f t="shared" ca="1" si="1"/>
        <v>28.655112000000003</v>
      </c>
      <c r="T3" s="7">
        <f ca="1">Total!E3</f>
        <v>28.65436</v>
      </c>
      <c r="V3" s="7">
        <f t="shared" ref="V3:V28" ca="1" si="3">(L3-T3)/T3</f>
        <v>0</v>
      </c>
      <c r="W3" s="7">
        <f t="shared" ref="W3:W28" ca="1" si="4">(M3-T3)/T3</f>
        <v>6.5609561686245368E-5</v>
      </c>
      <c r="X3" s="7">
        <f t="shared" ref="X3:X28" ca="1" si="5">(N3-T3)/T3</f>
        <v>0</v>
      </c>
      <c r="Y3" s="7">
        <f t="shared" ref="Y3:Y28" ca="1" si="6">(O3-T3)/T3</f>
        <v>6.5609561686245368E-5</v>
      </c>
      <c r="Z3" s="7">
        <f t="shared" ref="Z3:Z28" ca="1" si="7">(P3-T3)/T3</f>
        <v>0</v>
      </c>
      <c r="AB3" s="7">
        <f t="shared" ref="AB3:AB28" ca="1" si="8">SUM(V3:Z3)</f>
        <v>1.3121912337249074E-4</v>
      </c>
    </row>
    <row r="4" spans="1:28" s="7" customFormat="1" x14ac:dyDescent="0.25">
      <c r="A4" s="7" t="s">
        <v>0</v>
      </c>
      <c r="B4" s="7">
        <v>25</v>
      </c>
      <c r="C4" s="7">
        <v>0.4</v>
      </c>
      <c r="D4" s="7">
        <v>41.318849999999998</v>
      </c>
      <c r="E4" s="7">
        <v>1.04233</v>
      </c>
      <c r="F4" s="7">
        <v>35</v>
      </c>
      <c r="H4" s="7" t="s">
        <v>0</v>
      </c>
      <c r="I4" s="7">
        <v>25</v>
      </c>
      <c r="J4" s="7">
        <v>1</v>
      </c>
      <c r="L4" s="7">
        <f t="shared" ca="1" si="2"/>
        <v>28.592030000000001</v>
      </c>
      <c r="M4" s="7">
        <f t="shared" ca="1" si="0"/>
        <v>28.546240000000001</v>
      </c>
      <c r="N4" s="7">
        <f t="shared" ca="1" si="0"/>
        <v>28.504100000000001</v>
      </c>
      <c r="O4" s="7">
        <f t="shared" ca="1" si="0"/>
        <v>28.546240000000001</v>
      </c>
      <c r="P4" s="7">
        <f t="shared" ca="1" si="0"/>
        <v>28.546240000000001</v>
      </c>
      <c r="R4" s="7">
        <f t="shared" ca="1" si="1"/>
        <v>28.546969999999998</v>
      </c>
      <c r="T4" s="7">
        <f ca="1">Total!E4</f>
        <v>28.504100000000001</v>
      </c>
      <c r="V4" s="7">
        <f t="shared" ca="1" si="3"/>
        <v>3.0848193768615766E-3</v>
      </c>
      <c r="W4" s="7">
        <f t="shared" ca="1" si="4"/>
        <v>1.4783838114516804E-3</v>
      </c>
      <c r="X4" s="7">
        <f t="shared" ca="1" si="5"/>
        <v>0</v>
      </c>
      <c r="Y4" s="7">
        <f t="shared" ca="1" si="6"/>
        <v>1.4783838114516804E-3</v>
      </c>
      <c r="Z4" s="7">
        <f t="shared" ca="1" si="7"/>
        <v>1.4783838114516804E-3</v>
      </c>
      <c r="AB4" s="7">
        <f t="shared" ca="1" si="8"/>
        <v>7.5199708112166173E-3</v>
      </c>
    </row>
    <row r="5" spans="1:28" s="7" customFormat="1" x14ac:dyDescent="0.25">
      <c r="A5" s="7" t="s">
        <v>0</v>
      </c>
      <c r="B5" s="7">
        <v>25</v>
      </c>
      <c r="C5" s="7">
        <v>0.4</v>
      </c>
      <c r="D5" s="7">
        <v>40.897550000000003</v>
      </c>
      <c r="E5" s="7">
        <v>1.0434000000000001</v>
      </c>
      <c r="F5" s="7">
        <v>30</v>
      </c>
      <c r="H5" s="7" t="s">
        <v>0</v>
      </c>
      <c r="I5" s="7">
        <v>100</v>
      </c>
      <c r="J5" s="7">
        <v>0.4</v>
      </c>
      <c r="L5" s="7">
        <f t="shared" ca="1" si="2"/>
        <v>148.13163</v>
      </c>
      <c r="M5" s="7">
        <f t="shared" ca="1" si="0"/>
        <v>148.14080000000001</v>
      </c>
      <c r="N5" s="7">
        <f t="shared" ca="1" si="0"/>
        <v>148.1208</v>
      </c>
      <c r="O5" s="7">
        <f t="shared" ca="1" si="0"/>
        <v>148.17080000000001</v>
      </c>
      <c r="P5" s="7">
        <f t="shared" ca="1" si="0"/>
        <v>148.13496000000001</v>
      </c>
      <c r="R5" s="7">
        <f t="shared" ca="1" si="1"/>
        <v>148.13979799999998</v>
      </c>
      <c r="T5" s="7">
        <f ca="1">Total!E5</f>
        <v>148.08949999999999</v>
      </c>
      <c r="V5" s="7">
        <f t="shared" ca="1" si="3"/>
        <v>2.8449012252735299E-4</v>
      </c>
      <c r="W5" s="7">
        <f t="shared" ca="1" si="4"/>
        <v>3.4641213590447739E-4</v>
      </c>
      <c r="X5" s="7">
        <f t="shared" ca="1" si="5"/>
        <v>2.1135867161423244E-4</v>
      </c>
      <c r="Y5" s="7">
        <f t="shared" ca="1" si="6"/>
        <v>5.4899233233974892E-4</v>
      </c>
      <c r="Z5" s="7">
        <f t="shared" ca="1" si="7"/>
        <v>3.0697652433170363E-4</v>
      </c>
      <c r="AB5" s="7">
        <f t="shared" ca="1" si="8"/>
        <v>1.6982297867175152E-3</v>
      </c>
    </row>
    <row r="6" spans="1:28" s="7" customFormat="1" x14ac:dyDescent="0.25">
      <c r="A6" s="7" t="s">
        <v>0</v>
      </c>
      <c r="B6" s="7">
        <v>25</v>
      </c>
      <c r="C6" s="7">
        <v>0.7</v>
      </c>
      <c r="D6" s="7">
        <v>28.65436</v>
      </c>
      <c r="E6" s="7">
        <v>1.6843600000000001</v>
      </c>
      <c r="F6" s="7">
        <v>58</v>
      </c>
      <c r="H6" s="7" t="s">
        <v>0</v>
      </c>
      <c r="I6" s="7">
        <v>100</v>
      </c>
      <c r="J6" s="7">
        <v>0.7</v>
      </c>
      <c r="L6" s="7">
        <f t="shared" ca="1" si="2"/>
        <v>107.60419</v>
      </c>
      <c r="M6" s="7">
        <f t="shared" ca="1" si="0"/>
        <v>107.58337</v>
      </c>
      <c r="N6" s="7">
        <f t="shared" ca="1" si="0"/>
        <v>107.62003</v>
      </c>
      <c r="O6" s="7">
        <f t="shared" ca="1" si="0"/>
        <v>124.51005000000001</v>
      </c>
      <c r="P6" s="7">
        <f t="shared" ca="1" si="0"/>
        <v>107.6467</v>
      </c>
      <c r="R6" s="7">
        <f t="shared" ca="1" si="1"/>
        <v>110.992868</v>
      </c>
      <c r="T6" s="7">
        <f ca="1">Total!E6</f>
        <v>107.55086</v>
      </c>
      <c r="V6" s="7">
        <f t="shared" ca="1" si="3"/>
        <v>4.9585842456306294E-4</v>
      </c>
      <c r="W6" s="7">
        <f t="shared" ca="1" si="4"/>
        <v>3.0227559314729827E-4</v>
      </c>
      <c r="X6" s="7">
        <f t="shared" ca="1" si="5"/>
        <v>6.4313758160557458E-4</v>
      </c>
      <c r="Y6" s="7">
        <f t="shared" ca="1" si="6"/>
        <v>0.1576853034926918</v>
      </c>
      <c r="Z6" s="7">
        <f t="shared" ca="1" si="7"/>
        <v>8.9111328351995959E-4</v>
      </c>
      <c r="AB6" s="7">
        <f t="shared" ca="1" si="8"/>
        <v>0.16001768837552768</v>
      </c>
    </row>
    <row r="7" spans="1:28" s="7" customFormat="1" x14ac:dyDescent="0.25">
      <c r="A7" s="7" t="s">
        <v>0</v>
      </c>
      <c r="B7" s="7">
        <v>25</v>
      </c>
      <c r="C7" s="7">
        <v>0.7</v>
      </c>
      <c r="D7" s="7">
        <v>28.65624</v>
      </c>
      <c r="E7" s="7">
        <v>1.6886300000000001</v>
      </c>
      <c r="F7" s="7">
        <v>65</v>
      </c>
      <c r="H7" s="7" t="s">
        <v>0</v>
      </c>
      <c r="I7" s="7">
        <v>100</v>
      </c>
      <c r="J7" s="7">
        <v>1</v>
      </c>
      <c r="L7" s="7">
        <f t="shared" ca="1" si="2"/>
        <v>103.8417</v>
      </c>
      <c r="M7" s="7">
        <f t="shared" ca="1" si="0"/>
        <v>103.69198</v>
      </c>
      <c r="N7" s="7">
        <f t="shared" ca="1" si="0"/>
        <v>103.73918999999999</v>
      </c>
      <c r="O7" s="7">
        <f t="shared" ca="1" si="0"/>
        <v>103.77616999999999</v>
      </c>
      <c r="P7" s="7">
        <f t="shared" ca="1" si="0"/>
        <v>103.75913</v>
      </c>
      <c r="R7" s="7">
        <f t="shared" ca="1" si="1"/>
        <v>103.761634</v>
      </c>
      <c r="T7" s="7">
        <f ca="1">Total!E7</f>
        <v>103.69198</v>
      </c>
      <c r="V7" s="7">
        <f t="shared" ca="1" si="3"/>
        <v>1.4438918033969654E-3</v>
      </c>
      <c r="W7" s="7">
        <f t="shared" ca="1" si="4"/>
        <v>0</v>
      </c>
      <c r="X7" s="7">
        <f t="shared" ca="1" si="5"/>
        <v>4.5529075633421841E-4</v>
      </c>
      <c r="Y7" s="7">
        <f t="shared" ca="1" si="6"/>
        <v>8.1192393085745339E-4</v>
      </c>
      <c r="Z7" s="7">
        <f t="shared" ca="1" si="7"/>
        <v>6.4759106731299804E-4</v>
      </c>
      <c r="AB7" s="7">
        <f t="shared" ca="1" si="8"/>
        <v>3.3586975579016349E-3</v>
      </c>
    </row>
    <row r="8" spans="1:28" s="7" customFormat="1" x14ac:dyDescent="0.25">
      <c r="A8" s="7" t="s">
        <v>0</v>
      </c>
      <c r="B8" s="7">
        <v>25</v>
      </c>
      <c r="C8" s="7">
        <v>0.7</v>
      </c>
      <c r="D8" s="7">
        <v>28.65436</v>
      </c>
      <c r="E8" s="7">
        <v>1.6838200000000001</v>
      </c>
      <c r="F8" s="7">
        <v>68</v>
      </c>
      <c r="H8" s="7" t="s">
        <v>0</v>
      </c>
      <c r="I8" s="7">
        <v>1000</v>
      </c>
      <c r="J8" s="7">
        <v>0.4</v>
      </c>
      <c r="L8" s="7">
        <f t="shared" ca="1" si="2"/>
        <v>1069.6706799999999</v>
      </c>
      <c r="M8" s="7">
        <f t="shared" ca="1" si="0"/>
        <v>1069.78991</v>
      </c>
      <c r="N8" s="7">
        <f t="shared" ca="1" si="0"/>
        <v>1069.8855799999999</v>
      </c>
      <c r="O8" s="7">
        <f t="shared" ca="1" si="0"/>
        <v>1069.91661</v>
      </c>
      <c r="P8" s="7">
        <f t="shared" ca="1" si="0"/>
        <v>1069.78594</v>
      </c>
      <c r="R8" s="7">
        <f t="shared" ca="1" si="1"/>
        <v>1069.8097439999999</v>
      </c>
      <c r="T8" s="7">
        <f ca="1">Total!E8</f>
        <v>1069.4458299999999</v>
      </c>
      <c r="V8" s="7">
        <f t="shared" ca="1" si="3"/>
        <v>2.1024907825397798E-4</v>
      </c>
      <c r="W8" s="7">
        <f t="shared" ca="1" si="4"/>
        <v>3.2173672602012611E-4</v>
      </c>
      <c r="X8" s="7">
        <f t="shared" ca="1" si="5"/>
        <v>4.1119427245791748E-4</v>
      </c>
      <c r="Y8" s="7">
        <f t="shared" ca="1" si="6"/>
        <v>4.402092998016593E-4</v>
      </c>
      <c r="Z8" s="7">
        <f t="shared" ca="1" si="7"/>
        <v>3.1802452303740828E-4</v>
      </c>
      <c r="AB8" s="7">
        <f t="shared" ca="1" si="8"/>
        <v>1.7014138995710892E-3</v>
      </c>
    </row>
    <row r="9" spans="1:28" s="7" customFormat="1" x14ac:dyDescent="0.25">
      <c r="A9" s="7" t="s">
        <v>0</v>
      </c>
      <c r="B9" s="7">
        <v>25</v>
      </c>
      <c r="C9" s="7">
        <v>0.7</v>
      </c>
      <c r="D9" s="7">
        <v>28.65624</v>
      </c>
      <c r="E9" s="7">
        <v>1.72404</v>
      </c>
      <c r="F9" s="7">
        <v>46</v>
      </c>
      <c r="H9" s="7" t="s">
        <v>0</v>
      </c>
      <c r="I9" s="7">
        <v>1000</v>
      </c>
      <c r="J9" s="7">
        <v>0.7</v>
      </c>
      <c r="L9" s="7">
        <f t="shared" ca="1" si="2"/>
        <v>1034.7713900000001</v>
      </c>
      <c r="M9" s="7">
        <f t="shared" ca="1" si="0"/>
        <v>1034.73044</v>
      </c>
      <c r="N9" s="7">
        <f t="shared" ca="1" si="0"/>
        <v>1034.8531700000001</v>
      </c>
      <c r="O9" s="7">
        <f t="shared" ca="1" si="0"/>
        <v>1034.77973</v>
      </c>
      <c r="P9" s="7">
        <f t="shared" ca="1" si="0"/>
        <v>1034.68281</v>
      </c>
      <c r="R9" s="7">
        <f t="shared" ca="1" si="1"/>
        <v>1034.7635080000002</v>
      </c>
      <c r="T9" s="7">
        <f ca="1">Total!E9</f>
        <v>1034.43669</v>
      </c>
      <c r="V9" s="7">
        <f t="shared" ca="1" si="3"/>
        <v>3.2355774233038052E-4</v>
      </c>
      <c r="W9" s="7">
        <f t="shared" ca="1" si="4"/>
        <v>2.8397097941300348E-4</v>
      </c>
      <c r="X9" s="7">
        <f t="shared" ca="1" si="5"/>
        <v>4.026152629989297E-4</v>
      </c>
      <c r="Y9" s="7">
        <f t="shared" ca="1" si="6"/>
        <v>3.3162010137128216E-4</v>
      </c>
      <c r="Z9" s="7">
        <f t="shared" ca="1" si="7"/>
        <v>2.3792659558509956E-4</v>
      </c>
      <c r="AB9" s="7">
        <f t="shared" ca="1" si="8"/>
        <v>1.5796906816986955E-3</v>
      </c>
    </row>
    <row r="10" spans="1:28" s="7" customFormat="1" x14ac:dyDescent="0.25">
      <c r="A10" s="7" t="s">
        <v>0</v>
      </c>
      <c r="B10" s="7">
        <v>25</v>
      </c>
      <c r="C10" s="7">
        <v>0.7</v>
      </c>
      <c r="D10" s="7">
        <v>28.65436</v>
      </c>
      <c r="E10" s="7">
        <v>1.67398</v>
      </c>
      <c r="F10" s="7">
        <v>68</v>
      </c>
      <c r="H10" s="7" t="s">
        <v>0</v>
      </c>
      <c r="I10" s="7">
        <v>1000</v>
      </c>
      <c r="J10" s="7">
        <v>1</v>
      </c>
      <c r="L10" s="7">
        <f t="shared" ca="1" si="2"/>
        <v>1034.5799099999999</v>
      </c>
      <c r="M10" s="7">
        <f t="shared" ca="1" si="0"/>
        <v>1034.37751</v>
      </c>
      <c r="N10" s="7">
        <f t="shared" ca="1" si="0"/>
        <v>1034.33035</v>
      </c>
      <c r="O10" s="7">
        <f t="shared" ca="1" si="0"/>
        <v>1034.5292899999999</v>
      </c>
      <c r="P10" s="7">
        <f t="shared" ca="1" si="0"/>
        <v>1034.66839</v>
      </c>
      <c r="R10" s="7">
        <f t="shared" ca="1" si="1"/>
        <v>1034.4970899999998</v>
      </c>
      <c r="T10" s="7">
        <f ca="1">Total!E10</f>
        <v>1034.2198900000001</v>
      </c>
      <c r="V10" s="7">
        <f t="shared" ca="1" si="3"/>
        <v>3.4810778972724015E-4</v>
      </c>
      <c r="W10" s="7">
        <f t="shared" ca="1" si="4"/>
        <v>1.5240472700631553E-4</v>
      </c>
      <c r="X10" s="7">
        <f t="shared" ca="1" si="5"/>
        <v>1.0680513986235116E-4</v>
      </c>
      <c r="Y10" s="7">
        <f t="shared" ca="1" si="6"/>
        <v>2.9916268579969839E-4</v>
      </c>
      <c r="Z10" s="7">
        <f t="shared" ca="1" si="7"/>
        <v>4.3366019580223623E-4</v>
      </c>
      <c r="AB10" s="7">
        <f t="shared" ca="1" si="8"/>
        <v>1.3401405381978414E-3</v>
      </c>
    </row>
    <row r="11" spans="1:28" s="7" customFormat="1" x14ac:dyDescent="0.25">
      <c r="A11" s="7" t="s">
        <v>0</v>
      </c>
      <c r="B11" s="7">
        <v>25</v>
      </c>
      <c r="C11" s="7">
        <v>1</v>
      </c>
      <c r="D11" s="7">
        <v>28.592030000000001</v>
      </c>
      <c r="E11" s="7">
        <v>2.11144</v>
      </c>
      <c r="F11" s="7">
        <v>62</v>
      </c>
      <c r="H11" s="7" t="s">
        <v>2</v>
      </c>
      <c r="I11" s="7">
        <v>24</v>
      </c>
      <c r="J11" s="7">
        <v>0.4</v>
      </c>
      <c r="L11" s="7">
        <f t="shared" ca="1" si="2"/>
        <v>3177.6379999999999</v>
      </c>
      <c r="M11" s="7">
        <f t="shared" ca="1" si="0"/>
        <v>3177.6379999999999</v>
      </c>
      <c r="N11" s="7">
        <f t="shared" ca="1" si="0"/>
        <v>3177.6379999999999</v>
      </c>
      <c r="O11" s="7">
        <f t="shared" ca="1" si="0"/>
        <v>3177.6379999999999</v>
      </c>
      <c r="P11" s="7">
        <f t="shared" ca="1" si="0"/>
        <v>3177.6379999999999</v>
      </c>
      <c r="R11" s="7">
        <f t="shared" ca="1" si="1"/>
        <v>3177.6379999999999</v>
      </c>
      <c r="T11" s="7">
        <f ca="1">Total!E11</f>
        <v>3177.6379999999999</v>
      </c>
      <c r="V11" s="7">
        <f t="shared" ca="1" si="3"/>
        <v>0</v>
      </c>
      <c r="W11" s="7">
        <f t="shared" ca="1" si="4"/>
        <v>0</v>
      </c>
      <c r="X11" s="7">
        <f t="shared" ca="1" si="5"/>
        <v>0</v>
      </c>
      <c r="Y11" s="7">
        <f t="shared" ca="1" si="6"/>
        <v>0</v>
      </c>
      <c r="Z11" s="7">
        <f t="shared" ca="1" si="7"/>
        <v>0</v>
      </c>
      <c r="AB11" s="7">
        <f t="shared" ca="1" si="8"/>
        <v>0</v>
      </c>
    </row>
    <row r="12" spans="1:28" s="7" customFormat="1" x14ac:dyDescent="0.25">
      <c r="A12" s="7" t="s">
        <v>0</v>
      </c>
      <c r="B12" s="7">
        <v>25</v>
      </c>
      <c r="C12" s="7">
        <v>1</v>
      </c>
      <c r="D12" s="7">
        <v>28.546240000000001</v>
      </c>
      <c r="E12" s="7">
        <v>2.1006800000000001</v>
      </c>
      <c r="F12" s="7">
        <v>88</v>
      </c>
      <c r="H12" s="7" t="s">
        <v>3</v>
      </c>
      <c r="I12" s="7">
        <v>24</v>
      </c>
      <c r="J12" s="7">
        <v>0.7</v>
      </c>
      <c r="L12" s="7">
        <f t="shared" ca="1" si="2"/>
        <v>2321.03586</v>
      </c>
      <c r="M12" s="7">
        <f t="shared" ca="1" si="0"/>
        <v>2321.03586</v>
      </c>
      <c r="N12" s="7">
        <f t="shared" ca="1" si="0"/>
        <v>2321.03586</v>
      </c>
      <c r="O12" s="7">
        <f t="shared" ca="1" si="0"/>
        <v>2321.03586</v>
      </c>
      <c r="P12" s="7">
        <f t="shared" ca="1" si="0"/>
        <v>2321.03586</v>
      </c>
      <c r="R12" s="7">
        <f t="shared" ca="1" si="1"/>
        <v>2321.03586</v>
      </c>
      <c r="T12" s="7">
        <f ca="1">Total!E12</f>
        <v>2321.03586</v>
      </c>
      <c r="V12" s="7">
        <f t="shared" ca="1" si="3"/>
        <v>0</v>
      </c>
      <c r="W12" s="7">
        <f t="shared" ca="1" si="4"/>
        <v>0</v>
      </c>
      <c r="X12" s="7">
        <f t="shared" ca="1" si="5"/>
        <v>0</v>
      </c>
      <c r="Y12" s="7">
        <f t="shared" ca="1" si="6"/>
        <v>0</v>
      </c>
      <c r="Z12" s="7">
        <f t="shared" ca="1" si="7"/>
        <v>0</v>
      </c>
      <c r="AB12" s="7">
        <f t="shared" ca="1" si="8"/>
        <v>0</v>
      </c>
    </row>
    <row r="13" spans="1:28" s="7" customFormat="1" x14ac:dyDescent="0.25">
      <c r="A13" s="7" t="s">
        <v>0</v>
      </c>
      <c r="B13" s="7">
        <v>25</v>
      </c>
      <c r="C13" s="7">
        <v>1</v>
      </c>
      <c r="D13" s="7">
        <v>28.504100000000001</v>
      </c>
      <c r="E13" s="7">
        <v>2.1051700000000002</v>
      </c>
      <c r="F13" s="7">
        <v>91</v>
      </c>
      <c r="H13" s="7" t="s">
        <v>3</v>
      </c>
      <c r="I13" s="7">
        <v>24</v>
      </c>
      <c r="J13" s="7">
        <v>1</v>
      </c>
      <c r="L13" s="7">
        <f t="shared" ca="1" si="2"/>
        <v>2320.9075499999999</v>
      </c>
      <c r="M13" s="7">
        <f t="shared" ca="1" si="0"/>
        <v>2320.9075499999999</v>
      </c>
      <c r="N13" s="7">
        <f t="shared" ca="1" si="0"/>
        <v>2320.9075499999999</v>
      </c>
      <c r="O13" s="7">
        <f t="shared" ca="1" si="0"/>
        <v>2320.9075499999999</v>
      </c>
      <c r="P13" s="7">
        <f t="shared" ca="1" si="0"/>
        <v>2320.9075499999999</v>
      </c>
      <c r="R13" s="7">
        <f t="shared" ca="1" si="1"/>
        <v>2320.9075499999999</v>
      </c>
      <c r="T13" s="7">
        <f ca="1">Total!E13</f>
        <v>2320.9075499999999</v>
      </c>
      <c r="V13" s="7">
        <f t="shared" ca="1" si="3"/>
        <v>0</v>
      </c>
      <c r="W13" s="7">
        <f t="shared" ca="1" si="4"/>
        <v>0</v>
      </c>
      <c r="X13" s="7">
        <f t="shared" ca="1" si="5"/>
        <v>0</v>
      </c>
      <c r="Y13" s="7">
        <f t="shared" ca="1" si="6"/>
        <v>0</v>
      </c>
      <c r="Z13" s="7">
        <f t="shared" ca="1" si="7"/>
        <v>0</v>
      </c>
      <c r="AB13" s="7">
        <f t="shared" ca="1" si="8"/>
        <v>0</v>
      </c>
    </row>
    <row r="14" spans="1:28" s="7" customFormat="1" x14ac:dyDescent="0.25">
      <c r="A14" s="7" t="s">
        <v>0</v>
      </c>
      <c r="B14" s="7">
        <v>25</v>
      </c>
      <c r="C14" s="7">
        <v>1</v>
      </c>
      <c r="D14" s="7">
        <v>28.546240000000001</v>
      </c>
      <c r="E14" s="7">
        <v>2.0931799999999998</v>
      </c>
      <c r="F14" s="7">
        <v>88</v>
      </c>
      <c r="H14" s="7" t="s">
        <v>3</v>
      </c>
      <c r="I14" s="7">
        <v>100</v>
      </c>
      <c r="J14" s="7">
        <v>0.4</v>
      </c>
      <c r="L14" s="7">
        <f t="shared" ca="1" si="2"/>
        <v>42991.781869999999</v>
      </c>
      <c r="M14" s="7">
        <f t="shared" ca="1" si="0"/>
        <v>42987.669159999998</v>
      </c>
      <c r="N14" s="7">
        <f t="shared" ca="1" si="0"/>
        <v>42988.63766</v>
      </c>
      <c r="O14" s="7">
        <f t="shared" ca="1" si="0"/>
        <v>42987.762479999998</v>
      </c>
      <c r="P14" s="7">
        <f t="shared" ca="1" si="0"/>
        <v>42987.114809999999</v>
      </c>
      <c r="R14" s="7">
        <f t="shared" ca="1" si="1"/>
        <v>42988.593196000002</v>
      </c>
      <c r="T14" s="7">
        <f ca="1">Total!E14</f>
        <v>42986.193919999998</v>
      </c>
      <c r="V14" s="7">
        <f t="shared" ca="1" si="3"/>
        <v>1.2999406298684006E-4</v>
      </c>
      <c r="W14" s="7">
        <f t="shared" ca="1" si="4"/>
        <v>3.4318925810116428E-5</v>
      </c>
      <c r="X14" s="7">
        <f t="shared" ca="1" si="5"/>
        <v>5.684941552514253E-5</v>
      </c>
      <c r="Y14" s="7">
        <f t="shared" ca="1" si="6"/>
        <v>3.6489855392149747E-5</v>
      </c>
      <c r="Z14" s="7">
        <f t="shared" ca="1" si="7"/>
        <v>2.1422924804998331E-5</v>
      </c>
      <c r="AB14" s="7">
        <f t="shared" ca="1" si="8"/>
        <v>2.790751845192471E-4</v>
      </c>
    </row>
    <row r="15" spans="1:28" s="7" customFormat="1" x14ac:dyDescent="0.25">
      <c r="A15" s="7" t="s">
        <v>0</v>
      </c>
      <c r="B15" s="7">
        <v>25</v>
      </c>
      <c r="C15" s="7">
        <v>1</v>
      </c>
      <c r="D15" s="7">
        <v>28.546240000000001</v>
      </c>
      <c r="E15" s="7">
        <v>2.0990799999999998</v>
      </c>
      <c r="F15" s="7">
        <v>90</v>
      </c>
      <c r="H15" s="7" t="s">
        <v>3</v>
      </c>
      <c r="I15" s="7">
        <v>100</v>
      </c>
      <c r="J15" s="7">
        <v>0.7</v>
      </c>
      <c r="L15" s="7">
        <f t="shared" ca="1" si="2"/>
        <v>35914.138500000001</v>
      </c>
      <c r="M15" s="7">
        <f t="shared" ca="1" si="0"/>
        <v>35752.41964</v>
      </c>
      <c r="N15" s="7">
        <f t="shared" ca="1" si="0"/>
        <v>35740.716399999998</v>
      </c>
      <c r="O15" s="7">
        <f t="shared" ca="1" si="0"/>
        <v>35568.931600000004</v>
      </c>
      <c r="P15" s="7">
        <f t="shared" ca="1" si="0"/>
        <v>35585.305240000002</v>
      </c>
      <c r="R15" s="7">
        <f t="shared" ca="1" si="1"/>
        <v>35712.302276000009</v>
      </c>
      <c r="T15" s="7">
        <f ca="1">Total!E15</f>
        <v>35444.455130000002</v>
      </c>
      <c r="V15" s="7">
        <f t="shared" ca="1" si="3"/>
        <v>1.3251250958078949E-2</v>
      </c>
      <c r="W15" s="7">
        <f t="shared" ca="1" si="4"/>
        <v>8.6886512677504368E-3</v>
      </c>
      <c r="X15" s="7">
        <f t="shared" ca="1" si="5"/>
        <v>8.3584659127469967E-3</v>
      </c>
      <c r="Y15" s="7">
        <f t="shared" ca="1" si="6"/>
        <v>3.5118742704171291E-3</v>
      </c>
      <c r="Z15" s="7">
        <f t="shared" ca="1" si="7"/>
        <v>3.9738263568561564E-3</v>
      </c>
      <c r="AB15" s="7">
        <f t="shared" ca="1" si="8"/>
        <v>3.7784068765849672E-2</v>
      </c>
    </row>
    <row r="16" spans="1:28" s="7" customFormat="1" x14ac:dyDescent="0.25">
      <c r="A16" s="7" t="s">
        <v>0</v>
      </c>
      <c r="B16" s="7">
        <v>100</v>
      </c>
      <c r="C16" s="7">
        <v>0.4</v>
      </c>
      <c r="D16" s="7">
        <v>148.13163</v>
      </c>
      <c r="E16" s="7">
        <v>9.6341300000000007</v>
      </c>
      <c r="F16" s="7">
        <v>47</v>
      </c>
      <c r="H16" s="7" t="s">
        <v>3</v>
      </c>
      <c r="I16" s="7">
        <v>100</v>
      </c>
      <c r="J16" s="7">
        <v>1</v>
      </c>
      <c r="L16" s="7">
        <f t="shared" ca="1" si="2"/>
        <v>35454.017319999999</v>
      </c>
      <c r="M16" s="7">
        <f t="shared" ca="1" si="0"/>
        <v>35283.335550000003</v>
      </c>
      <c r="N16" s="7">
        <f t="shared" ca="1" si="0"/>
        <v>35466.059509999999</v>
      </c>
      <c r="O16" s="7">
        <f t="shared" ca="1" si="0"/>
        <v>35292.76</v>
      </c>
      <c r="P16" s="7">
        <f t="shared" ca="1" si="0"/>
        <v>35285.335420000003</v>
      </c>
      <c r="R16" s="7">
        <f t="shared" ca="1" si="1"/>
        <v>35356.301560000007</v>
      </c>
      <c r="T16" s="7">
        <f ca="1">Total!E16</f>
        <v>35228.36103</v>
      </c>
      <c r="V16" s="7">
        <f t="shared" ca="1" si="3"/>
        <v>6.4055290510913387E-3</v>
      </c>
      <c r="W16" s="7">
        <f t="shared" ca="1" si="4"/>
        <v>1.5605188090694266E-3</v>
      </c>
      <c r="X16" s="7">
        <f t="shared" ca="1" si="5"/>
        <v>6.7473613035127656E-3</v>
      </c>
      <c r="Y16" s="7">
        <f t="shared" ca="1" si="6"/>
        <v>1.8280433184263301E-3</v>
      </c>
      <c r="Z16" s="7">
        <f t="shared" ca="1" si="7"/>
        <v>1.6172875584953956E-3</v>
      </c>
      <c r="AB16" s="7">
        <f t="shared" ca="1" si="8"/>
        <v>1.8158740040595256E-2</v>
      </c>
    </row>
    <row r="17" spans="1:28" s="7" customFormat="1" x14ac:dyDescent="0.25">
      <c r="A17" s="7" t="s">
        <v>0</v>
      </c>
      <c r="B17" s="7">
        <v>100</v>
      </c>
      <c r="C17" s="7">
        <v>0.4</v>
      </c>
      <c r="D17" s="7">
        <v>148.14080000000001</v>
      </c>
      <c r="E17" s="7">
        <v>9.5532000000000004</v>
      </c>
      <c r="F17" s="7">
        <v>47</v>
      </c>
      <c r="H17" s="7" t="s">
        <v>3</v>
      </c>
      <c r="I17" s="7">
        <v>997</v>
      </c>
      <c r="J17" s="7">
        <v>0.4</v>
      </c>
      <c r="L17" s="7">
        <f t="shared" ca="1" si="2"/>
        <v>324357.91178000002</v>
      </c>
      <c r="M17" s="7">
        <f t="shared" ca="1" si="0"/>
        <v>324559.73856999999</v>
      </c>
      <c r="N17" s="7">
        <f t="shared" ca="1" si="0"/>
        <v>324305.58175000001</v>
      </c>
      <c r="O17" s="7">
        <f t="shared" ca="1" si="0"/>
        <v>324134.56167000002</v>
      </c>
      <c r="P17" s="7">
        <f t="shared" ca="1" si="0"/>
        <v>324525.81727</v>
      </c>
      <c r="R17" s="7">
        <f t="shared" ca="1" si="1"/>
        <v>324376.72220800002</v>
      </c>
      <c r="T17" s="7">
        <f ca="1">Total!E17</f>
        <v>324119.48642999999</v>
      </c>
      <c r="V17" s="7">
        <f t="shared" ca="1" si="3"/>
        <v>7.3560942794942614E-4</v>
      </c>
      <c r="W17" s="7">
        <f t="shared" ca="1" si="4"/>
        <v>1.3583019794617564E-3</v>
      </c>
      <c r="X17" s="7">
        <f t="shared" ca="1" si="5"/>
        <v>5.7415653112918635E-4</v>
      </c>
      <c r="Y17" s="7">
        <f t="shared" ca="1" si="6"/>
        <v>4.6511365811664884E-5</v>
      </c>
      <c r="Z17" s="7">
        <f t="shared" ca="1" si="7"/>
        <v>1.253645204969078E-3</v>
      </c>
      <c r="AB17" s="7">
        <f t="shared" ca="1" si="8"/>
        <v>3.9682245093211116E-3</v>
      </c>
    </row>
    <row r="18" spans="1:28" s="7" customFormat="1" x14ac:dyDescent="0.25">
      <c r="A18" s="7" t="s">
        <v>0</v>
      </c>
      <c r="B18" s="7">
        <v>100</v>
      </c>
      <c r="C18" s="7">
        <v>0.4</v>
      </c>
      <c r="D18" s="7">
        <v>148.1208</v>
      </c>
      <c r="E18" s="7">
        <v>9.6563199999999991</v>
      </c>
      <c r="F18" s="7">
        <v>47</v>
      </c>
      <c r="H18" s="7" t="s">
        <v>3</v>
      </c>
      <c r="I18" s="7">
        <v>997</v>
      </c>
      <c r="J18" s="7">
        <v>0.7</v>
      </c>
      <c r="L18" s="7">
        <f t="shared" ca="1" si="2"/>
        <v>323247.90536999999</v>
      </c>
      <c r="M18" s="7">
        <f t="shared" ca="1" si="2"/>
        <v>323214.82316000003</v>
      </c>
      <c r="N18" s="7">
        <f t="shared" ca="1" si="2"/>
        <v>323069.87190000003</v>
      </c>
      <c r="O18" s="7">
        <f t="shared" ca="1" si="2"/>
        <v>323151.74576000002</v>
      </c>
      <c r="P18" s="7">
        <f t="shared" ca="1" si="2"/>
        <v>323016.74537999998</v>
      </c>
      <c r="R18" s="7">
        <f t="shared" ca="1" si="1"/>
        <v>323140.218314</v>
      </c>
      <c r="T18" s="7">
        <f ca="1">Total!E18</f>
        <v>322908.53392000002</v>
      </c>
      <c r="V18" s="7">
        <f t="shared" ca="1" si="3"/>
        <v>1.0509832176936382E-3</v>
      </c>
      <c r="W18" s="7">
        <f t="shared" ca="1" si="4"/>
        <v>9.485325032502714E-4</v>
      </c>
      <c r="X18" s="7">
        <f t="shared" ca="1" si="5"/>
        <v>4.9963987647344847E-4</v>
      </c>
      <c r="Y18" s="7">
        <f t="shared" ca="1" si="6"/>
        <v>7.5319111900665604E-4</v>
      </c>
      <c r="Z18" s="7">
        <f t="shared" ca="1" si="7"/>
        <v>3.3511489673658312E-4</v>
      </c>
      <c r="AB18" s="7">
        <f t="shared" ca="1" si="8"/>
        <v>3.5874616131605971E-3</v>
      </c>
    </row>
    <row r="19" spans="1:28" s="7" customFormat="1" x14ac:dyDescent="0.25">
      <c r="A19" s="7" t="s">
        <v>0</v>
      </c>
      <c r="B19" s="7">
        <v>100</v>
      </c>
      <c r="C19" s="7">
        <v>0.4</v>
      </c>
      <c r="D19" s="7">
        <v>148.17080000000001</v>
      </c>
      <c r="E19" s="7">
        <v>9.6716800000000003</v>
      </c>
      <c r="F19" s="7">
        <v>48</v>
      </c>
      <c r="H19" s="7" t="s">
        <v>3</v>
      </c>
      <c r="I19" s="7">
        <v>997</v>
      </c>
      <c r="J19" s="7">
        <v>1</v>
      </c>
      <c r="L19" s="7">
        <f t="shared" ca="1" si="2"/>
        <v>322980.60358</v>
      </c>
      <c r="M19" s="7">
        <f t="shared" ca="1" si="2"/>
        <v>322875.39666000003</v>
      </c>
      <c r="N19" s="7">
        <f t="shared" ca="1" si="2"/>
        <v>322906.79505999997</v>
      </c>
      <c r="O19" s="7">
        <f t="shared" ca="1" si="2"/>
        <v>323051.99729000003</v>
      </c>
      <c r="P19" s="7">
        <f t="shared" ca="1" si="2"/>
        <v>322970.14934</v>
      </c>
      <c r="R19" s="7">
        <f t="shared" ca="1" si="1"/>
        <v>322956.98838599998</v>
      </c>
      <c r="T19" s="7">
        <f ca="1">Total!E19</f>
        <v>322830.84453</v>
      </c>
      <c r="V19" s="7">
        <f t="shared" ca="1" si="3"/>
        <v>4.638932510244587E-4</v>
      </c>
      <c r="W19" s="7">
        <f t="shared" ca="1" si="4"/>
        <v>1.3800456417009237E-4</v>
      </c>
      <c r="X19" s="7">
        <f t="shared" ca="1" si="5"/>
        <v>2.3526416786644704E-4</v>
      </c>
      <c r="Y19" s="7">
        <f t="shared" ca="1" si="6"/>
        <v>6.8504222489023986E-4</v>
      </c>
      <c r="Z19" s="7">
        <f t="shared" ca="1" si="7"/>
        <v>4.3151022388462061E-4</v>
      </c>
      <c r="AB19" s="7">
        <f t="shared" ca="1" si="8"/>
        <v>1.9537144318358584E-3</v>
      </c>
    </row>
    <row r="20" spans="1:28" s="7" customFormat="1" x14ac:dyDescent="0.25">
      <c r="A20" s="7" t="s">
        <v>0</v>
      </c>
      <c r="B20" s="7">
        <v>100</v>
      </c>
      <c r="C20" s="7">
        <v>0.4</v>
      </c>
      <c r="D20" s="7">
        <v>148.13496000000001</v>
      </c>
      <c r="E20" s="7">
        <v>9.5261099999999992</v>
      </c>
      <c r="F20" s="7">
        <v>46</v>
      </c>
      <c r="H20" s="7" t="s">
        <v>1</v>
      </c>
      <c r="I20" s="7">
        <v>30</v>
      </c>
      <c r="J20" s="7">
        <v>0.4</v>
      </c>
      <c r="L20" s="7">
        <f t="shared" ca="1" si="2"/>
        <v>995.50248999999997</v>
      </c>
      <c r="M20" s="7">
        <f t="shared" ca="1" si="2"/>
        <v>995.50248999999997</v>
      </c>
      <c r="N20" s="7">
        <f t="shared" ca="1" si="2"/>
        <v>995.50248999999997</v>
      </c>
      <c r="O20" s="7">
        <f t="shared" ca="1" si="2"/>
        <v>995.50248999999997</v>
      </c>
      <c r="P20" s="7">
        <f t="shared" ca="1" si="2"/>
        <v>995.50248999999997</v>
      </c>
      <c r="R20" s="7">
        <f t="shared" ca="1" si="1"/>
        <v>995.50249000000008</v>
      </c>
      <c r="T20" s="7">
        <f ca="1">Total!E20</f>
        <v>995.50248999999997</v>
      </c>
      <c r="V20" s="7">
        <f t="shared" ca="1" si="3"/>
        <v>0</v>
      </c>
      <c r="W20" s="7">
        <f t="shared" ca="1" si="4"/>
        <v>0</v>
      </c>
      <c r="X20" s="7">
        <f t="shared" ca="1" si="5"/>
        <v>0</v>
      </c>
      <c r="Y20" s="7">
        <f t="shared" ca="1" si="6"/>
        <v>0</v>
      </c>
      <c r="Z20" s="7">
        <f t="shared" ca="1" si="7"/>
        <v>0</v>
      </c>
      <c r="AB20" s="7">
        <f t="shared" ca="1" si="8"/>
        <v>0</v>
      </c>
    </row>
    <row r="21" spans="1:28" s="7" customFormat="1" x14ac:dyDescent="0.25">
      <c r="A21" s="7" t="s">
        <v>0</v>
      </c>
      <c r="B21" s="7">
        <v>100</v>
      </c>
      <c r="C21" s="7">
        <v>0.7</v>
      </c>
      <c r="D21" s="7">
        <v>107.60419</v>
      </c>
      <c r="E21" s="7">
        <v>24.492619999999999</v>
      </c>
      <c r="F21" s="7">
        <v>117</v>
      </c>
      <c r="H21" s="7" t="s">
        <v>1</v>
      </c>
      <c r="I21" s="7">
        <v>30</v>
      </c>
      <c r="J21" s="7">
        <v>0.7</v>
      </c>
      <c r="L21" s="7">
        <f t="shared" ca="1" si="2"/>
        <v>675.36581000000001</v>
      </c>
      <c r="M21" s="7">
        <f t="shared" ca="1" si="2"/>
        <v>675.36581000000001</v>
      </c>
      <c r="N21" s="7">
        <f t="shared" ca="1" si="2"/>
        <v>675.38247999999999</v>
      </c>
      <c r="O21" s="7">
        <f t="shared" ca="1" si="2"/>
        <v>675.38611000000003</v>
      </c>
      <c r="P21" s="7">
        <f t="shared" ca="1" si="2"/>
        <v>675.42156999999997</v>
      </c>
      <c r="R21" s="7">
        <f t="shared" ca="1" si="1"/>
        <v>675.38435600000003</v>
      </c>
      <c r="T21" s="7">
        <f ca="1">Total!E21</f>
        <v>675.36581000000001</v>
      </c>
      <c r="V21" s="7">
        <f t="shared" ca="1" si="3"/>
        <v>0</v>
      </c>
      <c r="W21" s="7">
        <f t="shared" ca="1" si="4"/>
        <v>0</v>
      </c>
      <c r="X21" s="7">
        <f t="shared" ca="1" si="5"/>
        <v>2.468291961652075E-5</v>
      </c>
      <c r="Y21" s="7">
        <f t="shared" ca="1" si="6"/>
        <v>3.0057784536087472E-5</v>
      </c>
      <c r="Z21" s="7">
        <f t="shared" ca="1" si="7"/>
        <v>8.2562663336427765E-5</v>
      </c>
      <c r="AB21" s="7">
        <f t="shared" ca="1" si="8"/>
        <v>1.3730336748903597E-4</v>
      </c>
    </row>
    <row r="22" spans="1:28" s="7" customFormat="1" x14ac:dyDescent="0.25">
      <c r="A22" s="7" t="s">
        <v>0</v>
      </c>
      <c r="B22" s="7">
        <v>100</v>
      </c>
      <c r="C22" s="7">
        <v>0.7</v>
      </c>
      <c r="D22" s="7">
        <v>107.58337</v>
      </c>
      <c r="E22" s="7">
        <v>24.364989999999999</v>
      </c>
      <c r="F22" s="7">
        <v>121</v>
      </c>
      <c r="H22" s="7" t="s">
        <v>1</v>
      </c>
      <c r="I22" s="7">
        <v>30</v>
      </c>
      <c r="J22" s="7">
        <v>1</v>
      </c>
      <c r="L22" s="7">
        <f t="shared" ca="1" si="2"/>
        <v>655.43295999999998</v>
      </c>
      <c r="M22" s="7">
        <f t="shared" ca="1" si="2"/>
        <v>655.43295999999998</v>
      </c>
      <c r="N22" s="7">
        <f t="shared" ca="1" si="2"/>
        <v>655.43295999999998</v>
      </c>
      <c r="O22" s="7">
        <f t="shared" ca="1" si="2"/>
        <v>655.43295999999998</v>
      </c>
      <c r="P22" s="7">
        <f t="shared" ca="1" si="2"/>
        <v>655.43295999999998</v>
      </c>
      <c r="R22" s="7">
        <f t="shared" ca="1" si="1"/>
        <v>655.43295999999998</v>
      </c>
      <c r="T22" s="7">
        <f ca="1">Total!E22</f>
        <v>655.43295999999998</v>
      </c>
      <c r="V22" s="7">
        <f t="shared" ca="1" si="3"/>
        <v>0</v>
      </c>
      <c r="W22" s="7">
        <f t="shared" ca="1" si="4"/>
        <v>0</v>
      </c>
      <c r="X22" s="7">
        <f t="shared" ca="1" si="5"/>
        <v>0</v>
      </c>
      <c r="Y22" s="7">
        <f t="shared" ca="1" si="6"/>
        <v>0</v>
      </c>
      <c r="Z22" s="7">
        <f t="shared" ca="1" si="7"/>
        <v>0</v>
      </c>
      <c r="AB22" s="7">
        <f t="shared" ca="1" si="8"/>
        <v>0</v>
      </c>
    </row>
    <row r="23" spans="1:28" s="7" customFormat="1" x14ac:dyDescent="0.25">
      <c r="A23" s="7" t="s">
        <v>0</v>
      </c>
      <c r="B23" s="7">
        <v>100</v>
      </c>
      <c r="C23" s="7">
        <v>0.7</v>
      </c>
      <c r="D23" s="7">
        <v>107.62003</v>
      </c>
      <c r="E23" s="7">
        <v>24.306740000000001</v>
      </c>
      <c r="F23" s="7">
        <v>122</v>
      </c>
      <c r="H23" s="7" t="s">
        <v>1</v>
      </c>
      <c r="I23" s="7">
        <v>100</v>
      </c>
      <c r="J23" s="7">
        <v>0.4</v>
      </c>
      <c r="L23" s="7">
        <f t="shared" ca="1" si="2"/>
        <v>1826.8810000000001</v>
      </c>
      <c r="M23" s="7">
        <f t="shared" ca="1" si="2"/>
        <v>1824.0710099999999</v>
      </c>
      <c r="N23" s="7">
        <f t="shared" ca="1" si="2"/>
        <v>1830.7337600000001</v>
      </c>
      <c r="O23" s="7">
        <f t="shared" ca="1" si="2"/>
        <v>1815.0836999999999</v>
      </c>
      <c r="P23" s="7">
        <f t="shared" ca="1" si="2"/>
        <v>1831.1681900000001</v>
      </c>
      <c r="R23" s="7">
        <f t="shared" ca="1" si="1"/>
        <v>1825.587532</v>
      </c>
      <c r="T23" s="7">
        <f ca="1">Total!E23</f>
        <v>1789.1879899999999</v>
      </c>
      <c r="V23" s="7">
        <f t="shared" ca="1" si="3"/>
        <v>2.1067104301320617E-2</v>
      </c>
      <c r="W23" s="7">
        <f t="shared" ca="1" si="4"/>
        <v>1.9496565031156949E-2</v>
      </c>
      <c r="X23" s="7">
        <f t="shared" ca="1" si="5"/>
        <v>2.3220461031599131E-2</v>
      </c>
      <c r="Y23" s="7">
        <f t="shared" ca="1" si="6"/>
        <v>1.447344278227578E-2</v>
      </c>
      <c r="Z23" s="7">
        <f t="shared" ca="1" si="7"/>
        <v>2.3463269502496602E-2</v>
      </c>
      <c r="AB23" s="7">
        <f t="shared" ca="1" si="8"/>
        <v>0.10172084264884909</v>
      </c>
    </row>
    <row r="24" spans="1:28" s="7" customFormat="1" x14ac:dyDescent="0.25">
      <c r="A24" s="7" t="s">
        <v>0</v>
      </c>
      <c r="B24" s="7">
        <v>100</v>
      </c>
      <c r="C24" s="7">
        <v>0.7</v>
      </c>
      <c r="D24" s="7">
        <v>124.51005000000001</v>
      </c>
      <c r="E24" s="7">
        <v>24.407160000000001</v>
      </c>
      <c r="F24" s="7">
        <v>112</v>
      </c>
      <c r="H24" s="7" t="s">
        <v>1</v>
      </c>
      <c r="I24" s="7">
        <v>100</v>
      </c>
      <c r="J24" s="7">
        <v>0.7</v>
      </c>
      <c r="L24" s="7">
        <f t="shared" ca="1" si="2"/>
        <v>1772.3434600000001</v>
      </c>
      <c r="M24" s="7">
        <f t="shared" ca="1" si="2"/>
        <v>1762.37</v>
      </c>
      <c r="N24" s="7">
        <f t="shared" ca="1" si="2"/>
        <v>1774.26667</v>
      </c>
      <c r="O24" s="7">
        <f t="shared" ca="1" si="2"/>
        <v>1773.84548</v>
      </c>
      <c r="P24" s="7">
        <f t="shared" ca="1" si="2"/>
        <v>1773.27333</v>
      </c>
      <c r="R24" s="7">
        <f t="shared" ca="1" si="1"/>
        <v>1771.2197879999999</v>
      </c>
      <c r="T24" s="7">
        <f ca="1">Total!E24</f>
        <v>1762.0255400000001</v>
      </c>
      <c r="V24" s="7">
        <f t="shared" ca="1" si="3"/>
        <v>5.8557153490521813E-3</v>
      </c>
      <c r="W24" s="7">
        <f t="shared" ca="1" si="4"/>
        <v>1.9549092347424148E-4</v>
      </c>
      <c r="X24" s="7">
        <f t="shared" ca="1" si="5"/>
        <v>6.9471921502340332E-3</v>
      </c>
      <c r="Y24" s="7">
        <f t="shared" ca="1" si="6"/>
        <v>6.7081547523992532E-3</v>
      </c>
      <c r="Z24" s="7">
        <f t="shared" ca="1" si="7"/>
        <v>6.3834432275027605E-3</v>
      </c>
      <c r="AB24" s="7">
        <f t="shared" ca="1" si="8"/>
        <v>2.608999640266247E-2</v>
      </c>
    </row>
    <row r="25" spans="1:28" s="7" customFormat="1" x14ac:dyDescent="0.25">
      <c r="A25" s="7" t="s">
        <v>0</v>
      </c>
      <c r="B25" s="7">
        <v>100</v>
      </c>
      <c r="C25" s="7">
        <v>0.7</v>
      </c>
      <c r="D25" s="7">
        <v>107.6467</v>
      </c>
      <c r="E25" s="7">
        <v>24.270340000000001</v>
      </c>
      <c r="F25" s="7">
        <v>119</v>
      </c>
      <c r="H25" s="7" t="s">
        <v>1</v>
      </c>
      <c r="I25" s="7">
        <v>100</v>
      </c>
      <c r="J25" s="7">
        <v>1</v>
      </c>
      <c r="L25" s="7">
        <f t="shared" ca="1" si="2"/>
        <v>1755.43652</v>
      </c>
      <c r="M25" s="7">
        <f t="shared" ca="1" si="2"/>
        <v>1756.6768400000001</v>
      </c>
      <c r="N25" s="7">
        <f t="shared" ca="1" si="2"/>
        <v>1754.0733299999999</v>
      </c>
      <c r="O25" s="7">
        <f t="shared" ca="1" si="2"/>
        <v>1757.5596800000001</v>
      </c>
      <c r="P25" s="7">
        <f t="shared" ca="1" si="2"/>
        <v>1755.09</v>
      </c>
      <c r="R25" s="7">
        <f t="shared" ca="1" si="1"/>
        <v>1755.7672740000003</v>
      </c>
      <c r="T25" s="7">
        <f ca="1">Total!E25</f>
        <v>1753.8095499999999</v>
      </c>
      <c r="V25" s="7">
        <f t="shared" ca="1" si="3"/>
        <v>9.2767769453646124E-4</v>
      </c>
      <c r="W25" s="7">
        <f t="shared" ca="1" si="4"/>
        <v>1.6348924545428203E-3</v>
      </c>
      <c r="X25" s="7">
        <f t="shared" ca="1" si="5"/>
        <v>1.5040401621715254E-4</v>
      </c>
      <c r="Y25" s="7">
        <f t="shared" ca="1" si="6"/>
        <v>2.1382766446904834E-3</v>
      </c>
      <c r="Z25" s="7">
        <f t="shared" ca="1" si="7"/>
        <v>7.3009637791057388E-4</v>
      </c>
      <c r="AB25" s="7">
        <f t="shared" ca="1" si="8"/>
        <v>5.5813471878974914E-3</v>
      </c>
    </row>
    <row r="26" spans="1:28" s="7" customFormat="1" x14ac:dyDescent="0.25">
      <c r="A26" s="7" t="s">
        <v>0</v>
      </c>
      <c r="B26" s="7">
        <v>100</v>
      </c>
      <c r="C26" s="7">
        <v>1</v>
      </c>
      <c r="D26" s="7">
        <v>103.8417</v>
      </c>
      <c r="E26" s="7">
        <v>33.96293</v>
      </c>
      <c r="F26" s="7">
        <v>154</v>
      </c>
      <c r="H26" s="7" t="s">
        <v>1</v>
      </c>
      <c r="I26" s="7">
        <v>1000</v>
      </c>
      <c r="J26" s="7">
        <v>0.4</v>
      </c>
      <c r="L26" s="7">
        <f t="shared" ca="1" si="2"/>
        <v>18988.31669</v>
      </c>
      <c r="M26" s="7">
        <f t="shared" ca="1" si="2"/>
        <v>18986.37</v>
      </c>
      <c r="N26" s="7">
        <f t="shared" ca="1" si="2"/>
        <v>18988.548889999998</v>
      </c>
      <c r="O26" s="7">
        <f t="shared" ca="1" si="2"/>
        <v>18978.19369</v>
      </c>
      <c r="P26" s="7">
        <f t="shared" ca="1" si="2"/>
        <v>18988.463329999999</v>
      </c>
      <c r="R26" s="7">
        <f t="shared" ca="1" si="1"/>
        <v>18985.978519999997</v>
      </c>
      <c r="T26" s="7">
        <f ca="1">Total!E26</f>
        <v>18977.24136</v>
      </c>
      <c r="V26" s="7">
        <f t="shared" ca="1" si="3"/>
        <v>5.8361116823565907E-4</v>
      </c>
      <c r="W26" s="7">
        <f t="shared" ca="1" si="4"/>
        <v>4.8103092682586797E-4</v>
      </c>
      <c r="X26" s="7">
        <f t="shared" ca="1" si="5"/>
        <v>5.9584687708257207E-4</v>
      </c>
      <c r="Y26" s="7">
        <f t="shared" ca="1" si="6"/>
        <v>5.0182741629001153E-5</v>
      </c>
      <c r="Z26" s="7">
        <f t="shared" ca="1" si="7"/>
        <v>5.9133831873225918E-4</v>
      </c>
      <c r="AB26" s="7">
        <f t="shared" ca="1" si="8"/>
        <v>2.3020100325053597E-3</v>
      </c>
    </row>
    <row r="27" spans="1:28" s="7" customFormat="1" x14ac:dyDescent="0.25">
      <c r="A27" s="7" t="s">
        <v>0</v>
      </c>
      <c r="B27" s="7">
        <v>100</v>
      </c>
      <c r="C27" s="7">
        <v>1</v>
      </c>
      <c r="D27" s="7">
        <v>103.69198</v>
      </c>
      <c r="E27" s="7">
        <v>33.897509999999997</v>
      </c>
      <c r="F27" s="7">
        <v>160</v>
      </c>
      <c r="H27" s="7" t="s">
        <v>1</v>
      </c>
      <c r="I27" s="7">
        <v>1000</v>
      </c>
      <c r="J27" s="7">
        <v>0.7</v>
      </c>
      <c r="L27" s="7">
        <f t="shared" ca="1" si="2"/>
        <v>18977.646260000001</v>
      </c>
      <c r="M27" s="7">
        <f t="shared" ca="1" si="2"/>
        <v>18979.121139999999</v>
      </c>
      <c r="N27" s="7">
        <f t="shared" ca="1" si="2"/>
        <v>18979.609840000001</v>
      </c>
      <c r="O27" s="7">
        <f t="shared" ca="1" si="2"/>
        <v>18977.521690000001</v>
      </c>
      <c r="P27" s="7">
        <f t="shared" ca="1" si="2"/>
        <v>18978.22667</v>
      </c>
      <c r="R27" s="7">
        <f t="shared" ca="1" si="1"/>
        <v>18978.42512</v>
      </c>
      <c r="T27" s="7">
        <f ca="1">Total!E27</f>
        <v>18975.633290000002</v>
      </c>
      <c r="V27" s="7">
        <f t="shared" ca="1" si="3"/>
        <v>1.060818350163094E-4</v>
      </c>
      <c r="W27" s="7">
        <f t="shared" ca="1" si="4"/>
        <v>1.8380677718070015E-4</v>
      </c>
      <c r="X27" s="7">
        <f t="shared" ca="1" si="5"/>
        <v>2.0956085835064142E-4</v>
      </c>
      <c r="Y27" s="7">
        <f t="shared" ca="1" si="6"/>
        <v>9.9517100227426418E-5</v>
      </c>
      <c r="Z27" s="7">
        <f t="shared" ca="1" si="7"/>
        <v>1.3666895646455827E-4</v>
      </c>
      <c r="AB27" s="7">
        <f t="shared" ca="1" si="8"/>
        <v>7.3563552723963574E-4</v>
      </c>
    </row>
    <row r="28" spans="1:28" s="7" customFormat="1" x14ac:dyDescent="0.25">
      <c r="A28" s="7" t="s">
        <v>0</v>
      </c>
      <c r="B28" s="7">
        <v>100</v>
      </c>
      <c r="C28" s="7">
        <v>1</v>
      </c>
      <c r="D28" s="7">
        <v>103.73918999999999</v>
      </c>
      <c r="E28" s="7">
        <v>33.945390000000003</v>
      </c>
      <c r="F28" s="7">
        <v>170</v>
      </c>
      <c r="H28" s="7" t="s">
        <v>1</v>
      </c>
      <c r="I28" s="7">
        <v>1000</v>
      </c>
      <c r="J28" s="7">
        <v>1</v>
      </c>
      <c r="L28" s="7">
        <f t="shared" ca="1" si="2"/>
        <v>18975.630840000002</v>
      </c>
      <c r="M28" s="7">
        <f t="shared" ca="1" si="2"/>
        <v>18975.37</v>
      </c>
      <c r="N28" s="7">
        <f t="shared" ca="1" si="2"/>
        <v>18975.3</v>
      </c>
      <c r="O28" s="7">
        <f t="shared" ca="1" si="2"/>
        <v>18975.484329999999</v>
      </c>
      <c r="P28" s="7">
        <f t="shared" ca="1" si="2"/>
        <v>18975.393220000002</v>
      </c>
      <c r="R28" s="7">
        <f t="shared" ca="1" si="1"/>
        <v>18975.435677999998</v>
      </c>
      <c r="T28" s="7">
        <f ca="1">Total!E28</f>
        <v>18975.233329999999</v>
      </c>
      <c r="V28" s="7">
        <f t="shared" ca="1" si="3"/>
        <v>2.0948886007849278E-5</v>
      </c>
      <c r="W28" s="7">
        <f t="shared" ca="1" si="4"/>
        <v>7.2025464785084302E-6</v>
      </c>
      <c r="X28" s="7">
        <f t="shared" ca="1" si="5"/>
        <v>3.5135272826791811E-6</v>
      </c>
      <c r="Y28" s="7">
        <f t="shared" ca="1" si="6"/>
        <v>1.3227768830824899E-5</v>
      </c>
      <c r="Z28" s="7">
        <f t="shared" ca="1" si="7"/>
        <v>8.4262468461900765E-6</v>
      </c>
      <c r="AB28" s="7">
        <f t="shared" ca="1" si="8"/>
        <v>5.3318975446051867E-5</v>
      </c>
    </row>
    <row r="29" spans="1:28" s="7" customFormat="1" x14ac:dyDescent="0.25">
      <c r="A29" s="7" t="s">
        <v>0</v>
      </c>
      <c r="B29" s="7">
        <v>100</v>
      </c>
      <c r="C29" s="7">
        <v>1</v>
      </c>
      <c r="D29" s="7">
        <v>103.77616999999999</v>
      </c>
      <c r="E29" s="7">
        <v>33.932630000000003</v>
      </c>
      <c r="F29" s="7">
        <v>154</v>
      </c>
    </row>
    <row r="30" spans="1:28" s="7" customFormat="1" x14ac:dyDescent="0.25">
      <c r="A30" s="7" t="s">
        <v>0</v>
      </c>
      <c r="B30" s="7">
        <v>100</v>
      </c>
      <c r="C30" s="7">
        <v>1</v>
      </c>
      <c r="D30" s="7">
        <v>103.75913</v>
      </c>
      <c r="E30" s="7">
        <v>33.946420000000003</v>
      </c>
      <c r="F30" s="7">
        <v>151</v>
      </c>
    </row>
    <row r="31" spans="1:28" s="7" customFormat="1" x14ac:dyDescent="0.25">
      <c r="A31" s="7" t="s">
        <v>0</v>
      </c>
      <c r="B31" s="7">
        <v>1000</v>
      </c>
      <c r="C31" s="7">
        <v>0.4</v>
      </c>
      <c r="D31" s="7">
        <v>1069.6706799999999</v>
      </c>
      <c r="E31" s="7">
        <v>658.50672999999995</v>
      </c>
      <c r="F31" s="7">
        <v>18</v>
      </c>
    </row>
    <row r="32" spans="1:28" s="7" customFormat="1" x14ac:dyDescent="0.25">
      <c r="A32" s="7" t="s">
        <v>0</v>
      </c>
      <c r="B32" s="7">
        <v>1000</v>
      </c>
      <c r="C32" s="7">
        <v>0.4</v>
      </c>
      <c r="D32" s="7">
        <v>1069.78991</v>
      </c>
      <c r="E32" s="7">
        <v>694.02529000000004</v>
      </c>
      <c r="F32" s="7">
        <v>19</v>
      </c>
    </row>
    <row r="33" spans="1:6" s="7" customFormat="1" x14ac:dyDescent="0.25">
      <c r="A33" s="7" t="s">
        <v>0</v>
      </c>
      <c r="B33" s="7">
        <v>1000</v>
      </c>
      <c r="C33" s="7">
        <v>0.4</v>
      </c>
      <c r="D33" s="7">
        <v>1069.8855799999999</v>
      </c>
      <c r="E33" s="7">
        <v>661.30998999999997</v>
      </c>
      <c r="F33" s="7">
        <v>18</v>
      </c>
    </row>
    <row r="34" spans="1:6" s="7" customFormat="1" x14ac:dyDescent="0.25">
      <c r="A34" s="7" t="s">
        <v>0</v>
      </c>
      <c r="B34" s="7">
        <v>1000</v>
      </c>
      <c r="C34" s="7">
        <v>0.4</v>
      </c>
      <c r="D34" s="7">
        <v>1069.91661</v>
      </c>
      <c r="E34" s="7">
        <v>657.06876</v>
      </c>
      <c r="F34" s="7">
        <v>18</v>
      </c>
    </row>
    <row r="35" spans="1:6" s="7" customFormat="1" x14ac:dyDescent="0.25">
      <c r="A35" s="7" t="s">
        <v>0</v>
      </c>
      <c r="B35" s="7">
        <v>1000</v>
      </c>
      <c r="C35" s="7">
        <v>0.4</v>
      </c>
      <c r="D35" s="7">
        <v>1069.78594</v>
      </c>
      <c r="E35" s="7">
        <v>660.87099000000001</v>
      </c>
      <c r="F35" s="7">
        <v>18</v>
      </c>
    </row>
    <row r="36" spans="1:6" s="7" customFormat="1" x14ac:dyDescent="0.25">
      <c r="A36" s="7" t="s">
        <v>0</v>
      </c>
      <c r="B36" s="7">
        <v>1000</v>
      </c>
      <c r="C36" s="7">
        <v>0.7</v>
      </c>
      <c r="D36" s="7">
        <v>1034.7713900000001</v>
      </c>
      <c r="E36" s="7">
        <v>993.34523000000002</v>
      </c>
      <c r="F36" s="7">
        <v>30</v>
      </c>
    </row>
    <row r="37" spans="1:6" s="7" customFormat="1" x14ac:dyDescent="0.25">
      <c r="A37" s="7" t="s">
        <v>0</v>
      </c>
      <c r="B37" s="7">
        <v>1000</v>
      </c>
      <c r="C37" s="7">
        <v>0.7</v>
      </c>
      <c r="D37" s="7">
        <v>1034.73044</v>
      </c>
      <c r="E37" s="7">
        <v>992.17434000000003</v>
      </c>
      <c r="F37" s="7">
        <v>30</v>
      </c>
    </row>
    <row r="38" spans="1:6" s="7" customFormat="1" x14ac:dyDescent="0.25">
      <c r="A38" s="7" t="s">
        <v>0</v>
      </c>
      <c r="B38" s="7">
        <v>1000</v>
      </c>
      <c r="C38" s="7">
        <v>0.7</v>
      </c>
      <c r="D38" s="7">
        <v>1034.8531700000001</v>
      </c>
      <c r="E38" s="7">
        <v>991.13684000000001</v>
      </c>
      <c r="F38" s="7">
        <v>30</v>
      </c>
    </row>
    <row r="39" spans="1:6" s="7" customFormat="1" x14ac:dyDescent="0.25">
      <c r="A39" s="7" t="s">
        <v>0</v>
      </c>
      <c r="B39" s="7">
        <v>1000</v>
      </c>
      <c r="C39" s="7">
        <v>0.7</v>
      </c>
      <c r="D39" s="7">
        <v>1034.77973</v>
      </c>
      <c r="E39" s="7">
        <v>995.13563999999997</v>
      </c>
      <c r="F39" s="7">
        <v>30</v>
      </c>
    </row>
    <row r="40" spans="1:6" s="7" customFormat="1" x14ac:dyDescent="0.25">
      <c r="A40" s="7" t="s">
        <v>0</v>
      </c>
      <c r="B40" s="7">
        <v>1000</v>
      </c>
      <c r="C40" s="7">
        <v>0.7</v>
      </c>
      <c r="D40" s="7">
        <v>1034.68281</v>
      </c>
      <c r="E40" s="7">
        <v>994.13207</v>
      </c>
      <c r="F40" s="7">
        <v>30</v>
      </c>
    </row>
    <row r="41" spans="1:6" s="7" customFormat="1" x14ac:dyDescent="0.25">
      <c r="A41" s="7" t="s">
        <v>0</v>
      </c>
      <c r="B41" s="7">
        <v>1000</v>
      </c>
      <c r="C41" s="7">
        <v>1</v>
      </c>
      <c r="D41" s="7">
        <v>1034.5799099999999</v>
      </c>
      <c r="E41" s="7">
        <v>1557.83852</v>
      </c>
      <c r="F41" s="7">
        <v>45</v>
      </c>
    </row>
    <row r="42" spans="1:6" s="7" customFormat="1" x14ac:dyDescent="0.25">
      <c r="A42" s="7" t="s">
        <v>0</v>
      </c>
      <c r="B42" s="7">
        <v>1000</v>
      </c>
      <c r="C42" s="7">
        <v>1</v>
      </c>
      <c r="D42" s="7">
        <v>1034.37751</v>
      </c>
      <c r="E42" s="7">
        <v>1557.31267</v>
      </c>
      <c r="F42" s="7">
        <v>45</v>
      </c>
    </row>
    <row r="43" spans="1:6" s="7" customFormat="1" x14ac:dyDescent="0.25">
      <c r="A43" s="7" t="s">
        <v>0</v>
      </c>
      <c r="B43" s="7">
        <v>1000</v>
      </c>
      <c r="C43" s="7">
        <v>1</v>
      </c>
      <c r="D43" s="7">
        <v>1034.33035</v>
      </c>
      <c r="E43" s="7">
        <v>1557.19544</v>
      </c>
      <c r="F43" s="7">
        <v>47</v>
      </c>
    </row>
    <row r="44" spans="1:6" s="7" customFormat="1" x14ac:dyDescent="0.25">
      <c r="A44" s="7" t="s">
        <v>0</v>
      </c>
      <c r="B44" s="7">
        <v>1000</v>
      </c>
      <c r="C44" s="7">
        <v>1</v>
      </c>
      <c r="D44" s="7">
        <v>1034.5292899999999</v>
      </c>
      <c r="E44" s="7">
        <v>1556.5655200000001</v>
      </c>
      <c r="F44" s="7">
        <v>45</v>
      </c>
    </row>
    <row r="45" spans="1:6" s="7" customFormat="1" x14ac:dyDescent="0.25">
      <c r="A45" s="7" t="s">
        <v>0</v>
      </c>
      <c r="B45" s="7">
        <v>1000</v>
      </c>
      <c r="C45" s="7">
        <v>1</v>
      </c>
      <c r="D45" s="7">
        <v>1034.66839</v>
      </c>
      <c r="E45" s="7">
        <v>1578.84221</v>
      </c>
      <c r="F45" s="7">
        <v>47</v>
      </c>
    </row>
    <row r="46" spans="1:6" s="7" customFormat="1" x14ac:dyDescent="0.25">
      <c r="A46" s="7" t="s">
        <v>3</v>
      </c>
      <c r="B46" s="7">
        <v>24</v>
      </c>
      <c r="C46" s="7">
        <v>0.4</v>
      </c>
      <c r="D46" s="7">
        <v>3177.6379999999999</v>
      </c>
      <c r="E46" s="7">
        <v>1.1704399999999999</v>
      </c>
      <c r="F46" s="7">
        <v>52</v>
      </c>
    </row>
    <row r="47" spans="1:6" s="7" customFormat="1" x14ac:dyDescent="0.25">
      <c r="A47" s="7" t="s">
        <v>3</v>
      </c>
      <c r="B47" s="7">
        <v>24</v>
      </c>
      <c r="C47" s="7">
        <v>0.4</v>
      </c>
      <c r="D47" s="7">
        <v>3177.6379999999999</v>
      </c>
      <c r="E47" s="7">
        <v>1.1684399999999999</v>
      </c>
      <c r="F47" s="7">
        <v>53</v>
      </c>
    </row>
    <row r="48" spans="1:6" s="7" customFormat="1" x14ac:dyDescent="0.25">
      <c r="A48" s="7" t="s">
        <v>3</v>
      </c>
      <c r="B48" s="7">
        <v>24</v>
      </c>
      <c r="C48" s="7">
        <v>0.4</v>
      </c>
      <c r="D48" s="7">
        <v>3177.6379999999999</v>
      </c>
      <c r="E48" s="7">
        <v>1.1771199999999999</v>
      </c>
      <c r="F48" s="7">
        <v>56</v>
      </c>
    </row>
    <row r="49" spans="1:6" s="7" customFormat="1" x14ac:dyDescent="0.25">
      <c r="A49" s="7" t="s">
        <v>3</v>
      </c>
      <c r="B49" s="7">
        <v>24</v>
      </c>
      <c r="C49" s="7">
        <v>0.4</v>
      </c>
      <c r="D49" s="7">
        <v>3177.6379999999999</v>
      </c>
      <c r="E49" s="7">
        <v>1.16855</v>
      </c>
      <c r="F49" s="7">
        <v>51</v>
      </c>
    </row>
    <row r="50" spans="1:6" s="7" customFormat="1" x14ac:dyDescent="0.25">
      <c r="A50" s="7" t="s">
        <v>3</v>
      </c>
      <c r="B50" s="7">
        <v>24</v>
      </c>
      <c r="C50" s="7">
        <v>0.4</v>
      </c>
      <c r="D50" s="7">
        <v>3177.6379999999999</v>
      </c>
      <c r="E50" s="7">
        <v>1.1731100000000001</v>
      </c>
      <c r="F50" s="7">
        <v>56</v>
      </c>
    </row>
    <row r="51" spans="1:6" s="7" customFormat="1" x14ac:dyDescent="0.25">
      <c r="A51" s="7" t="s">
        <v>3</v>
      </c>
      <c r="B51" s="7">
        <v>24</v>
      </c>
      <c r="C51" s="7">
        <v>0.7</v>
      </c>
      <c r="D51" s="7">
        <v>2321.03586</v>
      </c>
      <c r="E51" s="7">
        <v>1.3816200000000001</v>
      </c>
      <c r="F51" s="7">
        <v>60</v>
      </c>
    </row>
    <row r="52" spans="1:6" s="7" customFormat="1" x14ac:dyDescent="0.25">
      <c r="A52" s="7" t="s">
        <v>3</v>
      </c>
      <c r="B52" s="7">
        <v>24</v>
      </c>
      <c r="C52" s="7">
        <v>0.7</v>
      </c>
      <c r="D52" s="7">
        <v>2321.03586</v>
      </c>
      <c r="E52" s="7">
        <v>1.3652899999999999</v>
      </c>
      <c r="F52" s="7">
        <v>63</v>
      </c>
    </row>
    <row r="53" spans="1:6" s="7" customFormat="1" x14ac:dyDescent="0.25">
      <c r="A53" s="7" t="s">
        <v>3</v>
      </c>
      <c r="B53" s="7">
        <v>24</v>
      </c>
      <c r="C53" s="7">
        <v>0.7</v>
      </c>
      <c r="D53" s="7">
        <v>2321.03586</v>
      </c>
      <c r="E53" s="7">
        <v>1.3729199999999999</v>
      </c>
      <c r="F53" s="7">
        <v>62</v>
      </c>
    </row>
    <row r="54" spans="1:6" s="7" customFormat="1" x14ac:dyDescent="0.25">
      <c r="A54" s="7" t="s">
        <v>3</v>
      </c>
      <c r="B54" s="7">
        <v>24</v>
      </c>
      <c r="C54" s="7">
        <v>0.7</v>
      </c>
      <c r="D54" s="7">
        <v>2321.03586</v>
      </c>
      <c r="E54" s="7">
        <v>1.5521199999999999</v>
      </c>
      <c r="F54" s="7">
        <v>61</v>
      </c>
    </row>
    <row r="55" spans="1:6" s="7" customFormat="1" x14ac:dyDescent="0.25">
      <c r="A55" s="7" t="s">
        <v>3</v>
      </c>
      <c r="B55" s="7">
        <v>24</v>
      </c>
      <c r="C55" s="7">
        <v>0.7</v>
      </c>
      <c r="D55" s="7">
        <v>2321.03586</v>
      </c>
      <c r="E55" s="7">
        <v>1.36591</v>
      </c>
      <c r="F55" s="7">
        <v>66</v>
      </c>
    </row>
    <row r="56" spans="1:6" s="7" customFormat="1" x14ac:dyDescent="0.25">
      <c r="A56" s="7" t="s">
        <v>3</v>
      </c>
      <c r="B56" s="7">
        <v>24</v>
      </c>
      <c r="C56" s="7">
        <v>1</v>
      </c>
      <c r="D56" s="7">
        <v>2320.9075499999999</v>
      </c>
      <c r="E56" s="7">
        <v>2.2526299999999999</v>
      </c>
      <c r="F56" s="7">
        <v>100</v>
      </c>
    </row>
    <row r="57" spans="1:6" s="7" customFormat="1" x14ac:dyDescent="0.25">
      <c r="A57" s="7" t="s">
        <v>3</v>
      </c>
      <c r="B57" s="7">
        <v>24</v>
      </c>
      <c r="C57" s="7">
        <v>1</v>
      </c>
      <c r="D57" s="7">
        <v>2320.9075499999999</v>
      </c>
      <c r="E57" s="7">
        <v>2.2619899999999999</v>
      </c>
      <c r="F57" s="7">
        <v>116</v>
      </c>
    </row>
    <row r="58" spans="1:6" s="7" customFormat="1" x14ac:dyDescent="0.25">
      <c r="A58" s="7" t="s">
        <v>3</v>
      </c>
      <c r="B58" s="7">
        <v>24</v>
      </c>
      <c r="C58" s="7">
        <v>1</v>
      </c>
      <c r="D58" s="7">
        <v>2320.9075499999999</v>
      </c>
      <c r="E58" s="7">
        <v>2.2625999999999999</v>
      </c>
      <c r="F58" s="7">
        <v>82</v>
      </c>
    </row>
    <row r="59" spans="1:6" s="7" customFormat="1" x14ac:dyDescent="0.25">
      <c r="A59" s="7" t="s">
        <v>3</v>
      </c>
      <c r="B59" s="7">
        <v>24</v>
      </c>
      <c r="C59" s="7">
        <v>1</v>
      </c>
      <c r="D59" s="7">
        <v>2320.9075499999999</v>
      </c>
      <c r="E59" s="7">
        <v>2.2581099999999998</v>
      </c>
      <c r="F59" s="7">
        <v>116</v>
      </c>
    </row>
    <row r="60" spans="1:6" s="7" customFormat="1" x14ac:dyDescent="0.25">
      <c r="A60" s="7" t="s">
        <v>3</v>
      </c>
      <c r="B60" s="7">
        <v>24</v>
      </c>
      <c r="C60" s="7">
        <v>1</v>
      </c>
      <c r="D60" s="7">
        <v>2320.9075499999999</v>
      </c>
      <c r="E60" s="7">
        <v>2.2602000000000002</v>
      </c>
      <c r="F60" s="7">
        <v>95</v>
      </c>
    </row>
    <row r="61" spans="1:6" s="7" customFormat="1" x14ac:dyDescent="0.25">
      <c r="A61" s="7" t="s">
        <v>3</v>
      </c>
      <c r="B61" s="7">
        <v>100</v>
      </c>
      <c r="C61" s="7">
        <v>0.4</v>
      </c>
      <c r="D61" s="7">
        <v>42991.781869999999</v>
      </c>
      <c r="E61" s="7">
        <v>8.1792099999999994</v>
      </c>
      <c r="F61" s="7">
        <v>35</v>
      </c>
    </row>
    <row r="62" spans="1:6" s="7" customFormat="1" x14ac:dyDescent="0.25">
      <c r="A62" s="7" t="s">
        <v>3</v>
      </c>
      <c r="B62" s="7">
        <v>100</v>
      </c>
      <c r="C62" s="7">
        <v>0.4</v>
      </c>
      <c r="D62" s="7">
        <v>42987.669159999998</v>
      </c>
      <c r="E62" s="7">
        <v>8.2035599999999995</v>
      </c>
      <c r="F62" s="7">
        <v>38</v>
      </c>
    </row>
    <row r="63" spans="1:6" s="7" customFormat="1" x14ac:dyDescent="0.25">
      <c r="A63" s="7" t="s">
        <v>3</v>
      </c>
      <c r="B63" s="7">
        <v>100</v>
      </c>
      <c r="C63" s="7">
        <v>0.4</v>
      </c>
      <c r="D63" s="7">
        <v>42988.63766</v>
      </c>
      <c r="E63" s="7">
        <v>8.0842700000000001</v>
      </c>
      <c r="F63" s="7">
        <v>44</v>
      </c>
    </row>
    <row r="64" spans="1:6" s="7" customFormat="1" x14ac:dyDescent="0.25">
      <c r="A64" s="7" t="s">
        <v>3</v>
      </c>
      <c r="B64" s="7">
        <v>100</v>
      </c>
      <c r="C64" s="7">
        <v>0.4</v>
      </c>
      <c r="D64" s="7">
        <v>42987.762479999998</v>
      </c>
      <c r="E64" s="7">
        <v>8.0929099999999998</v>
      </c>
      <c r="F64" s="7">
        <v>51</v>
      </c>
    </row>
    <row r="65" spans="1:6" s="7" customFormat="1" x14ac:dyDescent="0.25">
      <c r="A65" s="7" t="s">
        <v>3</v>
      </c>
      <c r="B65" s="7">
        <v>100</v>
      </c>
      <c r="C65" s="7">
        <v>0.4</v>
      </c>
      <c r="D65" s="7">
        <v>42987.114809999999</v>
      </c>
      <c r="E65" s="7">
        <v>8.1329799999999999</v>
      </c>
      <c r="F65" s="7">
        <v>53</v>
      </c>
    </row>
    <row r="66" spans="1:6" s="7" customFormat="1" x14ac:dyDescent="0.25">
      <c r="A66" s="7" t="s">
        <v>3</v>
      </c>
      <c r="B66" s="7">
        <v>100</v>
      </c>
      <c r="C66" s="7">
        <v>0.7</v>
      </c>
      <c r="D66" s="7">
        <v>35914.138500000001</v>
      </c>
      <c r="E66" s="7">
        <v>16.68599</v>
      </c>
      <c r="F66" s="7">
        <v>99</v>
      </c>
    </row>
    <row r="67" spans="1:6" s="7" customFormat="1" x14ac:dyDescent="0.25">
      <c r="A67" s="7" t="s">
        <v>3</v>
      </c>
      <c r="B67" s="7">
        <v>100</v>
      </c>
      <c r="C67" s="7">
        <v>0.7</v>
      </c>
      <c r="D67" s="7">
        <v>35752.41964</v>
      </c>
      <c r="E67" s="7">
        <v>16.59243</v>
      </c>
      <c r="F67" s="7">
        <v>74</v>
      </c>
    </row>
    <row r="68" spans="1:6" s="7" customFormat="1" x14ac:dyDescent="0.25">
      <c r="A68" s="7" t="s">
        <v>3</v>
      </c>
      <c r="B68" s="7">
        <v>100</v>
      </c>
      <c r="C68" s="7">
        <v>0.7</v>
      </c>
      <c r="D68" s="7">
        <v>35740.716399999998</v>
      </c>
      <c r="E68" s="7">
        <v>16.584669999999999</v>
      </c>
      <c r="F68" s="7">
        <v>76</v>
      </c>
    </row>
    <row r="69" spans="1:6" s="7" customFormat="1" x14ac:dyDescent="0.25">
      <c r="A69" s="7" t="s">
        <v>3</v>
      </c>
      <c r="B69" s="7">
        <v>100</v>
      </c>
      <c r="C69" s="7">
        <v>0.7</v>
      </c>
      <c r="D69" s="7">
        <v>35568.931600000004</v>
      </c>
      <c r="E69" s="7">
        <v>16.676349999999999</v>
      </c>
      <c r="F69" s="7">
        <v>90</v>
      </c>
    </row>
    <row r="70" spans="1:6" s="7" customFormat="1" x14ac:dyDescent="0.25">
      <c r="A70" s="7" t="s">
        <v>3</v>
      </c>
      <c r="B70" s="7">
        <v>100</v>
      </c>
      <c r="C70" s="7">
        <v>0.7</v>
      </c>
      <c r="D70" s="7">
        <v>35585.305240000002</v>
      </c>
      <c r="E70" s="7">
        <v>16.69031</v>
      </c>
      <c r="F70" s="7">
        <v>86</v>
      </c>
    </row>
    <row r="71" spans="1:6" s="7" customFormat="1" x14ac:dyDescent="0.25">
      <c r="A71" s="7" t="s">
        <v>3</v>
      </c>
      <c r="B71" s="7">
        <v>100</v>
      </c>
      <c r="C71" s="7">
        <v>1</v>
      </c>
      <c r="D71" s="7">
        <v>35454.017319999999</v>
      </c>
      <c r="E71" s="7">
        <v>26.709689999999998</v>
      </c>
      <c r="F71" s="7">
        <v>122</v>
      </c>
    </row>
    <row r="72" spans="1:6" s="7" customFormat="1" x14ac:dyDescent="0.25">
      <c r="A72" s="7" t="s">
        <v>3</v>
      </c>
      <c r="B72" s="7">
        <v>100</v>
      </c>
      <c r="C72" s="7">
        <v>1</v>
      </c>
      <c r="D72" s="7">
        <v>35283.335550000003</v>
      </c>
      <c r="E72" s="7">
        <v>26.760940000000002</v>
      </c>
      <c r="F72" s="7">
        <v>127</v>
      </c>
    </row>
    <row r="73" spans="1:6" s="7" customFormat="1" x14ac:dyDescent="0.25">
      <c r="A73" s="7" t="s">
        <v>3</v>
      </c>
      <c r="B73" s="7">
        <v>100</v>
      </c>
      <c r="C73" s="7">
        <v>1</v>
      </c>
      <c r="D73" s="7">
        <v>35466.059509999999</v>
      </c>
      <c r="E73" s="7">
        <v>26.750779999999999</v>
      </c>
      <c r="F73" s="7">
        <v>133</v>
      </c>
    </row>
    <row r="74" spans="1:6" s="7" customFormat="1" x14ac:dyDescent="0.25">
      <c r="A74" s="7" t="s">
        <v>3</v>
      </c>
      <c r="B74" s="7">
        <v>100</v>
      </c>
      <c r="C74" s="7">
        <v>1</v>
      </c>
      <c r="D74" s="7">
        <v>35292.76</v>
      </c>
      <c r="E74" s="7">
        <v>26.759429999999998</v>
      </c>
      <c r="F74" s="7">
        <v>120</v>
      </c>
    </row>
    <row r="75" spans="1:6" s="7" customFormat="1" x14ac:dyDescent="0.25">
      <c r="A75" s="7" t="s">
        <v>3</v>
      </c>
      <c r="B75" s="7">
        <v>100</v>
      </c>
      <c r="C75" s="7">
        <v>1</v>
      </c>
      <c r="D75" s="7">
        <v>35285.335420000003</v>
      </c>
      <c r="E75" s="7">
        <v>26.705179999999999</v>
      </c>
      <c r="F75" s="7">
        <v>139</v>
      </c>
    </row>
    <row r="76" spans="1:6" s="7" customFormat="1" x14ac:dyDescent="0.25">
      <c r="A76" s="7" t="s">
        <v>3</v>
      </c>
      <c r="B76" s="7">
        <v>997</v>
      </c>
      <c r="C76" s="7">
        <v>0.4</v>
      </c>
      <c r="D76" s="7">
        <v>324357.91178000002</v>
      </c>
      <c r="E76" s="7">
        <v>601.31519000000003</v>
      </c>
      <c r="F76" s="7">
        <v>22</v>
      </c>
    </row>
    <row r="77" spans="1:6" s="7" customFormat="1" x14ac:dyDescent="0.25">
      <c r="A77" s="7" t="s">
        <v>3</v>
      </c>
      <c r="B77" s="7">
        <v>997</v>
      </c>
      <c r="C77" s="7">
        <v>0.4</v>
      </c>
      <c r="D77" s="7">
        <v>324559.73856999999</v>
      </c>
      <c r="E77" s="7">
        <v>606.30987000000005</v>
      </c>
      <c r="F77" s="7">
        <v>22</v>
      </c>
    </row>
    <row r="78" spans="1:6" s="7" customFormat="1" x14ac:dyDescent="0.25">
      <c r="A78" s="7" t="s">
        <v>3</v>
      </c>
      <c r="B78" s="7">
        <v>997</v>
      </c>
      <c r="C78" s="7">
        <v>0.4</v>
      </c>
      <c r="D78" s="7">
        <v>324305.58175000001</v>
      </c>
      <c r="E78" s="7">
        <v>609.91006000000004</v>
      </c>
      <c r="F78" s="7">
        <v>22</v>
      </c>
    </row>
    <row r="79" spans="1:6" s="7" customFormat="1" x14ac:dyDescent="0.25">
      <c r="A79" s="7" t="s">
        <v>3</v>
      </c>
      <c r="B79" s="7">
        <v>997</v>
      </c>
      <c r="C79" s="7">
        <v>0.4</v>
      </c>
      <c r="D79" s="7">
        <v>324134.56167000002</v>
      </c>
      <c r="E79" s="7">
        <v>603.38260000000002</v>
      </c>
      <c r="F79" s="7">
        <v>22</v>
      </c>
    </row>
    <row r="80" spans="1:6" s="7" customFormat="1" x14ac:dyDescent="0.25">
      <c r="A80" s="7" t="s">
        <v>3</v>
      </c>
      <c r="B80" s="7">
        <v>997</v>
      </c>
      <c r="C80" s="7">
        <v>0.4</v>
      </c>
      <c r="D80" s="7">
        <v>324525.81727</v>
      </c>
      <c r="E80" s="7">
        <v>605.58178999999996</v>
      </c>
      <c r="F80" s="7">
        <v>22</v>
      </c>
    </row>
    <row r="81" spans="1:6" s="7" customFormat="1" x14ac:dyDescent="0.25">
      <c r="A81" s="7" t="s">
        <v>3</v>
      </c>
      <c r="B81" s="7">
        <v>997</v>
      </c>
      <c r="C81" s="7">
        <v>0.7</v>
      </c>
      <c r="D81" s="7">
        <v>323247.90536999999</v>
      </c>
      <c r="E81" s="7">
        <v>862.75022999999999</v>
      </c>
      <c r="F81" s="7">
        <v>32</v>
      </c>
    </row>
    <row r="82" spans="1:6" s="7" customFormat="1" x14ac:dyDescent="0.25">
      <c r="A82" s="7" t="s">
        <v>3</v>
      </c>
      <c r="B82" s="7">
        <v>997</v>
      </c>
      <c r="C82" s="7">
        <v>0.7</v>
      </c>
      <c r="D82" s="7">
        <v>323214.82316000003</v>
      </c>
      <c r="E82" s="7">
        <v>874.23586</v>
      </c>
      <c r="F82" s="7">
        <v>34</v>
      </c>
    </row>
    <row r="83" spans="1:6" s="7" customFormat="1" x14ac:dyDescent="0.25">
      <c r="A83" s="7" t="s">
        <v>3</v>
      </c>
      <c r="B83" s="7">
        <v>997</v>
      </c>
      <c r="C83" s="7">
        <v>0.7</v>
      </c>
      <c r="D83" s="7">
        <v>323069.87190000003</v>
      </c>
      <c r="E83" s="7">
        <v>879.80328999999995</v>
      </c>
      <c r="F83" s="7">
        <v>34</v>
      </c>
    </row>
    <row r="84" spans="1:6" s="7" customFormat="1" x14ac:dyDescent="0.25">
      <c r="A84" s="7" t="s">
        <v>3</v>
      </c>
      <c r="B84" s="7">
        <v>997</v>
      </c>
      <c r="C84" s="7">
        <v>0.7</v>
      </c>
      <c r="D84" s="7">
        <v>323151.74576000002</v>
      </c>
      <c r="E84" s="7">
        <v>880.44965000000002</v>
      </c>
      <c r="F84" s="7">
        <v>33</v>
      </c>
    </row>
    <row r="85" spans="1:6" s="7" customFormat="1" x14ac:dyDescent="0.25">
      <c r="A85" s="7" t="s">
        <v>3</v>
      </c>
      <c r="B85" s="7">
        <v>997</v>
      </c>
      <c r="C85" s="7">
        <v>0.7</v>
      </c>
      <c r="D85" s="7">
        <v>323016.74537999998</v>
      </c>
      <c r="E85" s="7">
        <v>872.98761999999999</v>
      </c>
      <c r="F85" s="7">
        <v>33</v>
      </c>
    </row>
    <row r="86" spans="1:6" s="7" customFormat="1" x14ac:dyDescent="0.25">
      <c r="A86" s="7" t="s">
        <v>3</v>
      </c>
      <c r="B86" s="7">
        <v>997</v>
      </c>
      <c r="C86" s="7">
        <v>1</v>
      </c>
      <c r="D86" s="7">
        <v>322980.60358</v>
      </c>
      <c r="E86" s="7">
        <v>1013.14325</v>
      </c>
      <c r="F86" s="7">
        <v>37</v>
      </c>
    </row>
    <row r="87" spans="1:6" s="7" customFormat="1" x14ac:dyDescent="0.25">
      <c r="A87" s="7" t="s">
        <v>3</v>
      </c>
      <c r="B87" s="7">
        <v>997</v>
      </c>
      <c r="C87" s="7">
        <v>1</v>
      </c>
      <c r="D87" s="7">
        <v>322875.39666000003</v>
      </c>
      <c r="E87" s="7">
        <v>1033.4371699999999</v>
      </c>
      <c r="F87" s="7">
        <v>37</v>
      </c>
    </row>
    <row r="88" spans="1:6" s="7" customFormat="1" x14ac:dyDescent="0.25">
      <c r="A88" s="7" t="s">
        <v>3</v>
      </c>
      <c r="B88" s="7">
        <v>997</v>
      </c>
      <c r="C88" s="7">
        <v>1</v>
      </c>
      <c r="D88" s="7">
        <v>322906.79505999997</v>
      </c>
      <c r="E88" s="7">
        <v>1032.7520199999999</v>
      </c>
      <c r="F88" s="7">
        <v>36</v>
      </c>
    </row>
    <row r="89" spans="1:6" s="7" customFormat="1" x14ac:dyDescent="0.25">
      <c r="A89" s="7" t="s">
        <v>3</v>
      </c>
      <c r="B89" s="7">
        <v>997</v>
      </c>
      <c r="C89" s="7">
        <v>1</v>
      </c>
      <c r="D89" s="7">
        <v>323051.99729000003</v>
      </c>
      <c r="E89" s="7">
        <v>1013.85886</v>
      </c>
      <c r="F89" s="7">
        <v>37</v>
      </c>
    </row>
    <row r="90" spans="1:6" s="7" customFormat="1" x14ac:dyDescent="0.25">
      <c r="A90" s="7" t="s">
        <v>3</v>
      </c>
      <c r="B90" s="7">
        <v>997</v>
      </c>
      <c r="C90" s="7">
        <v>1</v>
      </c>
      <c r="D90" s="7">
        <v>322970.14934</v>
      </c>
      <c r="E90" s="7">
        <v>1028.2488499999999</v>
      </c>
      <c r="F90" s="7">
        <v>38</v>
      </c>
    </row>
    <row r="91" spans="1:6" s="7" customFormat="1" x14ac:dyDescent="0.25">
      <c r="A91" s="7" t="s">
        <v>1</v>
      </c>
      <c r="B91" s="7">
        <v>30</v>
      </c>
      <c r="C91" s="7">
        <v>0.4</v>
      </c>
      <c r="D91" s="7">
        <v>995.50248999999997</v>
      </c>
      <c r="E91" s="7">
        <v>1.49064</v>
      </c>
      <c r="F91" s="7">
        <v>57</v>
      </c>
    </row>
    <row r="92" spans="1:6" s="7" customFormat="1" x14ac:dyDescent="0.25">
      <c r="A92" s="7" t="s">
        <v>1</v>
      </c>
      <c r="B92" s="7">
        <v>30</v>
      </c>
      <c r="C92" s="7">
        <v>0.4</v>
      </c>
      <c r="D92" s="7">
        <v>995.50248999999997</v>
      </c>
      <c r="E92" s="7">
        <v>1.5029999999999999</v>
      </c>
      <c r="F92" s="7">
        <v>51</v>
      </c>
    </row>
    <row r="93" spans="1:6" s="7" customFormat="1" x14ac:dyDescent="0.25">
      <c r="A93" s="7" t="s">
        <v>1</v>
      </c>
      <c r="B93" s="7">
        <v>30</v>
      </c>
      <c r="C93" s="7">
        <v>0.4</v>
      </c>
      <c r="D93" s="7">
        <v>995.50248999999997</v>
      </c>
      <c r="E93" s="7">
        <v>1.6184099999999999</v>
      </c>
      <c r="F93" s="7">
        <v>57</v>
      </c>
    </row>
    <row r="94" spans="1:6" s="7" customFormat="1" x14ac:dyDescent="0.25">
      <c r="A94" s="7" t="s">
        <v>1</v>
      </c>
      <c r="B94" s="7">
        <v>30</v>
      </c>
      <c r="C94" s="7">
        <v>0.4</v>
      </c>
      <c r="D94" s="7">
        <v>995.50248999999997</v>
      </c>
      <c r="E94" s="7">
        <v>1.48658</v>
      </c>
      <c r="F94" s="7">
        <v>54</v>
      </c>
    </row>
    <row r="95" spans="1:6" s="7" customFormat="1" x14ac:dyDescent="0.25">
      <c r="A95" s="7" t="s">
        <v>1</v>
      </c>
      <c r="B95" s="7">
        <v>30</v>
      </c>
      <c r="C95" s="7">
        <v>0.4</v>
      </c>
      <c r="D95" s="7">
        <v>995.50248999999997</v>
      </c>
      <c r="E95" s="7">
        <v>1.5286299999999999</v>
      </c>
      <c r="F95" s="7">
        <v>48</v>
      </c>
    </row>
    <row r="96" spans="1:6" s="7" customFormat="1" x14ac:dyDescent="0.25">
      <c r="A96" s="7" t="s">
        <v>1</v>
      </c>
      <c r="B96" s="7">
        <v>30</v>
      </c>
      <c r="C96" s="7">
        <v>0.7</v>
      </c>
      <c r="D96" s="7">
        <v>675.36581000000001</v>
      </c>
      <c r="E96" s="7">
        <v>2.0601400000000001</v>
      </c>
      <c r="F96" s="7">
        <v>76</v>
      </c>
    </row>
    <row r="97" spans="1:6" s="7" customFormat="1" x14ac:dyDescent="0.25">
      <c r="A97" s="7" t="s">
        <v>1</v>
      </c>
      <c r="B97" s="7">
        <v>30</v>
      </c>
      <c r="C97" s="7">
        <v>0.7</v>
      </c>
      <c r="D97" s="7">
        <v>675.36581000000001</v>
      </c>
      <c r="E97" s="7">
        <v>2.0558700000000001</v>
      </c>
      <c r="F97" s="7">
        <v>84</v>
      </c>
    </row>
    <row r="98" spans="1:6" s="7" customFormat="1" x14ac:dyDescent="0.25">
      <c r="A98" s="7" t="s">
        <v>1</v>
      </c>
      <c r="B98" s="7">
        <v>30</v>
      </c>
      <c r="C98" s="7">
        <v>0.7</v>
      </c>
      <c r="D98" s="7">
        <v>675.38247999999999</v>
      </c>
      <c r="E98" s="7">
        <v>2.0415299999999998</v>
      </c>
      <c r="F98" s="7">
        <v>76</v>
      </c>
    </row>
    <row r="99" spans="1:6" s="7" customFormat="1" x14ac:dyDescent="0.25">
      <c r="A99" s="7" t="s">
        <v>1</v>
      </c>
      <c r="B99" s="7">
        <v>30</v>
      </c>
      <c r="C99" s="7">
        <v>0.7</v>
      </c>
      <c r="D99" s="7">
        <v>675.38611000000003</v>
      </c>
      <c r="E99" s="7">
        <v>2.0463499999999999</v>
      </c>
      <c r="F99" s="7">
        <v>80</v>
      </c>
    </row>
    <row r="100" spans="1:6" s="7" customFormat="1" x14ac:dyDescent="0.25">
      <c r="A100" s="7" t="s">
        <v>1</v>
      </c>
      <c r="B100" s="7">
        <v>30</v>
      </c>
      <c r="C100" s="7">
        <v>0.7</v>
      </c>
      <c r="D100" s="7">
        <v>675.42156999999997</v>
      </c>
      <c r="E100" s="7">
        <v>2.0427200000000001</v>
      </c>
      <c r="F100" s="7">
        <v>69</v>
      </c>
    </row>
    <row r="101" spans="1:6" s="7" customFormat="1" x14ac:dyDescent="0.25">
      <c r="A101" s="7" t="s">
        <v>1</v>
      </c>
      <c r="B101" s="7">
        <v>30</v>
      </c>
      <c r="C101" s="7">
        <v>1</v>
      </c>
      <c r="D101" s="7">
        <v>655.43295999999998</v>
      </c>
      <c r="E101" s="7">
        <v>3.2402600000000001</v>
      </c>
      <c r="F101" s="7">
        <v>97</v>
      </c>
    </row>
    <row r="102" spans="1:6" s="7" customFormat="1" x14ac:dyDescent="0.25">
      <c r="A102" s="7" t="s">
        <v>1</v>
      </c>
      <c r="B102" s="7">
        <v>30</v>
      </c>
      <c r="C102" s="7">
        <v>1</v>
      </c>
      <c r="D102" s="7">
        <v>655.43295999999998</v>
      </c>
      <c r="E102" s="7">
        <v>3.2512699999999999</v>
      </c>
      <c r="F102" s="7">
        <v>119</v>
      </c>
    </row>
    <row r="103" spans="1:6" s="7" customFormat="1" x14ac:dyDescent="0.25">
      <c r="A103" s="7" t="s">
        <v>1</v>
      </c>
      <c r="B103" s="7">
        <v>30</v>
      </c>
      <c r="C103" s="7">
        <v>1</v>
      </c>
      <c r="D103" s="7">
        <v>655.43295999999998</v>
      </c>
      <c r="E103" s="7">
        <v>3.2905500000000001</v>
      </c>
      <c r="F103" s="7">
        <v>115</v>
      </c>
    </row>
    <row r="104" spans="1:6" s="7" customFormat="1" x14ac:dyDescent="0.25">
      <c r="A104" s="7" t="s">
        <v>1</v>
      </c>
      <c r="B104" s="7">
        <v>30</v>
      </c>
      <c r="C104" s="7">
        <v>1</v>
      </c>
      <c r="D104" s="7">
        <v>655.43295999999998</v>
      </c>
      <c r="E104" s="7">
        <v>3.2372999999999998</v>
      </c>
      <c r="F104" s="7">
        <v>109</v>
      </c>
    </row>
    <row r="105" spans="1:6" s="7" customFormat="1" x14ac:dyDescent="0.25">
      <c r="A105" s="7" t="s">
        <v>1</v>
      </c>
      <c r="B105" s="7">
        <v>30</v>
      </c>
      <c r="C105" s="7">
        <v>1</v>
      </c>
      <c r="D105" s="7">
        <v>655.43295999999998</v>
      </c>
      <c r="E105" s="7">
        <v>3.2532800000000002</v>
      </c>
      <c r="F105" s="7">
        <v>110</v>
      </c>
    </row>
    <row r="106" spans="1:6" s="7" customFormat="1" x14ac:dyDescent="0.25">
      <c r="A106" s="7" t="s">
        <v>1</v>
      </c>
      <c r="B106" s="7">
        <v>100</v>
      </c>
      <c r="C106" s="7">
        <v>0.4</v>
      </c>
      <c r="D106" s="7">
        <v>1826.8810000000001</v>
      </c>
      <c r="E106" s="7">
        <v>7.9050099999999999</v>
      </c>
      <c r="F106" s="7">
        <v>42</v>
      </c>
    </row>
    <row r="107" spans="1:6" s="7" customFormat="1" x14ac:dyDescent="0.25">
      <c r="A107" s="7" t="s">
        <v>1</v>
      </c>
      <c r="B107" s="7">
        <v>100</v>
      </c>
      <c r="C107" s="7">
        <v>0.4</v>
      </c>
      <c r="D107" s="7">
        <v>1824.0710099999999</v>
      </c>
      <c r="E107" s="7">
        <v>7.9775</v>
      </c>
      <c r="F107" s="7">
        <v>42</v>
      </c>
    </row>
    <row r="108" spans="1:6" s="7" customFormat="1" x14ac:dyDescent="0.25">
      <c r="A108" s="7" t="s">
        <v>1</v>
      </c>
      <c r="B108" s="7">
        <v>100</v>
      </c>
      <c r="C108" s="7">
        <v>0.4</v>
      </c>
      <c r="D108" s="7">
        <v>1830.7337600000001</v>
      </c>
      <c r="E108" s="7">
        <v>7.9876699999999996</v>
      </c>
      <c r="F108" s="7">
        <v>41</v>
      </c>
    </row>
    <row r="109" spans="1:6" s="7" customFormat="1" x14ac:dyDescent="0.25">
      <c r="A109" s="7" t="s">
        <v>1</v>
      </c>
      <c r="B109" s="7">
        <v>100</v>
      </c>
      <c r="C109" s="7">
        <v>0.4</v>
      </c>
      <c r="D109" s="7">
        <v>1815.0836999999999</v>
      </c>
      <c r="E109" s="7">
        <v>7.8676300000000001</v>
      </c>
      <c r="F109" s="7">
        <v>41</v>
      </c>
    </row>
    <row r="110" spans="1:6" s="7" customFormat="1" x14ac:dyDescent="0.25">
      <c r="A110" s="7" t="s">
        <v>1</v>
      </c>
      <c r="B110" s="7">
        <v>100</v>
      </c>
      <c r="C110" s="7">
        <v>0.4</v>
      </c>
      <c r="D110" s="7">
        <v>1831.1681900000001</v>
      </c>
      <c r="E110" s="7">
        <v>7.9379999999999997</v>
      </c>
      <c r="F110" s="7">
        <v>49</v>
      </c>
    </row>
    <row r="111" spans="1:6" s="7" customFormat="1" x14ac:dyDescent="0.25">
      <c r="A111" s="7" t="s">
        <v>1</v>
      </c>
      <c r="B111" s="7">
        <v>100</v>
      </c>
      <c r="C111" s="7">
        <v>0.7</v>
      </c>
      <c r="D111" s="7">
        <v>1772.3434600000001</v>
      </c>
      <c r="E111" s="7">
        <v>11.7583</v>
      </c>
      <c r="F111" s="7">
        <v>68</v>
      </c>
    </row>
    <row r="112" spans="1:6" s="7" customFormat="1" x14ac:dyDescent="0.25">
      <c r="A112" s="7" t="s">
        <v>1</v>
      </c>
      <c r="B112" s="7">
        <v>100</v>
      </c>
      <c r="C112" s="7">
        <v>0.7</v>
      </c>
      <c r="D112" s="7">
        <v>1762.37</v>
      </c>
      <c r="E112" s="7">
        <v>11.71857</v>
      </c>
      <c r="F112" s="7">
        <v>67</v>
      </c>
    </row>
    <row r="113" spans="1:6" s="7" customFormat="1" x14ac:dyDescent="0.25">
      <c r="A113" s="7" t="s">
        <v>1</v>
      </c>
      <c r="B113" s="7">
        <v>100</v>
      </c>
      <c r="C113" s="7">
        <v>0.7</v>
      </c>
      <c r="D113" s="7">
        <v>1774.26667</v>
      </c>
      <c r="E113" s="7">
        <v>11.647539999999999</v>
      </c>
      <c r="F113" s="7">
        <v>65</v>
      </c>
    </row>
    <row r="114" spans="1:6" s="7" customFormat="1" x14ac:dyDescent="0.25">
      <c r="A114" s="7" t="s">
        <v>1</v>
      </c>
      <c r="B114" s="7">
        <v>100</v>
      </c>
      <c r="C114" s="7">
        <v>0.7</v>
      </c>
      <c r="D114" s="7">
        <v>1773.84548</v>
      </c>
      <c r="E114" s="7">
        <v>11.739269999999999</v>
      </c>
      <c r="F114" s="7">
        <v>65</v>
      </c>
    </row>
    <row r="115" spans="1:6" s="7" customFormat="1" x14ac:dyDescent="0.25">
      <c r="A115" s="7" t="s">
        <v>1</v>
      </c>
      <c r="B115" s="7">
        <v>100</v>
      </c>
      <c r="C115" s="7">
        <v>0.7</v>
      </c>
      <c r="D115" s="7">
        <v>1773.27333</v>
      </c>
      <c r="E115" s="7">
        <v>11.72086</v>
      </c>
      <c r="F115" s="7">
        <v>64</v>
      </c>
    </row>
    <row r="116" spans="1:6" s="7" customFormat="1" x14ac:dyDescent="0.25">
      <c r="A116" s="7" t="s">
        <v>1</v>
      </c>
      <c r="B116" s="7">
        <v>100</v>
      </c>
      <c r="C116" s="7">
        <v>1</v>
      </c>
      <c r="D116" s="7">
        <v>1755.43652</v>
      </c>
      <c r="E116" s="7">
        <v>19.257650000000002</v>
      </c>
      <c r="F116" s="7">
        <v>101</v>
      </c>
    </row>
    <row r="117" spans="1:6" s="7" customFormat="1" x14ac:dyDescent="0.25">
      <c r="A117" s="7" t="s">
        <v>1</v>
      </c>
      <c r="B117" s="7">
        <v>100</v>
      </c>
      <c r="C117" s="7">
        <v>1</v>
      </c>
      <c r="D117" s="7">
        <v>1756.6768400000001</v>
      </c>
      <c r="E117" s="7">
        <v>19.252220000000001</v>
      </c>
      <c r="F117" s="7">
        <v>121</v>
      </c>
    </row>
    <row r="118" spans="1:6" s="7" customFormat="1" x14ac:dyDescent="0.25">
      <c r="A118" s="7" t="s">
        <v>1</v>
      </c>
      <c r="B118" s="7">
        <v>100</v>
      </c>
      <c r="C118" s="7">
        <v>1</v>
      </c>
      <c r="D118" s="7">
        <v>1754.0733299999999</v>
      </c>
      <c r="E118" s="7">
        <v>19.391760000000001</v>
      </c>
      <c r="F118" s="7">
        <v>104</v>
      </c>
    </row>
    <row r="119" spans="1:6" s="7" customFormat="1" x14ac:dyDescent="0.25">
      <c r="A119" s="7" t="s">
        <v>1</v>
      </c>
      <c r="B119" s="7">
        <v>100</v>
      </c>
      <c r="C119" s="7">
        <v>1</v>
      </c>
      <c r="D119" s="7">
        <v>1757.5596800000001</v>
      </c>
      <c r="E119" s="7">
        <v>19.274609999999999</v>
      </c>
      <c r="F119" s="7">
        <v>116</v>
      </c>
    </row>
    <row r="120" spans="1:6" s="7" customFormat="1" x14ac:dyDescent="0.25">
      <c r="A120" s="7" t="s">
        <v>1</v>
      </c>
      <c r="B120" s="7">
        <v>100</v>
      </c>
      <c r="C120" s="7">
        <v>1</v>
      </c>
      <c r="D120" s="7">
        <v>1755.09</v>
      </c>
      <c r="E120" s="7">
        <v>19.337510000000002</v>
      </c>
      <c r="F120" s="7">
        <v>108</v>
      </c>
    </row>
    <row r="121" spans="1:6" s="7" customFormat="1" x14ac:dyDescent="0.25">
      <c r="A121" s="7" t="s">
        <v>1</v>
      </c>
      <c r="B121" s="7">
        <v>1000</v>
      </c>
      <c r="C121" s="7">
        <v>0.4</v>
      </c>
      <c r="D121" s="7">
        <v>18988.31669</v>
      </c>
      <c r="E121" s="7">
        <v>382.99943999999999</v>
      </c>
      <c r="F121" s="7">
        <v>20</v>
      </c>
    </row>
    <row r="122" spans="1:6" s="7" customFormat="1" x14ac:dyDescent="0.25">
      <c r="A122" s="7" t="s">
        <v>1</v>
      </c>
      <c r="B122" s="7">
        <v>1000</v>
      </c>
      <c r="C122" s="7">
        <v>0.4</v>
      </c>
      <c r="D122" s="7">
        <v>18986.37</v>
      </c>
      <c r="E122" s="7">
        <v>382.42412000000002</v>
      </c>
      <c r="F122" s="7">
        <v>20</v>
      </c>
    </row>
    <row r="123" spans="1:6" s="7" customFormat="1" x14ac:dyDescent="0.25">
      <c r="A123" s="7" t="s">
        <v>1</v>
      </c>
      <c r="B123" s="7">
        <v>1000</v>
      </c>
      <c r="C123" s="7">
        <v>0.4</v>
      </c>
      <c r="D123" s="7">
        <v>18988.548889999998</v>
      </c>
      <c r="E123" s="7">
        <v>383.2321</v>
      </c>
      <c r="F123" s="7">
        <v>20</v>
      </c>
    </row>
    <row r="124" spans="1:6" s="7" customFormat="1" x14ac:dyDescent="0.25">
      <c r="A124" s="7" t="s">
        <v>1</v>
      </c>
      <c r="B124" s="7">
        <v>1000</v>
      </c>
      <c r="C124" s="7">
        <v>0.4</v>
      </c>
      <c r="D124" s="7">
        <v>18978.19369</v>
      </c>
      <c r="E124" s="7">
        <v>386.20454999999998</v>
      </c>
      <c r="F124" s="7">
        <v>21</v>
      </c>
    </row>
    <row r="125" spans="1:6" s="7" customFormat="1" x14ac:dyDescent="0.25">
      <c r="A125" s="7" t="s">
        <v>1</v>
      </c>
      <c r="B125" s="7">
        <v>1000</v>
      </c>
      <c r="C125" s="7">
        <v>0.4</v>
      </c>
      <c r="D125" s="7">
        <v>18988.463329999999</v>
      </c>
      <c r="E125" s="7">
        <v>380.11399999999998</v>
      </c>
      <c r="F125" s="7">
        <v>20</v>
      </c>
    </row>
    <row r="126" spans="1:6" s="7" customFormat="1" x14ac:dyDescent="0.25">
      <c r="A126" s="7" t="s">
        <v>1</v>
      </c>
      <c r="B126" s="7">
        <v>1000</v>
      </c>
      <c r="C126" s="7">
        <v>0.7</v>
      </c>
      <c r="D126" s="7">
        <v>18977.646260000001</v>
      </c>
      <c r="E126" s="7">
        <v>613.92579999999998</v>
      </c>
      <c r="F126" s="7">
        <v>30</v>
      </c>
    </row>
    <row r="127" spans="1:6" s="7" customFormat="1" x14ac:dyDescent="0.25">
      <c r="A127" s="7" t="s">
        <v>1</v>
      </c>
      <c r="B127" s="7">
        <v>1000</v>
      </c>
      <c r="C127" s="7">
        <v>0.7</v>
      </c>
      <c r="D127" s="7">
        <v>18979.121139999999</v>
      </c>
      <c r="E127" s="7">
        <v>610.81213000000002</v>
      </c>
      <c r="F127" s="7">
        <v>33</v>
      </c>
    </row>
    <row r="128" spans="1:6" s="7" customFormat="1" x14ac:dyDescent="0.25">
      <c r="A128" s="7" t="s">
        <v>1</v>
      </c>
      <c r="B128" s="7">
        <v>1000</v>
      </c>
      <c r="C128" s="7">
        <v>0.7</v>
      </c>
      <c r="D128" s="7">
        <v>18979.609840000001</v>
      </c>
      <c r="E128" s="7">
        <v>613.93858999999998</v>
      </c>
      <c r="F128" s="7">
        <v>34</v>
      </c>
    </row>
    <row r="129" spans="1:6" s="7" customFormat="1" x14ac:dyDescent="0.25">
      <c r="A129" s="7" t="s">
        <v>1</v>
      </c>
      <c r="B129" s="7">
        <v>1000</v>
      </c>
      <c r="C129" s="7">
        <v>0.7</v>
      </c>
      <c r="D129" s="7">
        <v>18977.521690000001</v>
      </c>
      <c r="E129" s="7">
        <v>611.03076999999996</v>
      </c>
      <c r="F129" s="7">
        <v>30</v>
      </c>
    </row>
    <row r="130" spans="1:6" s="7" customFormat="1" x14ac:dyDescent="0.25">
      <c r="A130" s="7" t="s">
        <v>1</v>
      </c>
      <c r="B130" s="7">
        <v>1000</v>
      </c>
      <c r="C130" s="7">
        <v>0.7</v>
      </c>
      <c r="D130" s="7">
        <v>18978.22667</v>
      </c>
      <c r="E130" s="7">
        <v>613.50819999999999</v>
      </c>
      <c r="F130" s="7">
        <v>30</v>
      </c>
    </row>
    <row r="131" spans="1:6" s="7" customFormat="1" x14ac:dyDescent="0.25">
      <c r="A131" s="7" t="s">
        <v>1</v>
      </c>
      <c r="B131" s="7">
        <v>1000</v>
      </c>
      <c r="C131" s="7">
        <v>1</v>
      </c>
      <c r="D131" s="7">
        <v>18975.630840000002</v>
      </c>
      <c r="E131" s="7">
        <v>966.09726000000001</v>
      </c>
      <c r="F131" s="7">
        <v>45</v>
      </c>
    </row>
    <row r="132" spans="1:6" s="7" customFormat="1" x14ac:dyDescent="0.25">
      <c r="A132" s="7" t="s">
        <v>1</v>
      </c>
      <c r="B132" s="7">
        <v>1000</v>
      </c>
      <c r="C132" s="7">
        <v>1</v>
      </c>
      <c r="D132" s="7">
        <v>18975.37</v>
      </c>
      <c r="E132" s="7">
        <v>955.53646000000003</v>
      </c>
      <c r="F132" s="7">
        <v>45</v>
      </c>
    </row>
    <row r="133" spans="1:6" s="7" customFormat="1" x14ac:dyDescent="0.25">
      <c r="A133" s="7" t="s">
        <v>1</v>
      </c>
      <c r="B133" s="7">
        <v>1000</v>
      </c>
      <c r="C133" s="7">
        <v>1</v>
      </c>
      <c r="D133" s="7">
        <v>18975.3</v>
      </c>
      <c r="E133" s="7">
        <v>964.02296999999999</v>
      </c>
      <c r="F133" s="7">
        <v>45</v>
      </c>
    </row>
    <row r="134" spans="1:6" s="7" customFormat="1" x14ac:dyDescent="0.25">
      <c r="A134" s="7" t="s">
        <v>1</v>
      </c>
      <c r="B134" s="7">
        <v>1000</v>
      </c>
      <c r="C134" s="7">
        <v>1</v>
      </c>
      <c r="D134" s="7">
        <v>18975.484329999999</v>
      </c>
      <c r="E134" s="7">
        <v>964.80010000000004</v>
      </c>
      <c r="F134" s="7">
        <v>45</v>
      </c>
    </row>
    <row r="135" spans="1:6" s="7" customFormat="1" x14ac:dyDescent="0.25">
      <c r="A135" s="7" t="s">
        <v>1</v>
      </c>
      <c r="B135" s="7">
        <v>1000</v>
      </c>
      <c r="C135" s="7">
        <v>1</v>
      </c>
      <c r="D135" s="7">
        <v>18975.393220000002</v>
      </c>
      <c r="E135" s="7">
        <v>964.34004000000004</v>
      </c>
      <c r="F135" s="7">
        <v>45</v>
      </c>
    </row>
    <row r="136" spans="1:6" s="7" customFormat="1" x14ac:dyDescent="0.25"/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B135"/>
  <sheetViews>
    <sheetView zoomScale="85" zoomScaleNormal="85" workbookViewId="0">
      <selection activeCell="D23" sqref="D23"/>
    </sheetView>
  </sheetViews>
  <sheetFormatPr defaultRowHeight="13.8" x14ac:dyDescent="0.25"/>
  <cols>
    <col min="2" max="2" width="5.44140625" bestFit="1" customWidth="1"/>
    <col min="3" max="3" width="4.44140625" bestFit="1" customWidth="1"/>
    <col min="8" max="8" width="12.109375" bestFit="1" customWidth="1"/>
    <col min="9" max="9" width="5.44140625" bestFit="1" customWidth="1"/>
    <col min="10" max="10" width="4.44140625" bestFit="1" customWidth="1"/>
  </cols>
  <sheetData>
    <row r="1" spans="1:28" s="7" customFormat="1" x14ac:dyDescent="0.25">
      <c r="A1" s="7" t="s">
        <v>0</v>
      </c>
      <c r="B1" s="7">
        <v>25</v>
      </c>
      <c r="C1" s="7">
        <v>0.4</v>
      </c>
      <c r="D1" s="7">
        <v>42.424349999999997</v>
      </c>
      <c r="E1" s="7">
        <v>1.0526</v>
      </c>
      <c r="F1" s="7">
        <v>26</v>
      </c>
      <c r="H1" s="10" t="s">
        <v>15</v>
      </c>
      <c r="I1" s="10" t="s">
        <v>16</v>
      </c>
      <c r="J1" s="10" t="s">
        <v>11</v>
      </c>
      <c r="K1" s="4"/>
      <c r="L1" s="4">
        <v>1</v>
      </c>
      <c r="M1" s="4">
        <v>2</v>
      </c>
      <c r="N1" s="4">
        <v>3</v>
      </c>
      <c r="O1" s="4">
        <v>4</v>
      </c>
      <c r="P1" s="4">
        <v>5</v>
      </c>
      <c r="R1" s="4" t="s">
        <v>12</v>
      </c>
      <c r="T1" s="4" t="s">
        <v>13</v>
      </c>
      <c r="AB1" s="10" t="s">
        <v>14</v>
      </c>
    </row>
    <row r="2" spans="1:28" s="7" customFormat="1" x14ac:dyDescent="0.25">
      <c r="A2" s="7" t="s">
        <v>0</v>
      </c>
      <c r="B2" s="7">
        <v>25</v>
      </c>
      <c r="C2" s="7">
        <v>0.4</v>
      </c>
      <c r="D2" s="7">
        <v>41.318849999999998</v>
      </c>
      <c r="E2" s="7">
        <v>1.0436399999999999</v>
      </c>
      <c r="F2" s="7">
        <v>23</v>
      </c>
      <c r="H2" s="7" t="s">
        <v>0</v>
      </c>
      <c r="I2" s="7">
        <v>25</v>
      </c>
      <c r="J2" s="7">
        <v>0.4</v>
      </c>
      <c r="L2" s="7">
        <f ca="1">INDIRECT("D"&amp;1+(ROW(D1)-1)*5+COLUMN(A1)-1)</f>
        <v>42.424349999999997</v>
      </c>
      <c r="M2" s="7">
        <f t="shared" ref="M2:P17" ca="1" si="0">INDIRECT("D"&amp;1+(ROW(E1)-1)*5+COLUMN(B1)-1)</f>
        <v>41.318849999999998</v>
      </c>
      <c r="N2" s="7">
        <f t="shared" ca="1" si="0"/>
        <v>42.424349999999997</v>
      </c>
      <c r="O2" s="7">
        <f t="shared" ca="1" si="0"/>
        <v>41.318849999999998</v>
      </c>
      <c r="P2" s="7">
        <f t="shared" ca="1" si="0"/>
        <v>41.318849999999998</v>
      </c>
      <c r="R2" s="7">
        <f t="shared" ref="R2:R28" ca="1" si="1">AVERAGE(L2:P2)</f>
        <v>41.761049999999997</v>
      </c>
      <c r="T2" s="7">
        <f ca="1">Total!E2</f>
        <v>40.897550000000003</v>
      </c>
      <c r="V2" s="7">
        <f ca="1">(L2-T2)/T2</f>
        <v>3.7332309637129711E-2</v>
      </c>
      <c r="W2" s="7">
        <f ca="1">(M2-T2)/T2</f>
        <v>1.0301350569899543E-2</v>
      </c>
      <c r="X2" s="7">
        <f ca="1">(N2-T2)/T2</f>
        <v>3.7332309637129711E-2</v>
      </c>
      <c r="Y2" s="7">
        <f ca="1">(O2-T2)/T2</f>
        <v>1.0301350569899543E-2</v>
      </c>
      <c r="Z2" s="7">
        <f ca="1">(P2-T2)/T2</f>
        <v>1.0301350569899543E-2</v>
      </c>
      <c r="AB2" s="7">
        <f ca="1">SUM(V2:Z2)</f>
        <v>0.10556867098395806</v>
      </c>
    </row>
    <row r="3" spans="1:28" s="7" customFormat="1" x14ac:dyDescent="0.25">
      <c r="A3" s="7" t="s">
        <v>0</v>
      </c>
      <c r="B3" s="7">
        <v>25</v>
      </c>
      <c r="C3" s="7">
        <v>0.4</v>
      </c>
      <c r="D3" s="7">
        <v>42.424349999999997</v>
      </c>
      <c r="E3" s="7">
        <v>1.0523800000000001</v>
      </c>
      <c r="F3" s="7">
        <v>26</v>
      </c>
      <c r="H3" s="7" t="s">
        <v>0</v>
      </c>
      <c r="I3" s="7">
        <v>25</v>
      </c>
      <c r="J3" s="7">
        <v>0.7</v>
      </c>
      <c r="L3" s="7">
        <f t="shared" ref="L3:P28" ca="1" si="2">INDIRECT("D"&amp;1+(ROW(D2)-1)*5+COLUMN(A2)-1)</f>
        <v>28.65436</v>
      </c>
      <c r="M3" s="7">
        <f t="shared" ca="1" si="0"/>
        <v>28.65436</v>
      </c>
      <c r="N3" s="7">
        <f t="shared" ca="1" si="0"/>
        <v>28.65436</v>
      </c>
      <c r="O3" s="7">
        <f t="shared" ca="1" si="0"/>
        <v>28.65436</v>
      </c>
      <c r="P3" s="7">
        <f t="shared" ca="1" si="0"/>
        <v>28.65624</v>
      </c>
      <c r="R3" s="7">
        <f t="shared" ca="1" si="1"/>
        <v>28.654736000000003</v>
      </c>
      <c r="T3" s="7">
        <f ca="1">Total!E3</f>
        <v>28.65436</v>
      </c>
      <c r="V3" s="7">
        <f t="shared" ref="V3:V28" ca="1" si="3">(L3-T3)/T3</f>
        <v>0</v>
      </c>
      <c r="W3" s="7">
        <f t="shared" ref="W3:W28" ca="1" si="4">(M3-T3)/T3</f>
        <v>0</v>
      </c>
      <c r="X3" s="7">
        <f t="shared" ref="X3:X28" ca="1" si="5">(N3-T3)/T3</f>
        <v>0</v>
      </c>
      <c r="Y3" s="7">
        <f t="shared" ref="Y3:Y28" ca="1" si="6">(O3-T3)/T3</f>
        <v>0</v>
      </c>
      <c r="Z3" s="7">
        <f t="shared" ref="Z3:Z28" ca="1" si="7">(P3-T3)/T3</f>
        <v>6.5609561686245368E-5</v>
      </c>
      <c r="AB3" s="7">
        <f t="shared" ref="AB3:AB28" ca="1" si="8">SUM(V3:Z3)</f>
        <v>6.5609561686245368E-5</v>
      </c>
    </row>
    <row r="4" spans="1:28" s="7" customFormat="1" x14ac:dyDescent="0.25">
      <c r="A4" s="7" t="s">
        <v>0</v>
      </c>
      <c r="B4" s="7">
        <v>25</v>
      </c>
      <c r="C4" s="7">
        <v>0.4</v>
      </c>
      <c r="D4" s="7">
        <v>41.318849999999998</v>
      </c>
      <c r="E4" s="7">
        <v>1.12951</v>
      </c>
      <c r="F4" s="7">
        <v>23</v>
      </c>
      <c r="H4" s="7" t="s">
        <v>0</v>
      </c>
      <c r="I4" s="7">
        <v>25</v>
      </c>
      <c r="J4" s="7">
        <v>1</v>
      </c>
      <c r="L4" s="7">
        <f t="shared" ca="1" si="2"/>
        <v>28.504100000000001</v>
      </c>
      <c r="M4" s="7">
        <f t="shared" ca="1" si="0"/>
        <v>28.546240000000001</v>
      </c>
      <c r="N4" s="7">
        <f t="shared" ca="1" si="0"/>
        <v>28.546240000000001</v>
      </c>
      <c r="O4" s="7">
        <f t="shared" ca="1" si="0"/>
        <v>28.546240000000001</v>
      </c>
      <c r="P4" s="7">
        <f t="shared" ca="1" si="0"/>
        <v>28.546240000000001</v>
      </c>
      <c r="R4" s="7">
        <f t="shared" ca="1" si="1"/>
        <v>28.537812000000002</v>
      </c>
      <c r="T4" s="7">
        <f ca="1">Total!E4</f>
        <v>28.504100000000001</v>
      </c>
      <c r="V4" s="7">
        <f t="shared" ca="1" si="3"/>
        <v>0</v>
      </c>
      <c r="W4" s="7">
        <f t="shared" ca="1" si="4"/>
        <v>1.4783838114516804E-3</v>
      </c>
      <c r="X4" s="7">
        <f t="shared" ca="1" si="5"/>
        <v>1.4783838114516804E-3</v>
      </c>
      <c r="Y4" s="7">
        <f t="shared" ca="1" si="6"/>
        <v>1.4783838114516804E-3</v>
      </c>
      <c r="Z4" s="7">
        <f t="shared" ca="1" si="7"/>
        <v>1.4783838114516804E-3</v>
      </c>
      <c r="AB4" s="7">
        <f t="shared" ca="1" si="8"/>
        <v>5.9135352458067215E-3</v>
      </c>
    </row>
    <row r="5" spans="1:28" s="7" customFormat="1" x14ac:dyDescent="0.25">
      <c r="A5" s="7" t="s">
        <v>0</v>
      </c>
      <c r="B5" s="7">
        <v>25</v>
      </c>
      <c r="C5" s="7">
        <v>0.4</v>
      </c>
      <c r="D5" s="7">
        <v>41.318849999999998</v>
      </c>
      <c r="E5" s="7">
        <v>1.0689299999999999</v>
      </c>
      <c r="F5" s="7">
        <v>24</v>
      </c>
      <c r="H5" s="7" t="s">
        <v>0</v>
      </c>
      <c r="I5" s="7">
        <v>100</v>
      </c>
      <c r="J5" s="7">
        <v>0.4</v>
      </c>
      <c r="L5" s="7">
        <f t="shared" ca="1" si="2"/>
        <v>148.1508</v>
      </c>
      <c r="M5" s="7">
        <f t="shared" ca="1" si="0"/>
        <v>148.13079999999999</v>
      </c>
      <c r="N5" s="7">
        <f t="shared" ca="1" si="0"/>
        <v>148.1508</v>
      </c>
      <c r="O5" s="7">
        <f t="shared" ca="1" si="0"/>
        <v>148.13146</v>
      </c>
      <c r="P5" s="7">
        <f t="shared" ca="1" si="0"/>
        <v>148.15366</v>
      </c>
      <c r="R5" s="7">
        <f t="shared" ca="1" si="1"/>
        <v>148.14350399999998</v>
      </c>
      <c r="T5" s="7">
        <f ca="1">Total!E5</f>
        <v>148.08949999999999</v>
      </c>
      <c r="V5" s="7">
        <f t="shared" ca="1" si="3"/>
        <v>4.1393886804950395E-4</v>
      </c>
      <c r="W5" s="7">
        <f t="shared" ca="1" si="4"/>
        <v>2.7888540375925897E-4</v>
      </c>
      <c r="X5" s="7">
        <f t="shared" ca="1" si="5"/>
        <v>4.1393886804950395E-4</v>
      </c>
      <c r="Y5" s="7">
        <f t="shared" ca="1" si="6"/>
        <v>2.8334216808090592E-4</v>
      </c>
      <c r="Z5" s="7">
        <f t="shared" ca="1" si="7"/>
        <v>4.3325151344298767E-4</v>
      </c>
      <c r="AB5" s="7">
        <f t="shared" ca="1" si="8"/>
        <v>1.8233568213821606E-3</v>
      </c>
    </row>
    <row r="6" spans="1:28" s="7" customFormat="1" x14ac:dyDescent="0.25">
      <c r="A6" s="7" t="s">
        <v>0</v>
      </c>
      <c r="B6" s="7">
        <v>25</v>
      </c>
      <c r="C6" s="7">
        <v>0.7</v>
      </c>
      <c r="D6" s="7">
        <v>28.65436</v>
      </c>
      <c r="E6" s="7">
        <v>1.67839</v>
      </c>
      <c r="F6" s="7">
        <v>48</v>
      </c>
      <c r="H6" s="7" t="s">
        <v>0</v>
      </c>
      <c r="I6" s="7">
        <v>100</v>
      </c>
      <c r="J6" s="7">
        <v>0.7</v>
      </c>
      <c r="L6" s="7">
        <f t="shared" ca="1" si="2"/>
        <v>107.64337</v>
      </c>
      <c r="M6" s="7">
        <f t="shared" ca="1" si="0"/>
        <v>107.61086</v>
      </c>
      <c r="N6" s="7">
        <f t="shared" ca="1" si="0"/>
        <v>143.01982000000001</v>
      </c>
      <c r="O6" s="7">
        <f t="shared" ca="1" si="0"/>
        <v>107.6267</v>
      </c>
      <c r="P6" s="7">
        <f t="shared" ca="1" si="0"/>
        <v>109.19486000000001</v>
      </c>
      <c r="R6" s="7">
        <f t="shared" ca="1" si="1"/>
        <v>115.01912200000001</v>
      </c>
      <c r="T6" s="7">
        <f ca="1">Total!E6</f>
        <v>107.55086</v>
      </c>
      <c r="V6" s="7">
        <f t="shared" ca="1" si="3"/>
        <v>8.601511880054173E-4</v>
      </c>
      <c r="W6" s="7">
        <f t="shared" ca="1" si="4"/>
        <v>5.5787559485811892E-4</v>
      </c>
      <c r="X6" s="7">
        <f t="shared" ca="1" si="5"/>
        <v>0.32978778598330138</v>
      </c>
      <c r="Y6" s="7">
        <f t="shared" ca="1" si="6"/>
        <v>7.0515475190063067E-4</v>
      </c>
      <c r="Z6" s="7">
        <f t="shared" ca="1" si="7"/>
        <v>1.5285791299111931E-2</v>
      </c>
      <c r="AB6" s="7">
        <f t="shared" ca="1" si="8"/>
        <v>0.34719675881717749</v>
      </c>
    </row>
    <row r="7" spans="1:28" s="7" customFormat="1" x14ac:dyDescent="0.25">
      <c r="A7" s="7" t="s">
        <v>0</v>
      </c>
      <c r="B7" s="7">
        <v>25</v>
      </c>
      <c r="C7" s="7">
        <v>0.7</v>
      </c>
      <c r="D7" s="7">
        <v>28.65436</v>
      </c>
      <c r="E7" s="7">
        <v>1.6974499999999999</v>
      </c>
      <c r="F7" s="7">
        <v>47</v>
      </c>
      <c r="H7" s="7" t="s">
        <v>0</v>
      </c>
      <c r="I7" s="7">
        <v>100</v>
      </c>
      <c r="J7" s="7">
        <v>1</v>
      </c>
      <c r="L7" s="7">
        <f t="shared" ca="1" si="2"/>
        <v>103.72762</v>
      </c>
      <c r="M7" s="7">
        <f t="shared" ca="1" si="0"/>
        <v>103.82802</v>
      </c>
      <c r="N7" s="7">
        <f t="shared" ca="1" si="0"/>
        <v>103.82669</v>
      </c>
      <c r="O7" s="7">
        <f t="shared" ca="1" si="0"/>
        <v>103.81502999999999</v>
      </c>
      <c r="P7" s="7">
        <f t="shared" ca="1" si="0"/>
        <v>103.75698</v>
      </c>
      <c r="R7" s="7">
        <f t="shared" ca="1" si="1"/>
        <v>103.790868</v>
      </c>
      <c r="T7" s="7">
        <f ca="1">Total!E7</f>
        <v>103.69198</v>
      </c>
      <c r="V7" s="7">
        <f t="shared" ca="1" si="3"/>
        <v>3.4371028501915753E-4</v>
      </c>
      <c r="W7" s="7">
        <f t="shared" ca="1" si="4"/>
        <v>1.3119626030865083E-3</v>
      </c>
      <c r="X7" s="7">
        <f t="shared" ca="1" si="5"/>
        <v>1.2991361530563727E-3</v>
      </c>
      <c r="Y7" s="7">
        <f t="shared" ca="1" si="6"/>
        <v>1.1866877264759734E-3</v>
      </c>
      <c r="Z7" s="7">
        <f t="shared" ca="1" si="7"/>
        <v>6.268565804221091E-4</v>
      </c>
      <c r="AB7" s="7">
        <f t="shared" ca="1" si="8"/>
        <v>4.768353348060121E-3</v>
      </c>
    </row>
    <row r="8" spans="1:28" s="7" customFormat="1" x14ac:dyDescent="0.25">
      <c r="A8" s="7" t="s">
        <v>0</v>
      </c>
      <c r="B8" s="7">
        <v>25</v>
      </c>
      <c r="C8" s="7">
        <v>0.7</v>
      </c>
      <c r="D8" s="7">
        <v>28.65436</v>
      </c>
      <c r="E8" s="7">
        <v>1.7053400000000001</v>
      </c>
      <c r="F8" s="7">
        <v>42</v>
      </c>
      <c r="H8" s="7" t="s">
        <v>0</v>
      </c>
      <c r="I8" s="7">
        <v>1000</v>
      </c>
      <c r="J8" s="7">
        <v>0.4</v>
      </c>
      <c r="L8" s="7">
        <f t="shared" ca="1" si="2"/>
        <v>1070.01091</v>
      </c>
      <c r="M8" s="7">
        <f t="shared" ca="1" si="0"/>
        <v>1069.94202</v>
      </c>
      <c r="N8" s="7">
        <f t="shared" ca="1" si="0"/>
        <v>1069.9026799999999</v>
      </c>
      <c r="O8" s="7">
        <f t="shared" ca="1" si="0"/>
        <v>1069.9661799999999</v>
      </c>
      <c r="P8" s="7">
        <f t="shared" ca="1" si="0"/>
        <v>1070.0296499999999</v>
      </c>
      <c r="R8" s="7">
        <f t="shared" ca="1" si="1"/>
        <v>1069.970288</v>
      </c>
      <c r="T8" s="7">
        <f ca="1">Total!E8</f>
        <v>1069.4458299999999</v>
      </c>
      <c r="V8" s="7">
        <f t="shared" ca="1" si="3"/>
        <v>5.2838580893814881E-4</v>
      </c>
      <c r="W8" s="7">
        <f t="shared" ca="1" si="4"/>
        <v>4.6396926901858101E-4</v>
      </c>
      <c r="X8" s="7">
        <f t="shared" ca="1" si="5"/>
        <v>4.2718386213169051E-4</v>
      </c>
      <c r="Y8" s="7">
        <f t="shared" ca="1" si="6"/>
        <v>4.8656040858096358E-4</v>
      </c>
      <c r="Z8" s="7">
        <f t="shared" ca="1" si="7"/>
        <v>5.4590890311859912E-4</v>
      </c>
      <c r="AB8" s="7">
        <f t="shared" ca="1" si="8"/>
        <v>2.4520082517879831E-3</v>
      </c>
    </row>
    <row r="9" spans="1:28" s="7" customFormat="1" x14ac:dyDescent="0.25">
      <c r="A9" s="7" t="s">
        <v>0</v>
      </c>
      <c r="B9" s="7">
        <v>25</v>
      </c>
      <c r="C9" s="7">
        <v>0.7</v>
      </c>
      <c r="D9" s="7">
        <v>28.65436</v>
      </c>
      <c r="E9" s="7">
        <v>1.6978200000000001</v>
      </c>
      <c r="F9" s="7">
        <v>47</v>
      </c>
      <c r="H9" s="7" t="s">
        <v>0</v>
      </c>
      <c r="I9" s="7">
        <v>1000</v>
      </c>
      <c r="J9" s="7">
        <v>0.7</v>
      </c>
      <c r="L9" s="7">
        <f t="shared" ca="1" si="2"/>
        <v>1034.71261</v>
      </c>
      <c r="M9" s="7">
        <f t="shared" ca="1" si="0"/>
        <v>1034.65337</v>
      </c>
      <c r="N9" s="7">
        <f t="shared" ca="1" si="0"/>
        <v>1034.7747400000001</v>
      </c>
      <c r="O9" s="7">
        <f t="shared" ca="1" si="0"/>
        <v>1034.7563700000001</v>
      </c>
      <c r="P9" s="7">
        <f t="shared" ca="1" si="0"/>
        <v>1034.7248500000001</v>
      </c>
      <c r="R9" s="7">
        <f t="shared" ca="1" si="1"/>
        <v>1034.7243880000001</v>
      </c>
      <c r="T9" s="7">
        <f ca="1">Total!E9</f>
        <v>1034.43669</v>
      </c>
      <c r="V9" s="7">
        <f t="shared" ca="1" si="3"/>
        <v>2.6673454515620661E-4</v>
      </c>
      <c r="W9" s="7">
        <f t="shared" ca="1" si="4"/>
        <v>2.0946666151216723E-4</v>
      </c>
      <c r="X9" s="7">
        <f t="shared" ca="1" si="5"/>
        <v>3.2679621988279109E-4</v>
      </c>
      <c r="Y9" s="7">
        <f t="shared" ca="1" si="6"/>
        <v>3.090377623787321E-4</v>
      </c>
      <c r="Z9" s="7">
        <f t="shared" ca="1" si="7"/>
        <v>2.7856707209414789E-4</v>
      </c>
      <c r="AB9" s="7">
        <f t="shared" ca="1" si="8"/>
        <v>1.3906022610240449E-3</v>
      </c>
    </row>
    <row r="10" spans="1:28" s="7" customFormat="1" x14ac:dyDescent="0.25">
      <c r="A10" s="7" t="s">
        <v>0</v>
      </c>
      <c r="B10" s="7">
        <v>25</v>
      </c>
      <c r="C10" s="7">
        <v>0.7</v>
      </c>
      <c r="D10" s="7">
        <v>28.65624</v>
      </c>
      <c r="E10" s="7">
        <v>1.6846300000000001</v>
      </c>
      <c r="F10" s="7">
        <v>45</v>
      </c>
      <c r="H10" s="7" t="s">
        <v>0</v>
      </c>
      <c r="I10" s="7">
        <v>1000</v>
      </c>
      <c r="J10" s="7">
        <v>1</v>
      </c>
      <c r="L10" s="7">
        <f t="shared" ca="1" si="2"/>
        <v>1034.4059600000001</v>
      </c>
      <c r="M10" s="7">
        <f t="shared" ca="1" si="0"/>
        <v>1034.51649</v>
      </c>
      <c r="N10" s="7">
        <f t="shared" ca="1" si="0"/>
        <v>1034.51072</v>
      </c>
      <c r="O10" s="7">
        <f t="shared" ca="1" si="0"/>
        <v>1034.5372</v>
      </c>
      <c r="P10" s="7">
        <f t="shared" ca="1" si="0"/>
        <v>1034.55457</v>
      </c>
      <c r="R10" s="7">
        <f t="shared" ca="1" si="1"/>
        <v>1034.5049880000001</v>
      </c>
      <c r="T10" s="7">
        <f ca="1">Total!E10</f>
        <v>1034.2198900000001</v>
      </c>
      <c r="V10" s="7">
        <f t="shared" ca="1" si="3"/>
        <v>1.7991338379691422E-4</v>
      </c>
      <c r="W10" s="7">
        <f t="shared" ca="1" si="4"/>
        <v>2.867862075248799E-4</v>
      </c>
      <c r="X10" s="7">
        <f t="shared" ca="1" si="5"/>
        <v>2.812071231775618E-4</v>
      </c>
      <c r="Y10" s="7">
        <f t="shared" ca="1" si="6"/>
        <v>3.0681096260864478E-4</v>
      </c>
      <c r="Z10" s="7">
        <f t="shared" ca="1" si="7"/>
        <v>3.2360623039258586E-4</v>
      </c>
      <c r="AB10" s="7">
        <f t="shared" ca="1" si="8"/>
        <v>1.3783239075005865E-3</v>
      </c>
    </row>
    <row r="11" spans="1:28" s="7" customFormat="1" x14ac:dyDescent="0.25">
      <c r="A11" s="7" t="s">
        <v>0</v>
      </c>
      <c r="B11" s="7">
        <v>25</v>
      </c>
      <c r="C11" s="7">
        <v>1</v>
      </c>
      <c r="D11" s="7">
        <v>28.504100000000001</v>
      </c>
      <c r="E11" s="7">
        <v>2.1378699999999999</v>
      </c>
      <c r="F11" s="7">
        <v>57</v>
      </c>
      <c r="H11" s="7" t="s">
        <v>2</v>
      </c>
      <c r="I11" s="7">
        <v>24</v>
      </c>
      <c r="J11" s="7">
        <v>0.4</v>
      </c>
      <c r="L11" s="7">
        <f t="shared" ca="1" si="2"/>
        <v>3177.6379999999999</v>
      </c>
      <c r="M11" s="7">
        <f t="shared" ca="1" si="0"/>
        <v>3177.6379999999999</v>
      </c>
      <c r="N11" s="7">
        <f t="shared" ca="1" si="0"/>
        <v>3177.6379999999999</v>
      </c>
      <c r="O11" s="7">
        <f t="shared" ca="1" si="0"/>
        <v>3177.6379999999999</v>
      </c>
      <c r="P11" s="7">
        <f t="shared" ca="1" si="0"/>
        <v>3177.6379999999999</v>
      </c>
      <c r="R11" s="7">
        <f t="shared" ca="1" si="1"/>
        <v>3177.6379999999999</v>
      </c>
      <c r="T11" s="7">
        <f ca="1">Total!E11</f>
        <v>3177.6379999999999</v>
      </c>
      <c r="V11" s="7">
        <f t="shared" ca="1" si="3"/>
        <v>0</v>
      </c>
      <c r="W11" s="7">
        <f t="shared" ca="1" si="4"/>
        <v>0</v>
      </c>
      <c r="X11" s="7">
        <f t="shared" ca="1" si="5"/>
        <v>0</v>
      </c>
      <c r="Y11" s="7">
        <f t="shared" ca="1" si="6"/>
        <v>0</v>
      </c>
      <c r="Z11" s="7">
        <f t="shared" ca="1" si="7"/>
        <v>0</v>
      </c>
      <c r="AB11" s="7">
        <f t="shared" ca="1" si="8"/>
        <v>0</v>
      </c>
    </row>
    <row r="12" spans="1:28" s="7" customFormat="1" x14ac:dyDescent="0.25">
      <c r="A12" s="7" t="s">
        <v>0</v>
      </c>
      <c r="B12" s="7">
        <v>25</v>
      </c>
      <c r="C12" s="7">
        <v>1</v>
      </c>
      <c r="D12" s="7">
        <v>28.546240000000001</v>
      </c>
      <c r="E12" s="7">
        <v>2.0924299999999998</v>
      </c>
      <c r="F12" s="7">
        <v>60</v>
      </c>
      <c r="H12" s="7" t="s">
        <v>3</v>
      </c>
      <c r="I12" s="7">
        <v>24</v>
      </c>
      <c r="J12" s="7">
        <v>0.7</v>
      </c>
      <c r="L12" s="7">
        <f t="shared" ca="1" si="2"/>
        <v>2321.03586</v>
      </c>
      <c r="M12" s="7">
        <f t="shared" ca="1" si="0"/>
        <v>2321.03586</v>
      </c>
      <c r="N12" s="7">
        <f t="shared" ca="1" si="0"/>
        <v>2321.03586</v>
      </c>
      <c r="O12" s="7">
        <f t="shared" ca="1" si="0"/>
        <v>2321.03586</v>
      </c>
      <c r="P12" s="7">
        <f t="shared" ca="1" si="0"/>
        <v>2321.03586</v>
      </c>
      <c r="R12" s="7">
        <f t="shared" ca="1" si="1"/>
        <v>2321.03586</v>
      </c>
      <c r="T12" s="7">
        <f ca="1">Total!E12</f>
        <v>2321.03586</v>
      </c>
      <c r="V12" s="7">
        <f t="shared" ca="1" si="3"/>
        <v>0</v>
      </c>
      <c r="W12" s="7">
        <f t="shared" ca="1" si="4"/>
        <v>0</v>
      </c>
      <c r="X12" s="7">
        <f t="shared" ca="1" si="5"/>
        <v>0</v>
      </c>
      <c r="Y12" s="7">
        <f t="shared" ca="1" si="6"/>
        <v>0</v>
      </c>
      <c r="Z12" s="7">
        <f t="shared" ca="1" si="7"/>
        <v>0</v>
      </c>
      <c r="AB12" s="7">
        <f t="shared" ca="1" si="8"/>
        <v>0</v>
      </c>
    </row>
    <row r="13" spans="1:28" s="7" customFormat="1" x14ac:dyDescent="0.25">
      <c r="A13" s="7" t="s">
        <v>0</v>
      </c>
      <c r="B13" s="7">
        <v>25</v>
      </c>
      <c r="C13" s="7">
        <v>1</v>
      </c>
      <c r="D13" s="7">
        <v>28.546240000000001</v>
      </c>
      <c r="E13" s="7">
        <v>2.0951</v>
      </c>
      <c r="F13" s="7">
        <v>55</v>
      </c>
      <c r="H13" s="7" t="s">
        <v>3</v>
      </c>
      <c r="I13" s="7">
        <v>24</v>
      </c>
      <c r="J13" s="7">
        <v>1</v>
      </c>
      <c r="L13" s="7">
        <f t="shared" ca="1" si="2"/>
        <v>2320.9075499999999</v>
      </c>
      <c r="M13" s="7">
        <f t="shared" ca="1" si="0"/>
        <v>2320.9075499999999</v>
      </c>
      <c r="N13" s="7">
        <f t="shared" ca="1" si="0"/>
        <v>2320.9075499999999</v>
      </c>
      <c r="O13" s="7">
        <f t="shared" ca="1" si="0"/>
        <v>2320.9075499999999</v>
      </c>
      <c r="P13" s="7">
        <f t="shared" ca="1" si="0"/>
        <v>2320.9075499999999</v>
      </c>
      <c r="R13" s="7">
        <f t="shared" ca="1" si="1"/>
        <v>2320.9075499999999</v>
      </c>
      <c r="T13" s="7">
        <f ca="1">Total!E13</f>
        <v>2320.9075499999999</v>
      </c>
      <c r="V13" s="7">
        <f t="shared" ca="1" si="3"/>
        <v>0</v>
      </c>
      <c r="W13" s="7">
        <f t="shared" ca="1" si="4"/>
        <v>0</v>
      </c>
      <c r="X13" s="7">
        <f t="shared" ca="1" si="5"/>
        <v>0</v>
      </c>
      <c r="Y13" s="7">
        <f t="shared" ca="1" si="6"/>
        <v>0</v>
      </c>
      <c r="Z13" s="7">
        <f t="shared" ca="1" si="7"/>
        <v>0</v>
      </c>
      <c r="AB13" s="7">
        <f t="shared" ca="1" si="8"/>
        <v>0</v>
      </c>
    </row>
    <row r="14" spans="1:28" s="7" customFormat="1" x14ac:dyDescent="0.25">
      <c r="A14" s="7" t="s">
        <v>0</v>
      </c>
      <c r="B14" s="7">
        <v>25</v>
      </c>
      <c r="C14" s="7">
        <v>1</v>
      </c>
      <c r="D14" s="7">
        <v>28.546240000000001</v>
      </c>
      <c r="E14" s="7">
        <v>2.0966900000000002</v>
      </c>
      <c r="F14" s="7">
        <v>53</v>
      </c>
      <c r="H14" s="7" t="s">
        <v>3</v>
      </c>
      <c r="I14" s="7">
        <v>100</v>
      </c>
      <c r="J14" s="7">
        <v>0.4</v>
      </c>
      <c r="L14" s="7">
        <f t="shared" ca="1" si="2"/>
        <v>42989.54</v>
      </c>
      <c r="M14" s="7">
        <f t="shared" ca="1" si="0"/>
        <v>42986.802479999998</v>
      </c>
      <c r="N14" s="7">
        <f t="shared" ca="1" si="0"/>
        <v>42987.114809999999</v>
      </c>
      <c r="O14" s="7">
        <f t="shared" ca="1" si="0"/>
        <v>42987.494830000003</v>
      </c>
      <c r="P14" s="7">
        <f t="shared" ca="1" si="0"/>
        <v>42991.636200000001</v>
      </c>
      <c r="R14" s="7">
        <f t="shared" ca="1" si="1"/>
        <v>42988.517663999999</v>
      </c>
      <c r="T14" s="7">
        <f ca="1">Total!E14</f>
        <v>42986.193919999998</v>
      </c>
      <c r="V14" s="7">
        <f t="shared" ca="1" si="3"/>
        <v>7.7840806427995223E-5</v>
      </c>
      <c r="W14" s="7">
        <f t="shared" ca="1" si="4"/>
        <v>1.4157103583842479E-5</v>
      </c>
      <c r="X14" s="7">
        <f t="shared" ca="1" si="5"/>
        <v>2.1422924804998331E-5</v>
      </c>
      <c r="Y14" s="7">
        <f t="shared" ca="1" si="6"/>
        <v>3.0263437661553911E-5</v>
      </c>
      <c r="Z14" s="7">
        <f t="shared" ca="1" si="7"/>
        <v>1.2660530053280276E-4</v>
      </c>
      <c r="AB14" s="7">
        <f t="shared" ca="1" si="8"/>
        <v>2.7028957301119269E-4</v>
      </c>
    </row>
    <row r="15" spans="1:28" s="7" customFormat="1" x14ac:dyDescent="0.25">
      <c r="A15" s="7" t="s">
        <v>0</v>
      </c>
      <c r="B15" s="7">
        <v>25</v>
      </c>
      <c r="C15" s="7">
        <v>1</v>
      </c>
      <c r="D15" s="7">
        <v>28.546240000000001</v>
      </c>
      <c r="E15" s="7">
        <v>2.1137800000000002</v>
      </c>
      <c r="F15" s="7">
        <v>62</v>
      </c>
      <c r="H15" s="7" t="s">
        <v>3</v>
      </c>
      <c r="I15" s="7">
        <v>100</v>
      </c>
      <c r="J15" s="7">
        <v>0.7</v>
      </c>
      <c r="L15" s="7">
        <f t="shared" ca="1" si="2"/>
        <v>35640.834219999997</v>
      </c>
      <c r="M15" s="7">
        <f t="shared" ca="1" si="0"/>
        <v>35730.197699999997</v>
      </c>
      <c r="N15" s="7">
        <f t="shared" ca="1" si="0"/>
        <v>35915.594879999997</v>
      </c>
      <c r="O15" s="7">
        <f t="shared" ca="1" si="0"/>
        <v>35799.256930000003</v>
      </c>
      <c r="P15" s="7">
        <f t="shared" ca="1" si="0"/>
        <v>35751.238060000003</v>
      </c>
      <c r="R15" s="7">
        <f t="shared" ca="1" si="1"/>
        <v>35767.424358000004</v>
      </c>
      <c r="T15" s="7">
        <f ca="1">Total!E15</f>
        <v>35444.455130000002</v>
      </c>
      <c r="V15" s="7">
        <f t="shared" ca="1" si="3"/>
        <v>5.5404742231114357E-3</v>
      </c>
      <c r="W15" s="7">
        <f t="shared" ca="1" si="4"/>
        <v>8.0617001714929411E-3</v>
      </c>
      <c r="X15" s="7">
        <f t="shared" ca="1" si="5"/>
        <v>1.3292340036600663E-2</v>
      </c>
      <c r="Y15" s="7">
        <f t="shared" ca="1" si="6"/>
        <v>1.0010079113889346E-2</v>
      </c>
      <c r="Z15" s="7">
        <f t="shared" ca="1" si="7"/>
        <v>8.6553151649478091E-3</v>
      </c>
      <c r="AB15" s="7">
        <f t="shared" ca="1" si="8"/>
        <v>4.5559908710042195E-2</v>
      </c>
    </row>
    <row r="16" spans="1:28" s="7" customFormat="1" x14ac:dyDescent="0.25">
      <c r="A16" s="7" t="s">
        <v>0</v>
      </c>
      <c r="B16" s="7">
        <v>100</v>
      </c>
      <c r="C16" s="7">
        <v>0.4</v>
      </c>
      <c r="D16" s="7">
        <v>148.1508</v>
      </c>
      <c r="E16" s="7">
        <v>9.5061599999999995</v>
      </c>
      <c r="F16" s="7">
        <v>30</v>
      </c>
      <c r="H16" s="7" t="s">
        <v>3</v>
      </c>
      <c r="I16" s="7">
        <v>100</v>
      </c>
      <c r="J16" s="7">
        <v>1</v>
      </c>
      <c r="L16" s="7">
        <f t="shared" ca="1" si="2"/>
        <v>35430.431640000003</v>
      </c>
      <c r="M16" s="7">
        <f t="shared" ca="1" si="0"/>
        <v>35464.173649999997</v>
      </c>
      <c r="N16" s="7">
        <f t="shared" ca="1" si="0"/>
        <v>35372.728060000001</v>
      </c>
      <c r="O16" s="7">
        <f t="shared" ca="1" si="0"/>
        <v>35353.631630000003</v>
      </c>
      <c r="P16" s="7">
        <f t="shared" ca="1" si="0"/>
        <v>35360.570099999997</v>
      </c>
      <c r="R16" s="7">
        <f t="shared" ca="1" si="1"/>
        <v>35396.307015999999</v>
      </c>
      <c r="T16" s="7">
        <f ca="1">Total!E16</f>
        <v>35228.36103</v>
      </c>
      <c r="V16" s="7">
        <f t="shared" ca="1" si="3"/>
        <v>5.7360207540714673E-3</v>
      </c>
      <c r="W16" s="7">
        <f t="shared" ca="1" si="4"/>
        <v>6.6938288670080935E-3</v>
      </c>
      <c r="X16" s="7">
        <f t="shared" ca="1" si="5"/>
        <v>4.0980342479475622E-3</v>
      </c>
      <c r="Y16" s="7">
        <f t="shared" ca="1" si="6"/>
        <v>3.5559587882423682E-3</v>
      </c>
      <c r="Z16" s="7">
        <f t="shared" ca="1" si="7"/>
        <v>3.7529157228577761E-3</v>
      </c>
      <c r="AB16" s="7">
        <f t="shared" ca="1" si="8"/>
        <v>2.3836758380127266E-2</v>
      </c>
    </row>
    <row r="17" spans="1:28" s="7" customFormat="1" x14ac:dyDescent="0.25">
      <c r="A17" s="7" t="s">
        <v>0</v>
      </c>
      <c r="B17" s="7">
        <v>100</v>
      </c>
      <c r="C17" s="7">
        <v>0.4</v>
      </c>
      <c r="D17" s="7">
        <v>148.13079999999999</v>
      </c>
      <c r="E17" s="7">
        <v>9.7226199999999992</v>
      </c>
      <c r="F17" s="7">
        <v>31</v>
      </c>
      <c r="H17" s="7" t="s">
        <v>3</v>
      </c>
      <c r="I17" s="7">
        <v>997</v>
      </c>
      <c r="J17" s="7">
        <v>0.4</v>
      </c>
      <c r="L17" s="7">
        <f t="shared" ca="1" si="2"/>
        <v>324185.09750999999</v>
      </c>
      <c r="M17" s="7">
        <f t="shared" ca="1" si="0"/>
        <v>324470.90928000002</v>
      </c>
      <c r="N17" s="7">
        <f t="shared" ca="1" si="0"/>
        <v>324280.14718999999</v>
      </c>
      <c r="O17" s="7">
        <f t="shared" ca="1" si="0"/>
        <v>324701.73689</v>
      </c>
      <c r="P17" s="7">
        <f t="shared" ca="1" si="0"/>
        <v>324401.42296</v>
      </c>
      <c r="R17" s="7">
        <f t="shared" ca="1" si="1"/>
        <v>324407.86276599998</v>
      </c>
      <c r="T17" s="7">
        <f ca="1">Total!E17</f>
        <v>324119.48642999999</v>
      </c>
      <c r="V17" s="7">
        <f t="shared" ca="1" si="3"/>
        <v>2.0242868061612956E-4</v>
      </c>
      <c r="W17" s="7">
        <f t="shared" ca="1" si="4"/>
        <v>1.0842385747020752E-3</v>
      </c>
      <c r="X17" s="7">
        <f t="shared" ca="1" si="5"/>
        <v>4.9568374234326305E-4</v>
      </c>
      <c r="Y17" s="7">
        <f t="shared" ca="1" si="6"/>
        <v>1.7964068325949255E-3</v>
      </c>
      <c r="Z17" s="7">
        <f t="shared" ca="1" si="7"/>
        <v>8.6985368607541617E-4</v>
      </c>
      <c r="AB17" s="7">
        <f t="shared" ca="1" si="8"/>
        <v>4.4486115163318097E-3</v>
      </c>
    </row>
    <row r="18" spans="1:28" s="7" customFormat="1" x14ac:dyDescent="0.25">
      <c r="A18" s="7" t="s">
        <v>0</v>
      </c>
      <c r="B18" s="7">
        <v>100</v>
      </c>
      <c r="C18" s="7">
        <v>0.4</v>
      </c>
      <c r="D18" s="7">
        <v>148.1508</v>
      </c>
      <c r="E18" s="7">
        <v>9.7580100000000005</v>
      </c>
      <c r="F18" s="7">
        <v>31</v>
      </c>
      <c r="H18" s="7" t="s">
        <v>3</v>
      </c>
      <c r="I18" s="7">
        <v>997</v>
      </c>
      <c r="J18" s="7">
        <v>0.7</v>
      </c>
      <c r="L18" s="7">
        <f t="shared" ca="1" si="2"/>
        <v>323043.98887</v>
      </c>
      <c r="M18" s="7">
        <f t="shared" ca="1" si="2"/>
        <v>323146.84860000003</v>
      </c>
      <c r="N18" s="7">
        <f t="shared" ca="1" si="2"/>
        <v>323028.61161000002</v>
      </c>
      <c r="O18" s="7">
        <f t="shared" ca="1" si="2"/>
        <v>323086.14104000002</v>
      </c>
      <c r="P18" s="7">
        <f t="shared" ca="1" si="2"/>
        <v>323059.06602000003</v>
      </c>
      <c r="R18" s="7">
        <f t="shared" ca="1" si="1"/>
        <v>323072.93122800003</v>
      </c>
      <c r="T18" s="7">
        <f ca="1">Total!E18</f>
        <v>322908.53392000002</v>
      </c>
      <c r="V18" s="7">
        <f t="shared" ca="1" si="3"/>
        <v>4.194839583692871E-4</v>
      </c>
      <c r="W18" s="7">
        <f t="shared" ca="1" si="4"/>
        <v>7.3802533834256741E-4</v>
      </c>
      <c r="X18" s="7">
        <f t="shared" ca="1" si="5"/>
        <v>3.7186285708309757E-4</v>
      </c>
      <c r="Y18" s="7">
        <f t="shared" ca="1" si="6"/>
        <v>5.5002299828967169E-4</v>
      </c>
      <c r="Z18" s="7">
        <f t="shared" ca="1" si="7"/>
        <v>4.6617566334529058E-4</v>
      </c>
      <c r="AB18" s="7">
        <f t="shared" ca="1" si="8"/>
        <v>2.5455708154299146E-3</v>
      </c>
    </row>
    <row r="19" spans="1:28" s="7" customFormat="1" x14ac:dyDescent="0.25">
      <c r="A19" s="7" t="s">
        <v>0</v>
      </c>
      <c r="B19" s="7">
        <v>100</v>
      </c>
      <c r="C19" s="7">
        <v>0.4</v>
      </c>
      <c r="D19" s="7">
        <v>148.13146</v>
      </c>
      <c r="E19" s="7">
        <v>9.4963800000000003</v>
      </c>
      <c r="F19" s="7">
        <v>31</v>
      </c>
      <c r="H19" s="7" t="s">
        <v>3</v>
      </c>
      <c r="I19" s="7">
        <v>997</v>
      </c>
      <c r="J19" s="7">
        <v>1</v>
      </c>
      <c r="L19" s="7">
        <f t="shared" ca="1" si="2"/>
        <v>322958.83221000002</v>
      </c>
      <c r="M19" s="7">
        <f t="shared" ca="1" si="2"/>
        <v>322883.09950000001</v>
      </c>
      <c r="N19" s="7">
        <f t="shared" ca="1" si="2"/>
        <v>323011.17827999999</v>
      </c>
      <c r="O19" s="7">
        <f t="shared" ca="1" si="2"/>
        <v>323143.30258000002</v>
      </c>
      <c r="P19" s="7">
        <f t="shared" ca="1" si="2"/>
        <v>323186.57685999997</v>
      </c>
      <c r="R19" s="7">
        <f t="shared" ca="1" si="1"/>
        <v>323036.597886</v>
      </c>
      <c r="T19" s="7">
        <f ca="1">Total!E19</f>
        <v>322830.84453</v>
      </c>
      <c r="V19" s="7">
        <f t="shared" ca="1" si="3"/>
        <v>3.9645431088331635E-4</v>
      </c>
      <c r="W19" s="7">
        <f t="shared" ca="1" si="4"/>
        <v>1.6186486169277145E-4</v>
      </c>
      <c r="X19" s="7">
        <f t="shared" ca="1" si="5"/>
        <v>5.5860136370343828E-4</v>
      </c>
      <c r="Y19" s="7">
        <f t="shared" ca="1" si="6"/>
        <v>9.6786925814016994E-4</v>
      </c>
      <c r="Z19" s="7">
        <f t="shared" ca="1" si="7"/>
        <v>1.1019155574117155E-3</v>
      </c>
      <c r="AB19" s="7">
        <f t="shared" ca="1" si="8"/>
        <v>3.1867053518314114E-3</v>
      </c>
    </row>
    <row r="20" spans="1:28" s="7" customFormat="1" x14ac:dyDescent="0.25">
      <c r="A20" s="7" t="s">
        <v>0</v>
      </c>
      <c r="B20" s="7">
        <v>100</v>
      </c>
      <c r="C20" s="7">
        <v>0.4</v>
      </c>
      <c r="D20" s="7">
        <v>148.15366</v>
      </c>
      <c r="E20" s="7">
        <v>9.6149799999999992</v>
      </c>
      <c r="F20" s="7">
        <v>31</v>
      </c>
      <c r="H20" s="7" t="s">
        <v>1</v>
      </c>
      <c r="I20" s="7">
        <v>30</v>
      </c>
      <c r="J20" s="7">
        <v>0.4</v>
      </c>
      <c r="L20" s="7">
        <f t="shared" ca="1" si="2"/>
        <v>995.50248999999997</v>
      </c>
      <c r="M20" s="7">
        <f t="shared" ca="1" si="2"/>
        <v>995.50248999999997</v>
      </c>
      <c r="N20" s="7">
        <f t="shared" ca="1" si="2"/>
        <v>995.50248999999997</v>
      </c>
      <c r="O20" s="7">
        <f t="shared" ca="1" si="2"/>
        <v>995.50248999999997</v>
      </c>
      <c r="P20" s="7">
        <f t="shared" ca="1" si="2"/>
        <v>995.50248999999997</v>
      </c>
      <c r="R20" s="7">
        <f t="shared" ca="1" si="1"/>
        <v>995.50249000000008</v>
      </c>
      <c r="T20" s="7">
        <f ca="1">Total!E20</f>
        <v>995.50248999999997</v>
      </c>
      <c r="V20" s="7">
        <f t="shared" ca="1" si="3"/>
        <v>0</v>
      </c>
      <c r="W20" s="7">
        <f t="shared" ca="1" si="4"/>
        <v>0</v>
      </c>
      <c r="X20" s="7">
        <f t="shared" ca="1" si="5"/>
        <v>0</v>
      </c>
      <c r="Y20" s="7">
        <f t="shared" ca="1" si="6"/>
        <v>0</v>
      </c>
      <c r="Z20" s="7">
        <f t="shared" ca="1" si="7"/>
        <v>0</v>
      </c>
      <c r="AB20" s="7">
        <f t="shared" ca="1" si="8"/>
        <v>0</v>
      </c>
    </row>
    <row r="21" spans="1:28" s="7" customFormat="1" x14ac:dyDescent="0.25">
      <c r="A21" s="7" t="s">
        <v>0</v>
      </c>
      <c r="B21" s="7">
        <v>100</v>
      </c>
      <c r="C21" s="7">
        <v>0.7</v>
      </c>
      <c r="D21" s="7">
        <v>107.64337</v>
      </c>
      <c r="E21" s="7">
        <v>24.347339999999999</v>
      </c>
      <c r="F21" s="7">
        <v>78</v>
      </c>
      <c r="H21" s="7" t="s">
        <v>1</v>
      </c>
      <c r="I21" s="7">
        <v>30</v>
      </c>
      <c r="J21" s="7">
        <v>0.7</v>
      </c>
      <c r="L21" s="7">
        <f t="shared" ca="1" si="2"/>
        <v>675.53859999999997</v>
      </c>
      <c r="M21" s="7">
        <f t="shared" ca="1" si="2"/>
        <v>675.36989000000005</v>
      </c>
      <c r="N21" s="7">
        <f t="shared" ca="1" si="2"/>
        <v>675.36581000000001</v>
      </c>
      <c r="O21" s="7">
        <f t="shared" ca="1" si="2"/>
        <v>675.36581000000001</v>
      </c>
      <c r="P21" s="7">
        <f t="shared" ca="1" si="2"/>
        <v>675.36581000000001</v>
      </c>
      <c r="R21" s="7">
        <f t="shared" ca="1" si="1"/>
        <v>675.40118400000006</v>
      </c>
      <c r="T21" s="7">
        <f ca="1">Total!E21</f>
        <v>675.36581000000001</v>
      </c>
      <c r="V21" s="7">
        <f t="shared" ca="1" si="3"/>
        <v>2.5584653152631992E-4</v>
      </c>
      <c r="W21" s="7">
        <f t="shared" ca="1" si="4"/>
        <v>6.0411704881010963E-6</v>
      </c>
      <c r="X21" s="7">
        <f t="shared" ca="1" si="5"/>
        <v>0</v>
      </c>
      <c r="Y21" s="7">
        <f t="shared" ca="1" si="6"/>
        <v>0</v>
      </c>
      <c r="Z21" s="7">
        <f t="shared" ca="1" si="7"/>
        <v>0</v>
      </c>
      <c r="AB21" s="7">
        <f t="shared" ca="1" si="8"/>
        <v>2.6188770201442102E-4</v>
      </c>
    </row>
    <row r="22" spans="1:28" s="7" customFormat="1" x14ac:dyDescent="0.25">
      <c r="A22" s="7" t="s">
        <v>0</v>
      </c>
      <c r="B22" s="7">
        <v>100</v>
      </c>
      <c r="C22" s="7">
        <v>0.7</v>
      </c>
      <c r="D22" s="7">
        <v>107.61086</v>
      </c>
      <c r="E22" s="7">
        <v>24.31317</v>
      </c>
      <c r="F22" s="7">
        <v>68</v>
      </c>
      <c r="H22" s="7" t="s">
        <v>1</v>
      </c>
      <c r="I22" s="7">
        <v>30</v>
      </c>
      <c r="J22" s="7">
        <v>1</v>
      </c>
      <c r="L22" s="7">
        <f t="shared" ca="1" si="2"/>
        <v>655.43295999999998</v>
      </c>
      <c r="M22" s="7">
        <f t="shared" ca="1" si="2"/>
        <v>655.43295999999998</v>
      </c>
      <c r="N22" s="7">
        <f t="shared" ca="1" si="2"/>
        <v>655.43295999999998</v>
      </c>
      <c r="O22" s="7">
        <f t="shared" ca="1" si="2"/>
        <v>655.43295999999998</v>
      </c>
      <c r="P22" s="7">
        <f t="shared" ca="1" si="2"/>
        <v>655.43295999999998</v>
      </c>
      <c r="R22" s="7">
        <f t="shared" ca="1" si="1"/>
        <v>655.43295999999998</v>
      </c>
      <c r="T22" s="7">
        <f ca="1">Total!E22</f>
        <v>655.43295999999998</v>
      </c>
      <c r="V22" s="7">
        <f t="shared" ca="1" si="3"/>
        <v>0</v>
      </c>
      <c r="W22" s="7">
        <f t="shared" ca="1" si="4"/>
        <v>0</v>
      </c>
      <c r="X22" s="7">
        <f t="shared" ca="1" si="5"/>
        <v>0</v>
      </c>
      <c r="Y22" s="7">
        <f t="shared" ca="1" si="6"/>
        <v>0</v>
      </c>
      <c r="Z22" s="7">
        <f t="shared" ca="1" si="7"/>
        <v>0</v>
      </c>
      <c r="AB22" s="7">
        <f t="shared" ca="1" si="8"/>
        <v>0</v>
      </c>
    </row>
    <row r="23" spans="1:28" s="7" customFormat="1" x14ac:dyDescent="0.25">
      <c r="A23" s="7" t="s">
        <v>0</v>
      </c>
      <c r="B23" s="7">
        <v>100</v>
      </c>
      <c r="C23" s="7">
        <v>0.7</v>
      </c>
      <c r="D23" s="7">
        <v>143.01982000000001</v>
      </c>
      <c r="E23" s="7">
        <v>24.457190000000001</v>
      </c>
      <c r="F23" s="7">
        <v>67</v>
      </c>
      <c r="H23" s="7" t="s">
        <v>1</v>
      </c>
      <c r="I23" s="7">
        <v>100</v>
      </c>
      <c r="J23" s="7">
        <v>0.4</v>
      </c>
      <c r="L23" s="7">
        <f t="shared" ca="1" si="2"/>
        <v>1812.09248</v>
      </c>
      <c r="M23" s="7">
        <f t="shared" ca="1" si="2"/>
        <v>1826.6606899999999</v>
      </c>
      <c r="N23" s="7">
        <f t="shared" ca="1" si="2"/>
        <v>1839.5105699999999</v>
      </c>
      <c r="O23" s="7">
        <f t="shared" ca="1" si="2"/>
        <v>1816.02324</v>
      </c>
      <c r="P23" s="7">
        <f t="shared" ca="1" si="2"/>
        <v>1853.0624600000001</v>
      </c>
      <c r="R23" s="7">
        <f t="shared" ca="1" si="1"/>
        <v>1829.4698880000003</v>
      </c>
      <c r="T23" s="7">
        <f ca="1">Total!E23</f>
        <v>1789.1879899999999</v>
      </c>
      <c r="V23" s="7">
        <f t="shared" ca="1" si="3"/>
        <v>1.2801611752379427E-2</v>
      </c>
      <c r="W23" s="7">
        <f t="shared" ca="1" si="4"/>
        <v>2.0943970230875533E-2</v>
      </c>
      <c r="X23" s="7">
        <f t="shared" ca="1" si="5"/>
        <v>2.8125932144223716E-2</v>
      </c>
      <c r="Y23" s="7">
        <f t="shared" ca="1" si="6"/>
        <v>1.4998563678040387E-2</v>
      </c>
      <c r="Z23" s="7">
        <f t="shared" ca="1" si="7"/>
        <v>3.5700256405141753E-2</v>
      </c>
      <c r="AB23" s="7">
        <f t="shared" ca="1" si="8"/>
        <v>0.11257033421066082</v>
      </c>
    </row>
    <row r="24" spans="1:28" s="7" customFormat="1" x14ac:dyDescent="0.25">
      <c r="A24" s="7" t="s">
        <v>0</v>
      </c>
      <c r="B24" s="7">
        <v>100</v>
      </c>
      <c r="C24" s="7">
        <v>0.7</v>
      </c>
      <c r="D24" s="7">
        <v>107.6267</v>
      </c>
      <c r="E24" s="7">
        <v>24.470009999999998</v>
      </c>
      <c r="F24" s="7">
        <v>91</v>
      </c>
      <c r="H24" s="7" t="s">
        <v>1</v>
      </c>
      <c r="I24" s="7">
        <v>100</v>
      </c>
      <c r="J24" s="7">
        <v>0.7</v>
      </c>
      <c r="L24" s="7">
        <f t="shared" ca="1" si="2"/>
        <v>1776.6390899999999</v>
      </c>
      <c r="M24" s="7">
        <f t="shared" ca="1" si="2"/>
        <v>1770.74333</v>
      </c>
      <c r="N24" s="7">
        <f t="shared" ca="1" si="2"/>
        <v>1773.42381</v>
      </c>
      <c r="O24" s="7">
        <f t="shared" ca="1" si="2"/>
        <v>1766.5429099999999</v>
      </c>
      <c r="P24" s="7">
        <f t="shared" ca="1" si="2"/>
        <v>1776.9969699999999</v>
      </c>
      <c r="R24" s="7">
        <f t="shared" ca="1" si="1"/>
        <v>1772.869222</v>
      </c>
      <c r="T24" s="7">
        <f ca="1">Total!E24</f>
        <v>1762.0255400000001</v>
      </c>
      <c r="V24" s="7">
        <f t="shared" ca="1" si="3"/>
        <v>8.293608502405592E-3</v>
      </c>
      <c r="W24" s="7">
        <f t="shared" ca="1" si="4"/>
        <v>4.9475957085161901E-3</v>
      </c>
      <c r="X24" s="7">
        <f t="shared" ca="1" si="5"/>
        <v>6.4688449408059718E-3</v>
      </c>
      <c r="Y24" s="7">
        <f t="shared" ca="1" si="6"/>
        <v>2.5637369592269362E-3</v>
      </c>
      <c r="Z24" s="7">
        <f t="shared" ca="1" si="7"/>
        <v>8.496715660545889E-3</v>
      </c>
      <c r="AB24" s="7">
        <f t="shared" ca="1" si="8"/>
        <v>3.0770501771500584E-2</v>
      </c>
    </row>
    <row r="25" spans="1:28" s="7" customFormat="1" x14ac:dyDescent="0.25">
      <c r="A25" s="7" t="s">
        <v>0</v>
      </c>
      <c r="B25" s="7">
        <v>100</v>
      </c>
      <c r="C25" s="7">
        <v>0.7</v>
      </c>
      <c r="D25" s="7">
        <v>109.19486000000001</v>
      </c>
      <c r="E25" s="7">
        <v>24.37415</v>
      </c>
      <c r="F25" s="7">
        <v>79</v>
      </c>
      <c r="H25" s="7" t="s">
        <v>1</v>
      </c>
      <c r="I25" s="7">
        <v>100</v>
      </c>
      <c r="J25" s="7">
        <v>1</v>
      </c>
      <c r="L25" s="7">
        <f t="shared" ca="1" si="2"/>
        <v>1755.04117</v>
      </c>
      <c r="M25" s="7">
        <f t="shared" ca="1" si="2"/>
        <v>1755.6869099999999</v>
      </c>
      <c r="N25" s="7">
        <f t="shared" ca="1" si="2"/>
        <v>1756.71</v>
      </c>
      <c r="O25" s="7">
        <f t="shared" ca="1" si="2"/>
        <v>1755.52333</v>
      </c>
      <c r="P25" s="7">
        <f t="shared" ca="1" si="2"/>
        <v>1758.53333</v>
      </c>
      <c r="R25" s="7">
        <f t="shared" ca="1" si="1"/>
        <v>1756.2989480000001</v>
      </c>
      <c r="T25" s="7">
        <f ca="1">Total!E25</f>
        <v>1753.8095499999999</v>
      </c>
      <c r="V25" s="7">
        <f t="shared" ca="1" si="3"/>
        <v>7.0225413015912754E-4</v>
      </c>
      <c r="W25" s="7">
        <f t="shared" ca="1" si="4"/>
        <v>1.0704469022876249E-3</v>
      </c>
      <c r="X25" s="7">
        <f t="shared" ca="1" si="5"/>
        <v>1.6537998666959544E-3</v>
      </c>
      <c r="Y25" s="7">
        <f t="shared" ca="1" si="6"/>
        <v>9.7717565741390938E-4</v>
      </c>
      <c r="Z25" s="7">
        <f t="shared" ca="1" si="7"/>
        <v>2.6934395470705661E-3</v>
      </c>
      <c r="AB25" s="7">
        <f t="shared" ca="1" si="8"/>
        <v>7.097116103627182E-3</v>
      </c>
    </row>
    <row r="26" spans="1:28" s="7" customFormat="1" x14ac:dyDescent="0.25">
      <c r="A26" s="7" t="s">
        <v>0</v>
      </c>
      <c r="B26" s="7">
        <v>100</v>
      </c>
      <c r="C26" s="7">
        <v>1</v>
      </c>
      <c r="D26" s="7">
        <v>103.72762</v>
      </c>
      <c r="E26" s="7">
        <v>34.060099999999998</v>
      </c>
      <c r="F26" s="7">
        <v>105</v>
      </c>
      <c r="H26" s="7" t="s">
        <v>1</v>
      </c>
      <c r="I26" s="7">
        <v>1000</v>
      </c>
      <c r="J26" s="7">
        <v>0.4</v>
      </c>
      <c r="L26" s="7">
        <f t="shared" ca="1" si="2"/>
        <v>18991.000540000001</v>
      </c>
      <c r="M26" s="7">
        <f t="shared" ca="1" si="2"/>
        <v>18981.080000000002</v>
      </c>
      <c r="N26" s="7">
        <f t="shared" ca="1" si="2"/>
        <v>18985.912929999999</v>
      </c>
      <c r="O26" s="7">
        <f t="shared" ca="1" si="2"/>
        <v>18982.369330000001</v>
      </c>
      <c r="P26" s="7">
        <f t="shared" ca="1" si="2"/>
        <v>18978.491269999999</v>
      </c>
      <c r="R26" s="7">
        <f t="shared" ca="1" si="1"/>
        <v>18983.770814</v>
      </c>
      <c r="T26" s="7">
        <f ca="1">Total!E26</f>
        <v>18977.24136</v>
      </c>
      <c r="V26" s="7">
        <f t="shared" ca="1" si="3"/>
        <v>7.2503583313233066E-4</v>
      </c>
      <c r="W26" s="7">
        <f t="shared" ca="1" si="4"/>
        <v>2.0227597505782896E-4</v>
      </c>
      <c r="X26" s="7">
        <f t="shared" ca="1" si="5"/>
        <v>4.5694576126730624E-4</v>
      </c>
      <c r="Y26" s="7">
        <f t="shared" ca="1" si="6"/>
        <v>2.702168298712816E-4</v>
      </c>
      <c r="Z26" s="7">
        <f t="shared" ca="1" si="7"/>
        <v>6.5863629823098571E-5</v>
      </c>
      <c r="AB26" s="7">
        <f t="shared" ca="1" si="8"/>
        <v>1.7203380291518462E-3</v>
      </c>
    </row>
    <row r="27" spans="1:28" s="7" customFormat="1" x14ac:dyDescent="0.25">
      <c r="A27" s="7" t="s">
        <v>0</v>
      </c>
      <c r="B27" s="7">
        <v>100</v>
      </c>
      <c r="C27" s="7">
        <v>1</v>
      </c>
      <c r="D27" s="7">
        <v>103.82802</v>
      </c>
      <c r="E27" s="7">
        <v>33.954210000000003</v>
      </c>
      <c r="F27" s="7">
        <v>100</v>
      </c>
      <c r="H27" s="7" t="s">
        <v>1</v>
      </c>
      <c r="I27" s="7">
        <v>1000</v>
      </c>
      <c r="J27" s="7">
        <v>0.7</v>
      </c>
      <c r="L27" s="7">
        <f t="shared" ca="1" si="2"/>
        <v>18978.774450000001</v>
      </c>
      <c r="M27" s="7">
        <f t="shared" ca="1" si="2"/>
        <v>18978.647639999999</v>
      </c>
      <c r="N27" s="7">
        <f t="shared" ca="1" si="2"/>
        <v>18977.359090000002</v>
      </c>
      <c r="O27" s="7">
        <f t="shared" ca="1" si="2"/>
        <v>18979.31062</v>
      </c>
      <c r="P27" s="7">
        <f t="shared" ca="1" si="2"/>
        <v>18978.249680000001</v>
      </c>
      <c r="R27" s="7">
        <f t="shared" ca="1" si="1"/>
        <v>18978.468295999999</v>
      </c>
      <c r="T27" s="7">
        <f ca="1">Total!E27</f>
        <v>18975.633290000002</v>
      </c>
      <c r="V27" s="7">
        <f t="shared" ca="1" si="3"/>
        <v>1.6553650421009044E-4</v>
      </c>
      <c r="W27" s="7">
        <f t="shared" ca="1" si="4"/>
        <v>1.5885372329503149E-4</v>
      </c>
      <c r="X27" s="7">
        <f t="shared" ca="1" si="5"/>
        <v>9.0948216253190618E-5</v>
      </c>
      <c r="Y27" s="7">
        <f t="shared" ca="1" si="6"/>
        <v>1.9379221466808916E-4</v>
      </c>
      <c r="Z27" s="7">
        <f t="shared" ca="1" si="7"/>
        <v>1.3788156421520032E-4</v>
      </c>
      <c r="AB27" s="7">
        <f t="shared" ca="1" si="8"/>
        <v>7.4701222264160212E-4</v>
      </c>
    </row>
    <row r="28" spans="1:28" s="7" customFormat="1" x14ac:dyDescent="0.25">
      <c r="A28" s="7" t="s">
        <v>0</v>
      </c>
      <c r="B28" s="7">
        <v>100</v>
      </c>
      <c r="C28" s="7">
        <v>1</v>
      </c>
      <c r="D28" s="7">
        <v>103.82669</v>
      </c>
      <c r="E28" s="7">
        <v>33.871920000000003</v>
      </c>
      <c r="F28" s="7">
        <v>101</v>
      </c>
      <c r="H28" s="7" t="s">
        <v>1</v>
      </c>
      <c r="I28" s="7">
        <v>1000</v>
      </c>
      <c r="J28" s="7">
        <v>1</v>
      </c>
      <c r="L28" s="7">
        <f t="shared" ca="1" si="2"/>
        <v>18975.47</v>
      </c>
      <c r="M28" s="7">
        <f t="shared" ca="1" si="2"/>
        <v>18975.413410000001</v>
      </c>
      <c r="N28" s="7">
        <f t="shared" ca="1" si="2"/>
        <v>18975.46</v>
      </c>
      <c r="O28" s="7">
        <f t="shared" ca="1" si="2"/>
        <v>18975.825000000001</v>
      </c>
      <c r="P28" s="7">
        <f t="shared" ca="1" si="2"/>
        <v>18975.589660000001</v>
      </c>
      <c r="R28" s="7">
        <f t="shared" ca="1" si="1"/>
        <v>18975.551614</v>
      </c>
      <c r="T28" s="7">
        <f ca="1">Total!E28</f>
        <v>18975.233329999999</v>
      </c>
      <c r="V28" s="7">
        <f t="shared" ca="1" si="3"/>
        <v>1.2472573901258588E-5</v>
      </c>
      <c r="W28" s="7">
        <f t="shared" ca="1" si="4"/>
        <v>9.4902653827818855E-6</v>
      </c>
      <c r="X28" s="7">
        <f t="shared" ca="1" si="5"/>
        <v>1.1945571158887711E-5</v>
      </c>
      <c r="Y28" s="7">
        <f t="shared" ca="1" si="6"/>
        <v>3.1181171251590272E-5</v>
      </c>
      <c r="Z28" s="7">
        <f t="shared" ca="1" si="7"/>
        <v>1.87786887151993E-5</v>
      </c>
      <c r="AB28" s="7">
        <f t="shared" ca="1" si="8"/>
        <v>8.3868270409717747E-5</v>
      </c>
    </row>
    <row r="29" spans="1:28" s="7" customFormat="1" x14ac:dyDescent="0.25">
      <c r="A29" s="7" t="s">
        <v>0</v>
      </c>
      <c r="B29" s="7">
        <v>100</v>
      </c>
      <c r="C29" s="7">
        <v>1</v>
      </c>
      <c r="D29" s="7">
        <v>103.81502999999999</v>
      </c>
      <c r="E29" s="7">
        <v>33.838180000000001</v>
      </c>
      <c r="F29" s="7">
        <v>100</v>
      </c>
    </row>
    <row r="30" spans="1:28" s="7" customFormat="1" x14ac:dyDescent="0.25">
      <c r="A30" s="7" t="s">
        <v>0</v>
      </c>
      <c r="B30" s="7">
        <v>100</v>
      </c>
      <c r="C30" s="7">
        <v>1</v>
      </c>
      <c r="D30" s="7">
        <v>103.75698</v>
      </c>
      <c r="E30" s="7">
        <v>34.024979999999999</v>
      </c>
      <c r="F30" s="7">
        <v>103</v>
      </c>
    </row>
    <row r="31" spans="1:28" s="7" customFormat="1" x14ac:dyDescent="0.25">
      <c r="A31" s="7" t="s">
        <v>0</v>
      </c>
      <c r="B31" s="7">
        <v>1000</v>
      </c>
      <c r="C31" s="7">
        <v>0.4</v>
      </c>
      <c r="D31" s="7">
        <v>1070.01091</v>
      </c>
      <c r="E31" s="7">
        <v>709.40644999999995</v>
      </c>
      <c r="F31" s="7">
        <v>13</v>
      </c>
    </row>
    <row r="32" spans="1:28" s="7" customFormat="1" x14ac:dyDescent="0.25">
      <c r="A32" s="7" t="s">
        <v>0</v>
      </c>
      <c r="B32" s="7">
        <v>1000</v>
      </c>
      <c r="C32" s="7">
        <v>0.4</v>
      </c>
      <c r="D32" s="7">
        <v>1069.94202</v>
      </c>
      <c r="E32" s="7">
        <v>703.12159999999994</v>
      </c>
      <c r="F32" s="7">
        <v>13</v>
      </c>
    </row>
    <row r="33" spans="1:6" s="7" customFormat="1" x14ac:dyDescent="0.25">
      <c r="A33" s="7" t="s">
        <v>0</v>
      </c>
      <c r="B33" s="7">
        <v>1000</v>
      </c>
      <c r="C33" s="7">
        <v>0.4</v>
      </c>
      <c r="D33" s="7">
        <v>1069.9026799999999</v>
      </c>
      <c r="E33" s="7">
        <v>701.35275999999999</v>
      </c>
      <c r="F33" s="7">
        <v>13</v>
      </c>
    </row>
    <row r="34" spans="1:6" s="7" customFormat="1" x14ac:dyDescent="0.25">
      <c r="A34" s="7" t="s">
        <v>0</v>
      </c>
      <c r="B34" s="7">
        <v>1000</v>
      </c>
      <c r="C34" s="7">
        <v>0.4</v>
      </c>
      <c r="D34" s="7">
        <v>1069.9661799999999</v>
      </c>
      <c r="E34" s="7">
        <v>710.68754000000001</v>
      </c>
      <c r="F34" s="7">
        <v>13</v>
      </c>
    </row>
    <row r="35" spans="1:6" s="7" customFormat="1" x14ac:dyDescent="0.25">
      <c r="A35" s="7" t="s">
        <v>0</v>
      </c>
      <c r="B35" s="7">
        <v>1000</v>
      </c>
      <c r="C35" s="7">
        <v>0.4</v>
      </c>
      <c r="D35" s="7">
        <v>1070.0296499999999</v>
      </c>
      <c r="E35" s="7">
        <v>702.99579000000006</v>
      </c>
      <c r="F35" s="7">
        <v>13</v>
      </c>
    </row>
    <row r="36" spans="1:6" s="7" customFormat="1" x14ac:dyDescent="0.25">
      <c r="A36" s="7" t="s">
        <v>0</v>
      </c>
      <c r="B36" s="7">
        <v>1000</v>
      </c>
      <c r="C36" s="7">
        <v>0.7</v>
      </c>
      <c r="D36" s="7">
        <v>1034.71261</v>
      </c>
      <c r="E36" s="7">
        <v>984.98887000000002</v>
      </c>
      <c r="F36" s="7">
        <v>20</v>
      </c>
    </row>
    <row r="37" spans="1:6" s="7" customFormat="1" x14ac:dyDescent="0.25">
      <c r="A37" s="7" t="s">
        <v>0</v>
      </c>
      <c r="B37" s="7">
        <v>1000</v>
      </c>
      <c r="C37" s="7">
        <v>0.7</v>
      </c>
      <c r="D37" s="7">
        <v>1034.65337</v>
      </c>
      <c r="E37" s="7">
        <v>1033.52548</v>
      </c>
      <c r="F37" s="7">
        <v>21</v>
      </c>
    </row>
    <row r="38" spans="1:6" s="7" customFormat="1" x14ac:dyDescent="0.25">
      <c r="A38" s="7" t="s">
        <v>0</v>
      </c>
      <c r="B38" s="7">
        <v>1000</v>
      </c>
      <c r="C38" s="7">
        <v>0.7</v>
      </c>
      <c r="D38" s="7">
        <v>1034.7747400000001</v>
      </c>
      <c r="E38" s="7">
        <v>983.85347000000002</v>
      </c>
      <c r="F38" s="7">
        <v>20</v>
      </c>
    </row>
    <row r="39" spans="1:6" s="7" customFormat="1" x14ac:dyDescent="0.25">
      <c r="A39" s="7" t="s">
        <v>0</v>
      </c>
      <c r="B39" s="7">
        <v>1000</v>
      </c>
      <c r="C39" s="7">
        <v>0.7</v>
      </c>
      <c r="D39" s="7">
        <v>1034.7563700000001</v>
      </c>
      <c r="E39" s="7">
        <v>985.07725000000005</v>
      </c>
      <c r="F39" s="7">
        <v>20</v>
      </c>
    </row>
    <row r="40" spans="1:6" s="7" customFormat="1" x14ac:dyDescent="0.25">
      <c r="A40" s="7" t="s">
        <v>0</v>
      </c>
      <c r="B40" s="7">
        <v>1000</v>
      </c>
      <c r="C40" s="7">
        <v>0.7</v>
      </c>
      <c r="D40" s="7">
        <v>1034.7248500000001</v>
      </c>
      <c r="E40" s="7">
        <v>986.67561000000001</v>
      </c>
      <c r="F40" s="7">
        <v>20</v>
      </c>
    </row>
    <row r="41" spans="1:6" s="7" customFormat="1" x14ac:dyDescent="0.25">
      <c r="A41" s="7" t="s">
        <v>0</v>
      </c>
      <c r="B41" s="7">
        <v>1000</v>
      </c>
      <c r="C41" s="7">
        <v>1</v>
      </c>
      <c r="D41" s="7">
        <v>1034.4059600000001</v>
      </c>
      <c r="E41" s="7">
        <v>1575.4181799999999</v>
      </c>
      <c r="F41" s="7">
        <v>32</v>
      </c>
    </row>
    <row r="42" spans="1:6" s="7" customFormat="1" x14ac:dyDescent="0.25">
      <c r="A42" s="7" t="s">
        <v>0</v>
      </c>
      <c r="B42" s="7">
        <v>1000</v>
      </c>
      <c r="C42" s="7">
        <v>1</v>
      </c>
      <c r="D42" s="7">
        <v>1034.51649</v>
      </c>
      <c r="E42" s="7">
        <v>1583.82332</v>
      </c>
      <c r="F42" s="7">
        <v>31</v>
      </c>
    </row>
    <row r="43" spans="1:6" s="7" customFormat="1" x14ac:dyDescent="0.25">
      <c r="A43" s="7" t="s">
        <v>0</v>
      </c>
      <c r="B43" s="7">
        <v>1000</v>
      </c>
      <c r="C43" s="7">
        <v>1</v>
      </c>
      <c r="D43" s="7">
        <v>1034.51072</v>
      </c>
      <c r="E43" s="7">
        <v>1574.3174300000001</v>
      </c>
      <c r="F43" s="7">
        <v>31</v>
      </c>
    </row>
    <row r="44" spans="1:6" s="7" customFormat="1" x14ac:dyDescent="0.25">
      <c r="A44" s="7" t="s">
        <v>0</v>
      </c>
      <c r="B44" s="7">
        <v>1000</v>
      </c>
      <c r="C44" s="7">
        <v>1</v>
      </c>
      <c r="D44" s="7">
        <v>1034.5372</v>
      </c>
      <c r="E44" s="7">
        <v>1585.22306</v>
      </c>
      <c r="F44" s="7">
        <v>32</v>
      </c>
    </row>
    <row r="45" spans="1:6" s="7" customFormat="1" x14ac:dyDescent="0.25">
      <c r="A45" s="7" t="s">
        <v>0</v>
      </c>
      <c r="B45" s="7">
        <v>1000</v>
      </c>
      <c r="C45" s="7">
        <v>1</v>
      </c>
      <c r="D45" s="7">
        <v>1034.55457</v>
      </c>
      <c r="E45" s="7">
        <v>1590.3024600000001</v>
      </c>
      <c r="F45" s="7">
        <v>31</v>
      </c>
    </row>
    <row r="46" spans="1:6" s="7" customFormat="1" x14ac:dyDescent="0.25">
      <c r="A46" s="7" t="s">
        <v>3</v>
      </c>
      <c r="B46" s="7">
        <v>24</v>
      </c>
      <c r="C46" s="7">
        <v>0.4</v>
      </c>
      <c r="D46" s="7">
        <v>3177.6379999999999</v>
      </c>
      <c r="E46" s="7">
        <v>1.16774</v>
      </c>
      <c r="F46" s="7">
        <v>35</v>
      </c>
    </row>
    <row r="47" spans="1:6" s="7" customFormat="1" x14ac:dyDescent="0.25">
      <c r="A47" s="7" t="s">
        <v>3</v>
      </c>
      <c r="B47" s="7">
        <v>24</v>
      </c>
      <c r="C47" s="7">
        <v>0.4</v>
      </c>
      <c r="D47" s="7">
        <v>3177.6379999999999</v>
      </c>
      <c r="E47" s="7">
        <v>1.1914400000000001</v>
      </c>
      <c r="F47" s="7">
        <v>38</v>
      </c>
    </row>
    <row r="48" spans="1:6" s="7" customFormat="1" x14ac:dyDescent="0.25">
      <c r="A48" s="7" t="s">
        <v>3</v>
      </c>
      <c r="B48" s="7">
        <v>24</v>
      </c>
      <c r="C48" s="7">
        <v>0.4</v>
      </c>
      <c r="D48" s="7">
        <v>3177.6379999999999</v>
      </c>
      <c r="E48" s="7">
        <v>1.17005</v>
      </c>
      <c r="F48" s="7">
        <v>34</v>
      </c>
    </row>
    <row r="49" spans="1:6" s="7" customFormat="1" x14ac:dyDescent="0.25">
      <c r="A49" s="7" t="s">
        <v>3</v>
      </c>
      <c r="B49" s="7">
        <v>24</v>
      </c>
      <c r="C49" s="7">
        <v>0.4</v>
      </c>
      <c r="D49" s="7">
        <v>3177.6379999999999</v>
      </c>
      <c r="E49" s="7">
        <v>1.1874199999999999</v>
      </c>
      <c r="F49" s="7">
        <v>37</v>
      </c>
    </row>
    <row r="50" spans="1:6" s="7" customFormat="1" x14ac:dyDescent="0.25">
      <c r="A50" s="7" t="s">
        <v>3</v>
      </c>
      <c r="B50" s="7">
        <v>24</v>
      </c>
      <c r="C50" s="7">
        <v>0.4</v>
      </c>
      <c r="D50" s="7">
        <v>3177.6379999999999</v>
      </c>
      <c r="E50" s="7">
        <v>1.1891</v>
      </c>
      <c r="F50" s="7">
        <v>40</v>
      </c>
    </row>
    <row r="51" spans="1:6" s="7" customFormat="1" x14ac:dyDescent="0.25">
      <c r="A51" s="7" t="s">
        <v>3</v>
      </c>
      <c r="B51" s="7">
        <v>24</v>
      </c>
      <c r="C51" s="7">
        <v>0.7</v>
      </c>
      <c r="D51" s="7">
        <v>2321.03586</v>
      </c>
      <c r="E51" s="7">
        <v>1.3819699999999999</v>
      </c>
      <c r="F51" s="7">
        <v>45</v>
      </c>
    </row>
    <row r="52" spans="1:6" s="7" customFormat="1" x14ac:dyDescent="0.25">
      <c r="A52" s="7" t="s">
        <v>3</v>
      </c>
      <c r="B52" s="7">
        <v>24</v>
      </c>
      <c r="C52" s="7">
        <v>0.7</v>
      </c>
      <c r="D52" s="7">
        <v>2321.03586</v>
      </c>
      <c r="E52" s="7">
        <v>1.3590199999999999</v>
      </c>
      <c r="F52" s="7">
        <v>41</v>
      </c>
    </row>
    <row r="53" spans="1:6" s="7" customFormat="1" x14ac:dyDescent="0.25">
      <c r="A53" s="7" t="s">
        <v>3</v>
      </c>
      <c r="B53" s="7">
        <v>24</v>
      </c>
      <c r="C53" s="7">
        <v>0.7</v>
      </c>
      <c r="D53" s="7">
        <v>2321.03586</v>
      </c>
      <c r="E53" s="7">
        <v>1.3583099999999999</v>
      </c>
      <c r="F53" s="7">
        <v>42</v>
      </c>
    </row>
    <row r="54" spans="1:6" s="7" customFormat="1" x14ac:dyDescent="0.25">
      <c r="A54" s="7" t="s">
        <v>3</v>
      </c>
      <c r="B54" s="7">
        <v>24</v>
      </c>
      <c r="C54" s="7">
        <v>0.7</v>
      </c>
      <c r="D54" s="7">
        <v>2321.03586</v>
      </c>
      <c r="E54" s="7">
        <v>1.3672299999999999</v>
      </c>
      <c r="F54" s="7">
        <v>44</v>
      </c>
    </row>
    <row r="55" spans="1:6" s="7" customFormat="1" x14ac:dyDescent="0.25">
      <c r="A55" s="7" t="s">
        <v>3</v>
      </c>
      <c r="B55" s="7">
        <v>24</v>
      </c>
      <c r="C55" s="7">
        <v>0.7</v>
      </c>
      <c r="D55" s="7">
        <v>2321.03586</v>
      </c>
      <c r="E55" s="7">
        <v>1.3563099999999999</v>
      </c>
      <c r="F55" s="7">
        <v>40</v>
      </c>
    </row>
    <row r="56" spans="1:6" s="7" customFormat="1" x14ac:dyDescent="0.25">
      <c r="A56" s="7" t="s">
        <v>3</v>
      </c>
      <c r="B56" s="7">
        <v>24</v>
      </c>
      <c r="C56" s="7">
        <v>1</v>
      </c>
      <c r="D56" s="7">
        <v>2320.9075499999999</v>
      </c>
      <c r="E56" s="7">
        <v>2.2620399999999998</v>
      </c>
      <c r="F56" s="7">
        <v>78</v>
      </c>
    </row>
    <row r="57" spans="1:6" s="7" customFormat="1" x14ac:dyDescent="0.25">
      <c r="A57" s="7" t="s">
        <v>3</v>
      </c>
      <c r="B57" s="7">
        <v>24</v>
      </c>
      <c r="C57" s="7">
        <v>1</v>
      </c>
      <c r="D57" s="7">
        <v>2320.9075499999999</v>
      </c>
      <c r="E57" s="7">
        <v>2.26119</v>
      </c>
      <c r="F57" s="7">
        <v>78</v>
      </c>
    </row>
    <row r="58" spans="1:6" s="7" customFormat="1" x14ac:dyDescent="0.25">
      <c r="A58" s="7" t="s">
        <v>3</v>
      </c>
      <c r="B58" s="7">
        <v>24</v>
      </c>
      <c r="C58" s="7">
        <v>1</v>
      </c>
      <c r="D58" s="7">
        <v>2320.9075499999999</v>
      </c>
      <c r="E58" s="7">
        <v>2.2669600000000001</v>
      </c>
      <c r="F58" s="7">
        <v>77</v>
      </c>
    </row>
    <row r="59" spans="1:6" s="7" customFormat="1" x14ac:dyDescent="0.25">
      <c r="A59" s="7" t="s">
        <v>3</v>
      </c>
      <c r="B59" s="7">
        <v>24</v>
      </c>
      <c r="C59" s="7">
        <v>1</v>
      </c>
      <c r="D59" s="7">
        <v>2320.9075499999999</v>
      </c>
      <c r="E59" s="7">
        <v>2.3118699999999999</v>
      </c>
      <c r="F59" s="7">
        <v>68</v>
      </c>
    </row>
    <row r="60" spans="1:6" s="7" customFormat="1" x14ac:dyDescent="0.25">
      <c r="A60" s="7" t="s">
        <v>3</v>
      </c>
      <c r="B60" s="7">
        <v>24</v>
      </c>
      <c r="C60" s="7">
        <v>1</v>
      </c>
      <c r="D60" s="7">
        <v>2320.9075499999999</v>
      </c>
      <c r="E60" s="7">
        <v>2.2563800000000001</v>
      </c>
      <c r="F60" s="7">
        <v>65</v>
      </c>
    </row>
    <row r="61" spans="1:6" s="7" customFormat="1" x14ac:dyDescent="0.25">
      <c r="A61" s="7" t="s">
        <v>3</v>
      </c>
      <c r="B61" s="7">
        <v>100</v>
      </c>
      <c r="C61" s="7">
        <v>0.4</v>
      </c>
      <c r="D61" s="7">
        <v>42989.54</v>
      </c>
      <c r="E61" s="7">
        <v>8.2145499999999991</v>
      </c>
      <c r="F61" s="7">
        <v>35</v>
      </c>
    </row>
    <row r="62" spans="1:6" s="7" customFormat="1" x14ac:dyDescent="0.25">
      <c r="A62" s="7" t="s">
        <v>3</v>
      </c>
      <c r="B62" s="7">
        <v>100</v>
      </c>
      <c r="C62" s="7">
        <v>0.4</v>
      </c>
      <c r="D62" s="7">
        <v>42986.802479999998</v>
      </c>
      <c r="E62" s="7">
        <v>8.07273</v>
      </c>
      <c r="F62" s="7">
        <v>34</v>
      </c>
    </row>
    <row r="63" spans="1:6" s="7" customFormat="1" x14ac:dyDescent="0.25">
      <c r="A63" s="7" t="s">
        <v>3</v>
      </c>
      <c r="B63" s="7">
        <v>100</v>
      </c>
      <c r="C63" s="7">
        <v>0.4</v>
      </c>
      <c r="D63" s="7">
        <v>42987.114809999999</v>
      </c>
      <c r="E63" s="7">
        <v>8.1364400000000003</v>
      </c>
      <c r="F63" s="7">
        <v>28</v>
      </c>
    </row>
    <row r="64" spans="1:6" s="7" customFormat="1" x14ac:dyDescent="0.25">
      <c r="A64" s="7" t="s">
        <v>3</v>
      </c>
      <c r="B64" s="7">
        <v>100</v>
      </c>
      <c r="C64" s="7">
        <v>0.4</v>
      </c>
      <c r="D64" s="7">
        <v>42987.494830000003</v>
      </c>
      <c r="E64" s="7">
        <v>8.1983800000000002</v>
      </c>
      <c r="F64" s="7">
        <v>24</v>
      </c>
    </row>
    <row r="65" spans="1:6" s="7" customFormat="1" x14ac:dyDescent="0.25">
      <c r="A65" s="7" t="s">
        <v>3</v>
      </c>
      <c r="B65" s="7">
        <v>100</v>
      </c>
      <c r="C65" s="7">
        <v>0.4</v>
      </c>
      <c r="D65" s="7">
        <v>42991.636200000001</v>
      </c>
      <c r="E65" s="7">
        <v>8.3545499999999997</v>
      </c>
      <c r="F65" s="7">
        <v>24</v>
      </c>
    </row>
    <row r="66" spans="1:6" s="7" customFormat="1" x14ac:dyDescent="0.25">
      <c r="A66" s="7" t="s">
        <v>3</v>
      </c>
      <c r="B66" s="7">
        <v>100</v>
      </c>
      <c r="C66" s="7">
        <v>0.7</v>
      </c>
      <c r="D66" s="7">
        <v>35640.834219999997</v>
      </c>
      <c r="E66" s="7">
        <v>16.670780000000001</v>
      </c>
      <c r="F66" s="7">
        <v>55</v>
      </c>
    </row>
    <row r="67" spans="1:6" s="7" customFormat="1" x14ac:dyDescent="0.25">
      <c r="A67" s="7" t="s">
        <v>3</v>
      </c>
      <c r="B67" s="7">
        <v>100</v>
      </c>
      <c r="C67" s="7">
        <v>0.7</v>
      </c>
      <c r="D67" s="7">
        <v>35730.197699999997</v>
      </c>
      <c r="E67" s="7">
        <v>16.615960000000001</v>
      </c>
      <c r="F67" s="7">
        <v>51</v>
      </c>
    </row>
    <row r="68" spans="1:6" s="7" customFormat="1" x14ac:dyDescent="0.25">
      <c r="A68" s="7" t="s">
        <v>3</v>
      </c>
      <c r="B68" s="7">
        <v>100</v>
      </c>
      <c r="C68" s="7">
        <v>0.7</v>
      </c>
      <c r="D68" s="7">
        <v>35915.594879999997</v>
      </c>
      <c r="E68" s="7">
        <v>16.560790000000001</v>
      </c>
      <c r="F68" s="7">
        <v>63</v>
      </c>
    </row>
    <row r="69" spans="1:6" s="7" customFormat="1" x14ac:dyDescent="0.25">
      <c r="A69" s="7" t="s">
        <v>3</v>
      </c>
      <c r="B69" s="7">
        <v>100</v>
      </c>
      <c r="C69" s="7">
        <v>0.7</v>
      </c>
      <c r="D69" s="7">
        <v>35799.256930000003</v>
      </c>
      <c r="E69" s="7">
        <v>16.611750000000001</v>
      </c>
      <c r="F69" s="7">
        <v>57</v>
      </c>
    </row>
    <row r="70" spans="1:6" s="7" customFormat="1" x14ac:dyDescent="0.25">
      <c r="A70" s="7" t="s">
        <v>3</v>
      </c>
      <c r="B70" s="7">
        <v>100</v>
      </c>
      <c r="C70" s="7">
        <v>0.7</v>
      </c>
      <c r="D70" s="7">
        <v>35751.238060000003</v>
      </c>
      <c r="E70" s="7">
        <v>16.87228</v>
      </c>
      <c r="F70" s="7">
        <v>51</v>
      </c>
    </row>
    <row r="71" spans="1:6" s="7" customFormat="1" x14ac:dyDescent="0.25">
      <c r="A71" s="7" t="s">
        <v>3</v>
      </c>
      <c r="B71" s="7">
        <v>100</v>
      </c>
      <c r="C71" s="7">
        <v>1</v>
      </c>
      <c r="D71" s="7">
        <v>35430.431640000003</v>
      </c>
      <c r="E71" s="7">
        <v>27.010390000000001</v>
      </c>
      <c r="F71" s="7">
        <v>80</v>
      </c>
    </row>
    <row r="72" spans="1:6" s="7" customFormat="1" x14ac:dyDescent="0.25">
      <c r="A72" s="7" t="s">
        <v>3</v>
      </c>
      <c r="B72" s="7">
        <v>100</v>
      </c>
      <c r="C72" s="7">
        <v>1</v>
      </c>
      <c r="D72" s="7">
        <v>35464.173649999997</v>
      </c>
      <c r="E72" s="7">
        <v>26.893920000000001</v>
      </c>
      <c r="F72" s="7">
        <v>96</v>
      </c>
    </row>
    <row r="73" spans="1:6" s="7" customFormat="1" x14ac:dyDescent="0.25">
      <c r="A73" s="7" t="s">
        <v>3</v>
      </c>
      <c r="B73" s="7">
        <v>100</v>
      </c>
      <c r="C73" s="7">
        <v>1</v>
      </c>
      <c r="D73" s="7">
        <v>35372.728060000001</v>
      </c>
      <c r="E73" s="7">
        <v>26.85669</v>
      </c>
      <c r="F73" s="7">
        <v>89</v>
      </c>
    </row>
    <row r="74" spans="1:6" s="7" customFormat="1" x14ac:dyDescent="0.25">
      <c r="A74" s="7" t="s">
        <v>3</v>
      </c>
      <c r="B74" s="7">
        <v>100</v>
      </c>
      <c r="C74" s="7">
        <v>1</v>
      </c>
      <c r="D74" s="7">
        <v>35353.631630000003</v>
      </c>
      <c r="E74" s="7">
        <v>26.739270000000001</v>
      </c>
      <c r="F74" s="7">
        <v>79</v>
      </c>
    </row>
    <row r="75" spans="1:6" s="7" customFormat="1" x14ac:dyDescent="0.25">
      <c r="A75" s="7" t="s">
        <v>3</v>
      </c>
      <c r="B75" s="7">
        <v>100</v>
      </c>
      <c r="C75" s="7">
        <v>1</v>
      </c>
      <c r="D75" s="7">
        <v>35360.570099999997</v>
      </c>
      <c r="E75" s="7">
        <v>26.709299999999999</v>
      </c>
      <c r="F75" s="7">
        <v>91</v>
      </c>
    </row>
    <row r="76" spans="1:6" s="7" customFormat="1" x14ac:dyDescent="0.25">
      <c r="A76" s="7" t="s">
        <v>3</v>
      </c>
      <c r="B76" s="7">
        <v>997</v>
      </c>
      <c r="C76" s="7">
        <v>0.4</v>
      </c>
      <c r="D76" s="7">
        <v>324185.09750999999</v>
      </c>
      <c r="E76" s="7">
        <v>612.36355000000003</v>
      </c>
      <c r="F76" s="7">
        <v>15</v>
      </c>
    </row>
    <row r="77" spans="1:6" s="7" customFormat="1" x14ac:dyDescent="0.25">
      <c r="A77" s="7" t="s">
        <v>3</v>
      </c>
      <c r="B77" s="7">
        <v>997</v>
      </c>
      <c r="C77" s="7">
        <v>0.4</v>
      </c>
      <c r="D77" s="7">
        <v>324470.90928000002</v>
      </c>
      <c r="E77" s="7">
        <v>611.26916000000006</v>
      </c>
      <c r="F77" s="7">
        <v>15</v>
      </c>
    </row>
    <row r="78" spans="1:6" s="7" customFormat="1" x14ac:dyDescent="0.25">
      <c r="A78" s="7" t="s">
        <v>3</v>
      </c>
      <c r="B78" s="7">
        <v>997</v>
      </c>
      <c r="C78" s="7">
        <v>0.4</v>
      </c>
      <c r="D78" s="7">
        <v>324280.14718999999</v>
      </c>
      <c r="E78" s="7">
        <v>613.13310999999999</v>
      </c>
      <c r="F78" s="7">
        <v>15</v>
      </c>
    </row>
    <row r="79" spans="1:6" s="7" customFormat="1" x14ac:dyDescent="0.25">
      <c r="A79" s="7" t="s">
        <v>3</v>
      </c>
      <c r="B79" s="7">
        <v>997</v>
      </c>
      <c r="C79" s="7">
        <v>0.4</v>
      </c>
      <c r="D79" s="7">
        <v>324701.73689</v>
      </c>
      <c r="E79" s="7">
        <v>617.28860999999995</v>
      </c>
      <c r="F79" s="7">
        <v>15</v>
      </c>
    </row>
    <row r="80" spans="1:6" s="7" customFormat="1" x14ac:dyDescent="0.25">
      <c r="A80" s="7" t="s">
        <v>3</v>
      </c>
      <c r="B80" s="7">
        <v>997</v>
      </c>
      <c r="C80" s="7">
        <v>0.4</v>
      </c>
      <c r="D80" s="7">
        <v>324401.42296</v>
      </c>
      <c r="E80" s="7">
        <v>611.18606999999997</v>
      </c>
      <c r="F80" s="7">
        <v>15</v>
      </c>
    </row>
    <row r="81" spans="1:6" s="7" customFormat="1" x14ac:dyDescent="0.25">
      <c r="A81" s="7" t="s">
        <v>3</v>
      </c>
      <c r="B81" s="7">
        <v>997</v>
      </c>
      <c r="C81" s="7">
        <v>0.7</v>
      </c>
      <c r="D81" s="7">
        <v>323043.98887</v>
      </c>
      <c r="E81" s="7">
        <v>875.10315000000003</v>
      </c>
      <c r="F81" s="7">
        <v>22</v>
      </c>
    </row>
    <row r="82" spans="1:6" s="7" customFormat="1" x14ac:dyDescent="0.25">
      <c r="A82" s="7" t="s">
        <v>3</v>
      </c>
      <c r="B82" s="7">
        <v>997</v>
      </c>
      <c r="C82" s="7">
        <v>0.7</v>
      </c>
      <c r="D82" s="7">
        <v>323146.84860000003</v>
      </c>
      <c r="E82" s="7">
        <v>880.52985000000001</v>
      </c>
      <c r="F82" s="7">
        <v>22</v>
      </c>
    </row>
    <row r="83" spans="1:6" s="7" customFormat="1" x14ac:dyDescent="0.25">
      <c r="A83" s="7" t="s">
        <v>3</v>
      </c>
      <c r="B83" s="7">
        <v>997</v>
      </c>
      <c r="C83" s="7">
        <v>0.7</v>
      </c>
      <c r="D83" s="7">
        <v>323028.61161000002</v>
      </c>
      <c r="E83" s="7">
        <v>882.53611000000001</v>
      </c>
      <c r="F83" s="7">
        <v>22</v>
      </c>
    </row>
    <row r="84" spans="1:6" s="7" customFormat="1" x14ac:dyDescent="0.25">
      <c r="A84" s="7" t="s">
        <v>3</v>
      </c>
      <c r="B84" s="7">
        <v>997</v>
      </c>
      <c r="C84" s="7">
        <v>0.7</v>
      </c>
      <c r="D84" s="7">
        <v>323086.14104000002</v>
      </c>
      <c r="E84" s="7">
        <v>874.38765000000001</v>
      </c>
      <c r="F84" s="7">
        <v>22</v>
      </c>
    </row>
    <row r="85" spans="1:6" s="7" customFormat="1" x14ac:dyDescent="0.25">
      <c r="A85" s="7" t="s">
        <v>3</v>
      </c>
      <c r="B85" s="7">
        <v>997</v>
      </c>
      <c r="C85" s="7">
        <v>0.7</v>
      </c>
      <c r="D85" s="7">
        <v>323059.06602000003</v>
      </c>
      <c r="E85" s="7">
        <v>884.32804999999996</v>
      </c>
      <c r="F85" s="7">
        <v>23</v>
      </c>
    </row>
    <row r="86" spans="1:6" s="7" customFormat="1" x14ac:dyDescent="0.25">
      <c r="A86" s="7" t="s">
        <v>3</v>
      </c>
      <c r="B86" s="7">
        <v>997</v>
      </c>
      <c r="C86" s="7">
        <v>1</v>
      </c>
      <c r="D86" s="7">
        <v>322958.83221000002</v>
      </c>
      <c r="E86" s="7">
        <v>1042.88571</v>
      </c>
      <c r="F86" s="7">
        <v>25</v>
      </c>
    </row>
    <row r="87" spans="1:6" s="7" customFormat="1" x14ac:dyDescent="0.25">
      <c r="A87" s="7" t="s">
        <v>3</v>
      </c>
      <c r="B87" s="7">
        <v>997</v>
      </c>
      <c r="C87" s="7">
        <v>1</v>
      </c>
      <c r="D87" s="7">
        <v>322883.09950000001</v>
      </c>
      <c r="E87" s="7">
        <v>1015.75835</v>
      </c>
      <c r="F87" s="7">
        <v>24</v>
      </c>
    </row>
    <row r="88" spans="1:6" s="7" customFormat="1" x14ac:dyDescent="0.25">
      <c r="A88" s="7" t="s">
        <v>3</v>
      </c>
      <c r="B88" s="7">
        <v>997</v>
      </c>
      <c r="C88" s="7">
        <v>1</v>
      </c>
      <c r="D88" s="7">
        <v>323011.17827999999</v>
      </c>
      <c r="E88" s="7">
        <v>1025.2119600000001</v>
      </c>
      <c r="F88" s="7">
        <v>24</v>
      </c>
    </row>
    <row r="89" spans="1:6" s="7" customFormat="1" x14ac:dyDescent="0.25">
      <c r="A89" s="7" t="s">
        <v>3</v>
      </c>
      <c r="B89" s="7">
        <v>997</v>
      </c>
      <c r="C89" s="7">
        <v>1</v>
      </c>
      <c r="D89" s="7">
        <v>323143.30258000002</v>
      </c>
      <c r="E89" s="7">
        <v>1010.67473</v>
      </c>
      <c r="F89" s="7">
        <v>24</v>
      </c>
    </row>
    <row r="90" spans="1:6" s="7" customFormat="1" x14ac:dyDescent="0.25">
      <c r="A90" s="7" t="s">
        <v>3</v>
      </c>
      <c r="B90" s="7">
        <v>997</v>
      </c>
      <c r="C90" s="7">
        <v>1</v>
      </c>
      <c r="D90" s="7">
        <v>323186.57685999997</v>
      </c>
      <c r="E90" s="7">
        <v>1023.69826</v>
      </c>
      <c r="F90" s="7">
        <v>25</v>
      </c>
    </row>
    <row r="91" spans="1:6" s="7" customFormat="1" x14ac:dyDescent="0.25">
      <c r="A91" s="7" t="s">
        <v>1</v>
      </c>
      <c r="B91" s="7">
        <v>30</v>
      </c>
      <c r="C91" s="7">
        <v>0.4</v>
      </c>
      <c r="D91" s="7">
        <v>995.50248999999997</v>
      </c>
      <c r="E91" s="7">
        <v>1.61104</v>
      </c>
      <c r="F91" s="7">
        <v>38</v>
      </c>
    </row>
    <row r="92" spans="1:6" s="7" customFormat="1" x14ac:dyDescent="0.25">
      <c r="A92" s="7" t="s">
        <v>1</v>
      </c>
      <c r="B92" s="7">
        <v>30</v>
      </c>
      <c r="C92" s="7">
        <v>0.4</v>
      </c>
      <c r="D92" s="7">
        <v>995.50248999999997</v>
      </c>
      <c r="E92" s="7">
        <v>1.4882899999999999</v>
      </c>
      <c r="F92" s="7">
        <v>36</v>
      </c>
    </row>
    <row r="93" spans="1:6" s="7" customFormat="1" x14ac:dyDescent="0.25">
      <c r="A93" s="7" t="s">
        <v>1</v>
      </c>
      <c r="B93" s="7">
        <v>30</v>
      </c>
      <c r="C93" s="7">
        <v>0.4</v>
      </c>
      <c r="D93" s="7">
        <v>995.50248999999997</v>
      </c>
      <c r="E93" s="7">
        <v>1.50884</v>
      </c>
      <c r="F93" s="7">
        <v>39</v>
      </c>
    </row>
    <row r="94" spans="1:6" s="7" customFormat="1" x14ac:dyDescent="0.25">
      <c r="A94" s="7" t="s">
        <v>1</v>
      </c>
      <c r="B94" s="7">
        <v>30</v>
      </c>
      <c r="C94" s="7">
        <v>0.4</v>
      </c>
      <c r="D94" s="7">
        <v>995.50248999999997</v>
      </c>
      <c r="E94" s="7">
        <v>1.5373399999999999</v>
      </c>
      <c r="F94" s="7">
        <v>36</v>
      </c>
    </row>
    <row r="95" spans="1:6" s="7" customFormat="1" x14ac:dyDescent="0.25">
      <c r="A95" s="7" t="s">
        <v>1</v>
      </c>
      <c r="B95" s="7">
        <v>30</v>
      </c>
      <c r="C95" s="7">
        <v>0.4</v>
      </c>
      <c r="D95" s="7">
        <v>995.50248999999997</v>
      </c>
      <c r="E95" s="7">
        <v>1.5000800000000001</v>
      </c>
      <c r="F95" s="7">
        <v>36</v>
      </c>
    </row>
    <row r="96" spans="1:6" s="7" customFormat="1" x14ac:dyDescent="0.25">
      <c r="A96" s="7" t="s">
        <v>1</v>
      </c>
      <c r="B96" s="7">
        <v>30</v>
      </c>
      <c r="C96" s="7">
        <v>0.7</v>
      </c>
      <c r="D96" s="7">
        <v>675.53859999999997</v>
      </c>
      <c r="E96" s="7">
        <v>2.0557799999999999</v>
      </c>
      <c r="F96" s="7">
        <v>56</v>
      </c>
    </row>
    <row r="97" spans="1:6" s="7" customFormat="1" x14ac:dyDescent="0.25">
      <c r="A97" s="7" t="s">
        <v>1</v>
      </c>
      <c r="B97" s="7">
        <v>30</v>
      </c>
      <c r="C97" s="7">
        <v>0.7</v>
      </c>
      <c r="D97" s="7">
        <v>675.36989000000005</v>
      </c>
      <c r="E97" s="7">
        <v>2.0656599999999998</v>
      </c>
      <c r="F97" s="7">
        <v>46</v>
      </c>
    </row>
    <row r="98" spans="1:6" s="7" customFormat="1" x14ac:dyDescent="0.25">
      <c r="A98" s="7" t="s">
        <v>1</v>
      </c>
      <c r="B98" s="7">
        <v>30</v>
      </c>
      <c r="C98" s="7">
        <v>0.7</v>
      </c>
      <c r="D98" s="7">
        <v>675.36581000000001</v>
      </c>
      <c r="E98" s="7">
        <v>2.0621</v>
      </c>
      <c r="F98" s="7">
        <v>55</v>
      </c>
    </row>
    <row r="99" spans="1:6" s="7" customFormat="1" x14ac:dyDescent="0.25">
      <c r="A99" s="7" t="s">
        <v>1</v>
      </c>
      <c r="B99" s="7">
        <v>30</v>
      </c>
      <c r="C99" s="7">
        <v>0.7</v>
      </c>
      <c r="D99" s="7">
        <v>675.36581000000001</v>
      </c>
      <c r="E99" s="7">
        <v>2.0447600000000001</v>
      </c>
      <c r="F99" s="7">
        <v>52</v>
      </c>
    </row>
    <row r="100" spans="1:6" s="7" customFormat="1" x14ac:dyDescent="0.25">
      <c r="A100" s="7" t="s">
        <v>1</v>
      </c>
      <c r="B100" s="7">
        <v>30</v>
      </c>
      <c r="C100" s="7">
        <v>0.7</v>
      </c>
      <c r="D100" s="7">
        <v>675.36581000000001</v>
      </c>
      <c r="E100" s="7">
        <v>2.0432999999999999</v>
      </c>
      <c r="F100" s="7">
        <v>52</v>
      </c>
    </row>
    <row r="101" spans="1:6" s="7" customFormat="1" x14ac:dyDescent="0.25">
      <c r="A101" s="7" t="s">
        <v>1</v>
      </c>
      <c r="B101" s="7">
        <v>30</v>
      </c>
      <c r="C101" s="7">
        <v>1</v>
      </c>
      <c r="D101" s="7">
        <v>655.43295999999998</v>
      </c>
      <c r="E101" s="7">
        <v>3.26091</v>
      </c>
      <c r="F101" s="7">
        <v>65</v>
      </c>
    </row>
    <row r="102" spans="1:6" s="7" customFormat="1" x14ac:dyDescent="0.25">
      <c r="A102" s="7" t="s">
        <v>1</v>
      </c>
      <c r="B102" s="7">
        <v>30</v>
      </c>
      <c r="C102" s="7">
        <v>1</v>
      </c>
      <c r="D102" s="7">
        <v>655.43295999999998</v>
      </c>
      <c r="E102" s="7">
        <v>3.2353399999999999</v>
      </c>
      <c r="F102" s="7">
        <v>67</v>
      </c>
    </row>
    <row r="103" spans="1:6" s="7" customFormat="1" x14ac:dyDescent="0.25">
      <c r="A103" s="7" t="s">
        <v>1</v>
      </c>
      <c r="B103" s="7">
        <v>30</v>
      </c>
      <c r="C103" s="7">
        <v>1</v>
      </c>
      <c r="D103" s="7">
        <v>655.43295999999998</v>
      </c>
      <c r="E103" s="7">
        <v>3.2524000000000002</v>
      </c>
      <c r="F103" s="7">
        <v>74</v>
      </c>
    </row>
    <row r="104" spans="1:6" s="7" customFormat="1" x14ac:dyDescent="0.25">
      <c r="A104" s="7" t="s">
        <v>1</v>
      </c>
      <c r="B104" s="7">
        <v>30</v>
      </c>
      <c r="C104" s="7">
        <v>1</v>
      </c>
      <c r="D104" s="7">
        <v>655.43295999999998</v>
      </c>
      <c r="E104" s="7">
        <v>3.2320799999999998</v>
      </c>
      <c r="F104" s="7">
        <v>77</v>
      </c>
    </row>
    <row r="105" spans="1:6" s="7" customFormat="1" x14ac:dyDescent="0.25">
      <c r="A105" s="7" t="s">
        <v>1</v>
      </c>
      <c r="B105" s="7">
        <v>30</v>
      </c>
      <c r="C105" s="7">
        <v>1</v>
      </c>
      <c r="D105" s="7">
        <v>655.43295999999998</v>
      </c>
      <c r="E105" s="7">
        <v>3.2495400000000001</v>
      </c>
      <c r="F105" s="7">
        <v>76</v>
      </c>
    </row>
    <row r="106" spans="1:6" s="7" customFormat="1" x14ac:dyDescent="0.25">
      <c r="A106" s="7" t="s">
        <v>1</v>
      </c>
      <c r="B106" s="7">
        <v>100</v>
      </c>
      <c r="C106" s="7">
        <v>0.4</v>
      </c>
      <c r="D106" s="7">
        <v>1812.09248</v>
      </c>
      <c r="E106" s="7">
        <v>7.9580799999999998</v>
      </c>
      <c r="F106" s="7">
        <v>37</v>
      </c>
    </row>
    <row r="107" spans="1:6" s="7" customFormat="1" x14ac:dyDescent="0.25">
      <c r="A107" s="7" t="s">
        <v>1</v>
      </c>
      <c r="B107" s="7">
        <v>100</v>
      </c>
      <c r="C107" s="7">
        <v>0.4</v>
      </c>
      <c r="D107" s="7">
        <v>1826.6606899999999</v>
      </c>
      <c r="E107" s="7">
        <v>7.8693</v>
      </c>
      <c r="F107" s="7">
        <v>36</v>
      </c>
    </row>
    <row r="108" spans="1:6" s="7" customFormat="1" x14ac:dyDescent="0.25">
      <c r="A108" s="7" t="s">
        <v>1</v>
      </c>
      <c r="B108" s="7">
        <v>100</v>
      </c>
      <c r="C108" s="7">
        <v>0.4</v>
      </c>
      <c r="D108" s="7">
        <v>1839.5105699999999</v>
      </c>
      <c r="E108" s="7">
        <v>7.9715800000000003</v>
      </c>
      <c r="F108" s="7">
        <v>37</v>
      </c>
    </row>
    <row r="109" spans="1:6" s="7" customFormat="1" x14ac:dyDescent="0.25">
      <c r="A109" s="7" t="s">
        <v>1</v>
      </c>
      <c r="B109" s="7">
        <v>100</v>
      </c>
      <c r="C109" s="7">
        <v>0.4</v>
      </c>
      <c r="D109" s="7">
        <v>1816.02324</v>
      </c>
      <c r="E109" s="7">
        <v>8.0161899999999999</v>
      </c>
      <c r="F109" s="7">
        <v>34</v>
      </c>
    </row>
    <row r="110" spans="1:6" s="7" customFormat="1" x14ac:dyDescent="0.25">
      <c r="A110" s="7" t="s">
        <v>1</v>
      </c>
      <c r="B110" s="7">
        <v>100</v>
      </c>
      <c r="C110" s="7">
        <v>0.4</v>
      </c>
      <c r="D110" s="7">
        <v>1853.0624600000001</v>
      </c>
      <c r="E110" s="7">
        <v>8.0008400000000002</v>
      </c>
      <c r="F110" s="7">
        <v>33</v>
      </c>
    </row>
    <row r="111" spans="1:6" s="7" customFormat="1" x14ac:dyDescent="0.25">
      <c r="A111" s="7" t="s">
        <v>1</v>
      </c>
      <c r="B111" s="7">
        <v>100</v>
      </c>
      <c r="C111" s="7">
        <v>0.7</v>
      </c>
      <c r="D111" s="7">
        <v>1776.6390899999999</v>
      </c>
      <c r="E111" s="7">
        <v>11.802820000000001</v>
      </c>
      <c r="F111" s="7">
        <v>44</v>
      </c>
    </row>
    <row r="112" spans="1:6" s="7" customFormat="1" x14ac:dyDescent="0.25">
      <c r="A112" s="7" t="s">
        <v>1</v>
      </c>
      <c r="B112" s="7">
        <v>100</v>
      </c>
      <c r="C112" s="7">
        <v>0.7</v>
      </c>
      <c r="D112" s="7">
        <v>1770.74333</v>
      </c>
      <c r="E112" s="7">
        <v>11.74771</v>
      </c>
      <c r="F112" s="7">
        <v>43</v>
      </c>
    </row>
    <row r="113" spans="1:6" s="7" customFormat="1" x14ac:dyDescent="0.25">
      <c r="A113" s="7" t="s">
        <v>1</v>
      </c>
      <c r="B113" s="7">
        <v>100</v>
      </c>
      <c r="C113" s="7">
        <v>0.7</v>
      </c>
      <c r="D113" s="7">
        <v>1773.42381</v>
      </c>
      <c r="E113" s="7">
        <v>11.747809999999999</v>
      </c>
      <c r="F113" s="7">
        <v>44</v>
      </c>
    </row>
    <row r="114" spans="1:6" s="7" customFormat="1" x14ac:dyDescent="0.25">
      <c r="A114" s="7" t="s">
        <v>1</v>
      </c>
      <c r="B114" s="7">
        <v>100</v>
      </c>
      <c r="C114" s="7">
        <v>0.7</v>
      </c>
      <c r="D114" s="7">
        <v>1766.5429099999999</v>
      </c>
      <c r="E114" s="7">
        <v>11.85153</v>
      </c>
      <c r="F114" s="7">
        <v>45</v>
      </c>
    </row>
    <row r="115" spans="1:6" s="7" customFormat="1" x14ac:dyDescent="0.25">
      <c r="A115" s="7" t="s">
        <v>1</v>
      </c>
      <c r="B115" s="7">
        <v>100</v>
      </c>
      <c r="C115" s="7">
        <v>0.7</v>
      </c>
      <c r="D115" s="7">
        <v>1776.9969699999999</v>
      </c>
      <c r="E115" s="7">
        <v>11.740830000000001</v>
      </c>
      <c r="F115" s="7">
        <v>44</v>
      </c>
    </row>
    <row r="116" spans="1:6" s="7" customFormat="1" x14ac:dyDescent="0.25">
      <c r="A116" s="7" t="s">
        <v>1</v>
      </c>
      <c r="B116" s="7">
        <v>100</v>
      </c>
      <c r="C116" s="7">
        <v>1</v>
      </c>
      <c r="D116" s="7">
        <v>1755.04117</v>
      </c>
      <c r="E116" s="7">
        <v>19.493130000000001</v>
      </c>
      <c r="F116" s="7">
        <v>70</v>
      </c>
    </row>
    <row r="117" spans="1:6" s="7" customFormat="1" x14ac:dyDescent="0.25">
      <c r="A117" s="7" t="s">
        <v>1</v>
      </c>
      <c r="B117" s="7">
        <v>100</v>
      </c>
      <c r="C117" s="7">
        <v>1</v>
      </c>
      <c r="D117" s="7">
        <v>1755.6869099999999</v>
      </c>
      <c r="E117" s="7">
        <v>19.237829999999999</v>
      </c>
      <c r="F117" s="7">
        <v>73</v>
      </c>
    </row>
    <row r="118" spans="1:6" s="7" customFormat="1" x14ac:dyDescent="0.25">
      <c r="A118" s="7" t="s">
        <v>1</v>
      </c>
      <c r="B118" s="7">
        <v>100</v>
      </c>
      <c r="C118" s="7">
        <v>1</v>
      </c>
      <c r="D118" s="7">
        <v>1756.71</v>
      </c>
      <c r="E118" s="7">
        <v>19.46274</v>
      </c>
      <c r="F118" s="7">
        <v>69</v>
      </c>
    </row>
    <row r="119" spans="1:6" s="7" customFormat="1" x14ac:dyDescent="0.25">
      <c r="A119" s="7" t="s">
        <v>1</v>
      </c>
      <c r="B119" s="7">
        <v>100</v>
      </c>
      <c r="C119" s="7">
        <v>1</v>
      </c>
      <c r="D119" s="7">
        <v>1755.52333</v>
      </c>
      <c r="E119" s="7">
        <v>19.474540000000001</v>
      </c>
      <c r="F119" s="7">
        <v>70</v>
      </c>
    </row>
    <row r="120" spans="1:6" s="7" customFormat="1" x14ac:dyDescent="0.25">
      <c r="A120" s="7" t="s">
        <v>1</v>
      </c>
      <c r="B120" s="7">
        <v>100</v>
      </c>
      <c r="C120" s="7">
        <v>1</v>
      </c>
      <c r="D120" s="7">
        <v>1758.53333</v>
      </c>
      <c r="E120" s="7">
        <v>19.37294</v>
      </c>
      <c r="F120" s="7">
        <v>70</v>
      </c>
    </row>
    <row r="121" spans="1:6" s="7" customFormat="1" x14ac:dyDescent="0.25">
      <c r="A121" s="7" t="s">
        <v>1</v>
      </c>
      <c r="B121" s="7">
        <v>1000</v>
      </c>
      <c r="C121" s="7">
        <v>0.4</v>
      </c>
      <c r="D121" s="7">
        <v>18991.000540000001</v>
      </c>
      <c r="E121" s="7">
        <v>398.38691</v>
      </c>
      <c r="F121" s="7">
        <v>14</v>
      </c>
    </row>
    <row r="122" spans="1:6" s="7" customFormat="1" x14ac:dyDescent="0.25">
      <c r="A122" s="7" t="s">
        <v>1</v>
      </c>
      <c r="B122" s="7">
        <v>1000</v>
      </c>
      <c r="C122" s="7">
        <v>0.4</v>
      </c>
      <c r="D122" s="7">
        <v>18981.080000000002</v>
      </c>
      <c r="E122" s="7">
        <v>399.84780000000001</v>
      </c>
      <c r="F122" s="7">
        <v>14</v>
      </c>
    </row>
    <row r="123" spans="1:6" s="7" customFormat="1" x14ac:dyDescent="0.25">
      <c r="A123" s="7" t="s">
        <v>1</v>
      </c>
      <c r="B123" s="7">
        <v>1000</v>
      </c>
      <c r="C123" s="7">
        <v>0.4</v>
      </c>
      <c r="D123" s="7">
        <v>18985.912929999999</v>
      </c>
      <c r="E123" s="7">
        <v>395.31477999999998</v>
      </c>
      <c r="F123" s="7">
        <v>14</v>
      </c>
    </row>
    <row r="124" spans="1:6" s="7" customFormat="1" x14ac:dyDescent="0.25">
      <c r="A124" s="7" t="s">
        <v>1</v>
      </c>
      <c r="B124" s="7">
        <v>1000</v>
      </c>
      <c r="C124" s="7">
        <v>0.4</v>
      </c>
      <c r="D124" s="7">
        <v>18982.369330000001</v>
      </c>
      <c r="E124" s="7">
        <v>394.97395999999998</v>
      </c>
      <c r="F124" s="7">
        <v>14</v>
      </c>
    </row>
    <row r="125" spans="1:6" s="7" customFormat="1" x14ac:dyDescent="0.25">
      <c r="A125" s="7" t="s">
        <v>1</v>
      </c>
      <c r="B125" s="7">
        <v>1000</v>
      </c>
      <c r="C125" s="7">
        <v>0.4</v>
      </c>
      <c r="D125" s="7">
        <v>18978.491269999999</v>
      </c>
      <c r="E125" s="7">
        <v>393.56704999999999</v>
      </c>
      <c r="F125" s="7">
        <v>14</v>
      </c>
    </row>
    <row r="126" spans="1:6" s="7" customFormat="1" x14ac:dyDescent="0.25">
      <c r="A126" s="7" t="s">
        <v>1</v>
      </c>
      <c r="B126" s="7">
        <v>1000</v>
      </c>
      <c r="C126" s="7">
        <v>0.7</v>
      </c>
      <c r="D126" s="7">
        <v>18978.774450000001</v>
      </c>
      <c r="E126" s="7">
        <v>605.16314999999997</v>
      </c>
      <c r="F126" s="7">
        <v>20</v>
      </c>
    </row>
    <row r="127" spans="1:6" s="7" customFormat="1" x14ac:dyDescent="0.25">
      <c r="A127" s="7" t="s">
        <v>1</v>
      </c>
      <c r="B127" s="7">
        <v>1000</v>
      </c>
      <c r="C127" s="7">
        <v>0.7</v>
      </c>
      <c r="D127" s="7">
        <v>18978.647639999999</v>
      </c>
      <c r="E127" s="7">
        <v>608.41144999999995</v>
      </c>
      <c r="F127" s="7">
        <v>20</v>
      </c>
    </row>
    <row r="128" spans="1:6" s="7" customFormat="1" x14ac:dyDescent="0.25">
      <c r="A128" s="7" t="s">
        <v>1</v>
      </c>
      <c r="B128" s="7">
        <v>1000</v>
      </c>
      <c r="C128" s="7">
        <v>0.7</v>
      </c>
      <c r="D128" s="7">
        <v>18977.359090000002</v>
      </c>
      <c r="E128" s="7">
        <v>607.53306999999995</v>
      </c>
      <c r="F128" s="7">
        <v>20</v>
      </c>
    </row>
    <row r="129" spans="1:6" s="7" customFormat="1" x14ac:dyDescent="0.25">
      <c r="A129" s="7" t="s">
        <v>1</v>
      </c>
      <c r="B129" s="7">
        <v>1000</v>
      </c>
      <c r="C129" s="7">
        <v>0.7</v>
      </c>
      <c r="D129" s="7">
        <v>18979.31062</v>
      </c>
      <c r="E129" s="7">
        <v>603.43236000000002</v>
      </c>
      <c r="F129" s="7">
        <v>20</v>
      </c>
    </row>
    <row r="130" spans="1:6" s="7" customFormat="1" x14ac:dyDescent="0.25">
      <c r="A130" s="7" t="s">
        <v>1</v>
      </c>
      <c r="B130" s="7">
        <v>1000</v>
      </c>
      <c r="C130" s="7">
        <v>0.7</v>
      </c>
      <c r="D130" s="7">
        <v>18978.249680000001</v>
      </c>
      <c r="E130" s="7">
        <v>606.40616</v>
      </c>
      <c r="F130" s="7">
        <v>20</v>
      </c>
    </row>
    <row r="131" spans="1:6" s="7" customFormat="1" x14ac:dyDescent="0.25">
      <c r="A131" s="7" t="s">
        <v>1</v>
      </c>
      <c r="B131" s="7">
        <v>1000</v>
      </c>
      <c r="C131" s="7">
        <v>1</v>
      </c>
      <c r="D131" s="7">
        <v>18975.47</v>
      </c>
      <c r="E131" s="7">
        <v>963.67127000000005</v>
      </c>
      <c r="F131" s="7">
        <v>30</v>
      </c>
    </row>
    <row r="132" spans="1:6" s="7" customFormat="1" x14ac:dyDescent="0.25">
      <c r="A132" s="7" t="s">
        <v>1</v>
      </c>
      <c r="B132" s="7">
        <v>1000</v>
      </c>
      <c r="C132" s="7">
        <v>1</v>
      </c>
      <c r="D132" s="7">
        <v>18975.413410000001</v>
      </c>
      <c r="E132" s="7">
        <v>951.95154000000002</v>
      </c>
      <c r="F132" s="7">
        <v>30</v>
      </c>
    </row>
    <row r="133" spans="1:6" s="7" customFormat="1" x14ac:dyDescent="0.25">
      <c r="A133" s="7" t="s">
        <v>1</v>
      </c>
      <c r="B133" s="7">
        <v>1000</v>
      </c>
      <c r="C133" s="7">
        <v>1</v>
      </c>
      <c r="D133" s="7">
        <v>18975.46</v>
      </c>
      <c r="E133" s="7">
        <v>962.53683999999998</v>
      </c>
      <c r="F133" s="7">
        <v>30</v>
      </c>
    </row>
    <row r="134" spans="1:6" s="7" customFormat="1" x14ac:dyDescent="0.25">
      <c r="A134" s="7" t="s">
        <v>1</v>
      </c>
      <c r="B134" s="7">
        <v>1000</v>
      </c>
      <c r="C134" s="7">
        <v>1</v>
      </c>
      <c r="D134" s="7">
        <v>18975.825000000001</v>
      </c>
      <c r="E134" s="7">
        <v>963.99859000000004</v>
      </c>
      <c r="F134" s="7">
        <v>30</v>
      </c>
    </row>
    <row r="135" spans="1:6" s="7" customFormat="1" x14ac:dyDescent="0.25">
      <c r="A135" s="7" t="s">
        <v>1</v>
      </c>
      <c r="B135" s="7">
        <v>1000</v>
      </c>
      <c r="C135" s="7">
        <v>1</v>
      </c>
      <c r="D135" s="7">
        <v>18975.589660000001</v>
      </c>
      <c r="E135" s="7">
        <v>963.33096</v>
      </c>
      <c r="F135" s="7">
        <v>30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B143"/>
  <sheetViews>
    <sheetView topLeftCell="A7" zoomScale="85" zoomScaleNormal="85" workbookViewId="0">
      <selection activeCell="A21" sqref="A21:F25"/>
    </sheetView>
  </sheetViews>
  <sheetFormatPr defaultRowHeight="13.8" x14ac:dyDescent="0.25"/>
  <cols>
    <col min="2" max="2" width="5.44140625" bestFit="1" customWidth="1"/>
    <col min="3" max="3" width="4.44140625" bestFit="1" customWidth="1"/>
    <col min="8" max="8" width="12.109375" bestFit="1" customWidth="1"/>
    <col min="9" max="9" width="5.44140625" bestFit="1" customWidth="1"/>
    <col min="10" max="10" width="4.44140625" bestFit="1" customWidth="1"/>
  </cols>
  <sheetData>
    <row r="1" spans="1:28" s="7" customFormat="1" x14ac:dyDescent="0.25">
      <c r="A1" s="7" t="s">
        <v>0</v>
      </c>
      <c r="B1" s="7">
        <v>25</v>
      </c>
      <c r="C1" s="7">
        <v>0.4</v>
      </c>
      <c r="D1" s="7">
        <v>41.318849999999998</v>
      </c>
      <c r="E1" s="7">
        <v>1.1510899999999999</v>
      </c>
      <c r="F1" s="7">
        <v>18</v>
      </c>
      <c r="H1" s="10" t="s">
        <v>15</v>
      </c>
      <c r="I1" s="10" t="s">
        <v>16</v>
      </c>
      <c r="J1" s="10" t="s">
        <v>11</v>
      </c>
      <c r="K1" s="4"/>
      <c r="L1" s="4">
        <v>1</v>
      </c>
      <c r="M1" s="4">
        <v>2</v>
      </c>
      <c r="N1" s="4">
        <v>3</v>
      </c>
      <c r="O1" s="4">
        <v>4</v>
      </c>
      <c r="P1" s="4">
        <v>5</v>
      </c>
      <c r="R1" s="4" t="s">
        <v>12</v>
      </c>
      <c r="T1" s="4" t="s">
        <v>13</v>
      </c>
      <c r="AB1" s="10" t="s">
        <v>14</v>
      </c>
    </row>
    <row r="2" spans="1:28" s="7" customFormat="1" x14ac:dyDescent="0.25">
      <c r="A2" s="7" t="s">
        <v>0</v>
      </c>
      <c r="B2" s="7">
        <v>25</v>
      </c>
      <c r="C2" s="7">
        <v>0.4</v>
      </c>
      <c r="D2" s="7">
        <v>41.318849999999998</v>
      </c>
      <c r="E2" s="7">
        <v>1.06677</v>
      </c>
      <c r="F2" s="7">
        <v>19</v>
      </c>
      <c r="H2" s="7" t="s">
        <v>0</v>
      </c>
      <c r="I2" s="7">
        <v>25</v>
      </c>
      <c r="J2" s="7">
        <v>0.4</v>
      </c>
      <c r="L2" s="7">
        <f ca="1">INDIRECT("D"&amp;1+(ROW(D1)-1)*5+COLUMN(A1)-1)</f>
        <v>41.318849999999998</v>
      </c>
      <c r="M2" s="7">
        <f t="shared" ref="M2:P17" ca="1" si="0">INDIRECT("D"&amp;1+(ROW(E1)-1)*5+COLUMN(B1)-1)</f>
        <v>41.318849999999998</v>
      </c>
      <c r="N2" s="7">
        <f t="shared" ca="1" si="0"/>
        <v>41.318849999999998</v>
      </c>
      <c r="O2" s="7">
        <f t="shared" ca="1" si="0"/>
        <v>41.318849999999998</v>
      </c>
      <c r="P2" s="7">
        <f t="shared" ca="1" si="0"/>
        <v>41.318849999999998</v>
      </c>
      <c r="R2" s="7">
        <f t="shared" ref="R2:R28" ca="1" si="1">AVERAGE(L2:P2)</f>
        <v>41.318849999999998</v>
      </c>
      <c r="T2" s="7">
        <f ca="1">Total!E2</f>
        <v>40.897550000000003</v>
      </c>
      <c r="V2" s="7">
        <f ca="1">(L2-T2)/T2</f>
        <v>1.0301350569899543E-2</v>
      </c>
      <c r="W2" s="7">
        <f ca="1">(M2-T2)/T2</f>
        <v>1.0301350569899543E-2</v>
      </c>
      <c r="X2" s="7">
        <f ca="1">(N2-T2)/T2</f>
        <v>1.0301350569899543E-2</v>
      </c>
      <c r="Y2" s="7">
        <f ca="1">(O2-T2)/T2</f>
        <v>1.0301350569899543E-2</v>
      </c>
      <c r="Z2" s="7">
        <f ca="1">(P2-T2)/T2</f>
        <v>1.0301350569899543E-2</v>
      </c>
      <c r="AB2" s="7">
        <f ca="1">SUM(V2:Z2)</f>
        <v>5.1506752849497718E-2</v>
      </c>
    </row>
    <row r="3" spans="1:28" s="7" customFormat="1" x14ac:dyDescent="0.25">
      <c r="A3" s="7" t="s">
        <v>0</v>
      </c>
      <c r="B3" s="7">
        <v>25</v>
      </c>
      <c r="C3" s="7">
        <v>0.4</v>
      </c>
      <c r="D3" s="7">
        <v>41.318849999999998</v>
      </c>
      <c r="E3" s="7">
        <v>1.1214200000000001</v>
      </c>
      <c r="F3" s="7">
        <v>15</v>
      </c>
      <c r="H3" s="7" t="s">
        <v>0</v>
      </c>
      <c r="I3" s="7">
        <v>25</v>
      </c>
      <c r="J3" s="7">
        <v>0.7</v>
      </c>
      <c r="L3" s="7">
        <f t="shared" ref="L3:P28" ca="1" si="2">INDIRECT("D"&amp;1+(ROW(D2)-1)*5+COLUMN(A2)-1)</f>
        <v>28.65436</v>
      </c>
      <c r="M3" s="7">
        <f t="shared" ca="1" si="0"/>
        <v>28.65436</v>
      </c>
      <c r="N3" s="7">
        <f t="shared" ca="1" si="0"/>
        <v>28.65436</v>
      </c>
      <c r="O3" s="7">
        <f t="shared" ca="1" si="0"/>
        <v>28.65436</v>
      </c>
      <c r="P3" s="7">
        <f t="shared" ca="1" si="0"/>
        <v>28.65436</v>
      </c>
      <c r="R3" s="7">
        <f t="shared" ca="1" si="1"/>
        <v>28.654360000000004</v>
      </c>
      <c r="T3" s="7">
        <f ca="1">Total!E3</f>
        <v>28.65436</v>
      </c>
      <c r="V3" s="7">
        <f t="shared" ref="V3:V28" ca="1" si="3">(L3-T3)/T3</f>
        <v>0</v>
      </c>
      <c r="W3" s="7">
        <f t="shared" ref="W3:W28" ca="1" si="4">(M3-T3)/T3</f>
        <v>0</v>
      </c>
      <c r="X3" s="7">
        <f t="shared" ref="X3:X28" ca="1" si="5">(N3-T3)/T3</f>
        <v>0</v>
      </c>
      <c r="Y3" s="7">
        <f t="shared" ref="Y3:Y28" ca="1" si="6">(O3-T3)/T3</f>
        <v>0</v>
      </c>
      <c r="Z3" s="7">
        <f t="shared" ref="Z3:Z28" ca="1" si="7">(P3-T3)/T3</f>
        <v>0</v>
      </c>
      <c r="AB3" s="7">
        <f t="shared" ref="AB3:AB28" ca="1" si="8">SUM(V3:Z3)</f>
        <v>0</v>
      </c>
    </row>
    <row r="4" spans="1:28" s="7" customFormat="1" x14ac:dyDescent="0.25">
      <c r="A4" s="7" t="s">
        <v>0</v>
      </c>
      <c r="B4" s="7">
        <v>25</v>
      </c>
      <c r="C4" s="7">
        <v>0.4</v>
      </c>
      <c r="D4" s="7">
        <v>41.318849999999998</v>
      </c>
      <c r="E4" s="7">
        <v>1.03474</v>
      </c>
      <c r="F4" s="7">
        <v>19</v>
      </c>
      <c r="H4" s="7" t="s">
        <v>0</v>
      </c>
      <c r="I4" s="7">
        <v>25</v>
      </c>
      <c r="J4" s="7">
        <v>1</v>
      </c>
      <c r="L4" s="7">
        <f t="shared" ca="1" si="2"/>
        <v>28.546240000000001</v>
      </c>
      <c r="M4" s="7">
        <f t="shared" ca="1" si="0"/>
        <v>28.546240000000001</v>
      </c>
      <c r="N4" s="7">
        <f t="shared" ca="1" si="0"/>
        <v>28.546240000000001</v>
      </c>
      <c r="O4" s="7">
        <f t="shared" ca="1" si="0"/>
        <v>28.514099999999999</v>
      </c>
      <c r="P4" s="7">
        <f t="shared" ca="1" si="0"/>
        <v>28.546240000000001</v>
      </c>
      <c r="R4" s="7">
        <f t="shared" ca="1" si="1"/>
        <v>28.539812000000001</v>
      </c>
      <c r="T4" s="7">
        <f ca="1">Total!E4</f>
        <v>28.504100000000001</v>
      </c>
      <c r="V4" s="7">
        <f t="shared" ca="1" si="3"/>
        <v>1.4783838114516804E-3</v>
      </c>
      <c r="W4" s="7">
        <f t="shared" ca="1" si="4"/>
        <v>1.4783838114516804E-3</v>
      </c>
      <c r="X4" s="7">
        <f t="shared" ca="1" si="5"/>
        <v>1.4783838114516804E-3</v>
      </c>
      <c r="Y4" s="7">
        <f t="shared" ca="1" si="6"/>
        <v>3.5082672317308776E-4</v>
      </c>
      <c r="Z4" s="7">
        <f t="shared" ca="1" si="7"/>
        <v>1.4783838114516804E-3</v>
      </c>
      <c r="AB4" s="7">
        <f t="shared" ca="1" si="8"/>
        <v>6.2643619689798091E-3</v>
      </c>
    </row>
    <row r="5" spans="1:28" s="7" customFormat="1" x14ac:dyDescent="0.25">
      <c r="A5" s="7" t="s">
        <v>0</v>
      </c>
      <c r="B5" s="7">
        <v>25</v>
      </c>
      <c r="C5" s="7">
        <v>0.4</v>
      </c>
      <c r="D5" s="7">
        <v>41.318849999999998</v>
      </c>
      <c r="E5" s="7">
        <v>1.0493699999999999</v>
      </c>
      <c r="F5" s="7">
        <v>16</v>
      </c>
      <c r="H5" s="7" t="s">
        <v>0</v>
      </c>
      <c r="I5" s="7">
        <v>100</v>
      </c>
      <c r="J5" s="7">
        <v>0.4</v>
      </c>
      <c r="L5" s="7">
        <f t="shared" ca="1" si="2"/>
        <v>148.25319999999999</v>
      </c>
      <c r="M5" s="7">
        <f t="shared" ca="1" si="0"/>
        <v>148.21163000000001</v>
      </c>
      <c r="N5" s="7">
        <f t="shared" ca="1" si="0"/>
        <v>148.19617</v>
      </c>
      <c r="O5" s="7">
        <f t="shared" ca="1" si="0"/>
        <v>148.35479000000001</v>
      </c>
      <c r="P5" s="7">
        <f t="shared" ca="1" si="0"/>
        <v>148.20496</v>
      </c>
      <c r="R5" s="7">
        <f t="shared" ca="1" si="1"/>
        <v>148.24415000000002</v>
      </c>
      <c r="T5" s="7">
        <f ca="1">Total!E5</f>
        <v>148.08949999999999</v>
      </c>
      <c r="V5" s="7">
        <f t="shared" ca="1" si="3"/>
        <v>1.1054126052151283E-3</v>
      </c>
      <c r="W5" s="7">
        <f t="shared" ca="1" si="4"/>
        <v>8.2470397968814092E-4</v>
      </c>
      <c r="X5" s="7">
        <f t="shared" ca="1" si="5"/>
        <v>7.2030765179170882E-4</v>
      </c>
      <c r="Y5" s="7">
        <f t="shared" ca="1" si="6"/>
        <v>1.7914166770771837E-3</v>
      </c>
      <c r="Z5" s="7">
        <f t="shared" ca="1" si="7"/>
        <v>7.796636493472731E-4</v>
      </c>
      <c r="AB5" s="7">
        <f t="shared" ca="1" si="8"/>
        <v>5.2215045631194348E-3</v>
      </c>
    </row>
    <row r="6" spans="1:28" s="7" customFormat="1" x14ac:dyDescent="0.25">
      <c r="A6" s="7" t="s">
        <v>0</v>
      </c>
      <c r="B6" s="7">
        <v>25</v>
      </c>
      <c r="C6" s="7">
        <v>0.7</v>
      </c>
      <c r="D6" s="7">
        <v>28.65436</v>
      </c>
      <c r="E6" s="7">
        <v>1.71404</v>
      </c>
      <c r="F6" s="7">
        <v>36</v>
      </c>
      <c r="H6" s="7" t="s">
        <v>0</v>
      </c>
      <c r="I6" s="7">
        <v>100</v>
      </c>
      <c r="J6" s="7">
        <v>0.7</v>
      </c>
      <c r="L6" s="7">
        <f t="shared" ca="1" si="2"/>
        <v>107.65085999999999</v>
      </c>
      <c r="M6" s="7">
        <f t="shared" ca="1" si="0"/>
        <v>107.73419</v>
      </c>
      <c r="N6" s="7">
        <f t="shared" ca="1" si="0"/>
        <v>107.64337</v>
      </c>
      <c r="O6" s="7">
        <f t="shared" ca="1" si="0"/>
        <v>107.66337</v>
      </c>
      <c r="P6" s="7">
        <f t="shared" ca="1" si="0"/>
        <v>107.73003</v>
      </c>
      <c r="R6" s="7">
        <f t="shared" ca="1" si="1"/>
        <v>107.684364</v>
      </c>
      <c r="T6" s="7">
        <f ca="1">Total!E6</f>
        <v>107.55086</v>
      </c>
      <c r="V6" s="7">
        <f t="shared" ca="1" si="3"/>
        <v>9.2979265809677687E-4</v>
      </c>
      <c r="W6" s="7">
        <f t="shared" ca="1" si="4"/>
        <v>1.7045888800888993E-3</v>
      </c>
      <c r="X6" s="7">
        <f t="shared" ca="1" si="5"/>
        <v>8.601511880054173E-4</v>
      </c>
      <c r="Y6" s="7">
        <f t="shared" ca="1" si="6"/>
        <v>1.0461097196247462E-3</v>
      </c>
      <c r="Z6" s="7">
        <f t="shared" ca="1" si="7"/>
        <v>1.665909505512082E-3</v>
      </c>
      <c r="AB6" s="7">
        <f t="shared" ca="1" si="8"/>
        <v>6.2065519513279212E-3</v>
      </c>
    </row>
    <row r="7" spans="1:28" s="7" customFormat="1" x14ac:dyDescent="0.25">
      <c r="A7" s="7" t="s">
        <v>0</v>
      </c>
      <c r="B7" s="7">
        <v>25</v>
      </c>
      <c r="C7" s="7">
        <v>0.7</v>
      </c>
      <c r="D7" s="7">
        <v>28.65436</v>
      </c>
      <c r="E7" s="7">
        <v>1.70485</v>
      </c>
      <c r="F7" s="7">
        <v>30</v>
      </c>
      <c r="H7" s="7" t="s">
        <v>0</v>
      </c>
      <c r="I7" s="7">
        <v>100</v>
      </c>
      <c r="J7" s="7">
        <v>1</v>
      </c>
      <c r="L7" s="7">
        <f t="shared" ca="1" si="2"/>
        <v>103.7617</v>
      </c>
      <c r="M7" s="7">
        <f t="shared" ca="1" si="0"/>
        <v>103.76837</v>
      </c>
      <c r="N7" s="7">
        <f t="shared" ca="1" si="0"/>
        <v>103.81919000000001</v>
      </c>
      <c r="O7" s="7">
        <f t="shared" ca="1" si="0"/>
        <v>103.84253</v>
      </c>
      <c r="P7" s="7">
        <f t="shared" ca="1" si="0"/>
        <v>103.75586</v>
      </c>
      <c r="R7" s="7">
        <f t="shared" ca="1" si="1"/>
        <v>103.78953000000001</v>
      </c>
      <c r="T7" s="7">
        <f ca="1">Total!E7</f>
        <v>103.69198</v>
      </c>
      <c r="V7" s="7">
        <f t="shared" ca="1" si="3"/>
        <v>6.7237601210820531E-4</v>
      </c>
      <c r="W7" s="7">
        <f t="shared" ca="1" si="4"/>
        <v>7.3670114120690444E-4</v>
      </c>
      <c r="X7" s="7">
        <f t="shared" ca="1" si="5"/>
        <v>1.2268065476231157E-3</v>
      </c>
      <c r="Y7" s="7">
        <f t="shared" ca="1" si="6"/>
        <v>1.4518962797315234E-3</v>
      </c>
      <c r="Z7" s="7">
        <f t="shared" ca="1" si="7"/>
        <v>6.1605535934406395E-4</v>
      </c>
      <c r="AB7" s="7">
        <f t="shared" ca="1" si="8"/>
        <v>4.7038353400138122E-3</v>
      </c>
    </row>
    <row r="8" spans="1:28" s="7" customFormat="1" x14ac:dyDescent="0.25">
      <c r="A8" s="7" t="s">
        <v>0</v>
      </c>
      <c r="B8" s="7">
        <v>25</v>
      </c>
      <c r="C8" s="7">
        <v>0.7</v>
      </c>
      <c r="D8" s="7">
        <v>28.65436</v>
      </c>
      <c r="E8" s="7">
        <v>2.0269400000000002</v>
      </c>
      <c r="F8" s="7">
        <v>35</v>
      </c>
      <c r="H8" s="7" t="s">
        <v>0</v>
      </c>
      <c r="I8" s="7">
        <v>1000</v>
      </c>
      <c r="J8" s="7">
        <v>0.4</v>
      </c>
      <c r="L8" s="7">
        <f t="shared" ca="1" si="2"/>
        <v>1070.31756</v>
      </c>
      <c r="M8" s="7">
        <f t="shared" ca="1" si="0"/>
        <v>1070.08844</v>
      </c>
      <c r="N8" s="7">
        <f t="shared" ca="1" si="0"/>
        <v>1070.05864</v>
      </c>
      <c r="O8" s="7">
        <f t="shared" ca="1" si="0"/>
        <v>1070.3426400000001</v>
      </c>
      <c r="P8" s="7">
        <f t="shared" ca="1" si="0"/>
        <v>1070.34583</v>
      </c>
      <c r="R8" s="7">
        <f t="shared" ca="1" si="1"/>
        <v>1070.230622</v>
      </c>
      <c r="T8" s="7">
        <f ca="1">Total!E8</f>
        <v>1069.4458299999999</v>
      </c>
      <c r="V8" s="7">
        <f t="shared" ca="1" si="3"/>
        <v>8.15123099783437E-4</v>
      </c>
      <c r="W8" s="7">
        <f t="shared" ca="1" si="4"/>
        <v>6.0088129942972835E-4</v>
      </c>
      <c r="X8" s="7">
        <f t="shared" ca="1" si="5"/>
        <v>5.7301640046610069E-4</v>
      </c>
      <c r="Y8" s="7">
        <f t="shared" ca="1" si="6"/>
        <v>8.3857449797170838E-4</v>
      </c>
      <c r="Z8" s="7">
        <f t="shared" ca="1" si="7"/>
        <v>8.415573512499376E-4</v>
      </c>
      <c r="AB8" s="7">
        <f t="shared" ca="1" si="8"/>
        <v>3.6691526489009123E-3</v>
      </c>
    </row>
    <row r="9" spans="1:28" s="7" customFormat="1" x14ac:dyDescent="0.25">
      <c r="A9" s="7" t="s">
        <v>0</v>
      </c>
      <c r="B9" s="7">
        <v>25</v>
      </c>
      <c r="C9" s="7">
        <v>0.7</v>
      </c>
      <c r="D9" s="7">
        <v>28.65436</v>
      </c>
      <c r="E9" s="7">
        <v>1.69224</v>
      </c>
      <c r="F9" s="7">
        <v>34</v>
      </c>
      <c r="H9" s="7" t="s">
        <v>0</v>
      </c>
      <c r="I9" s="7">
        <v>1000</v>
      </c>
      <c r="J9" s="7">
        <v>0.7</v>
      </c>
      <c r="L9" s="7">
        <f t="shared" ca="1" si="2"/>
        <v>1034.75656</v>
      </c>
      <c r="M9" s="7">
        <f t="shared" ca="1" si="0"/>
        <v>1034.92992</v>
      </c>
      <c r="N9" s="7">
        <f t="shared" ca="1" si="0"/>
        <v>1034.88597</v>
      </c>
      <c r="O9" s="7">
        <f t="shared" ca="1" si="0"/>
        <v>1035.0254399999999</v>
      </c>
      <c r="P9" s="7">
        <f t="shared" ca="1" si="0"/>
        <v>1035.0562</v>
      </c>
      <c r="R9" s="7">
        <f t="shared" ca="1" si="1"/>
        <v>1034.9308180000003</v>
      </c>
      <c r="T9" s="7">
        <f ca="1">Total!E9</f>
        <v>1034.43669</v>
      </c>
      <c r="V9" s="7">
        <f t="shared" ca="1" si="3"/>
        <v>3.0922143722496656E-4</v>
      </c>
      <c r="W9" s="7">
        <f t="shared" ca="1" si="4"/>
        <v>4.7681023379017964E-4</v>
      </c>
      <c r="X9" s="7">
        <f t="shared" ca="1" si="5"/>
        <v>4.3432334172141974E-4</v>
      </c>
      <c r="Y9" s="7">
        <f t="shared" ca="1" si="6"/>
        <v>5.6915034597225164E-4</v>
      </c>
      <c r="Z9" s="7">
        <f t="shared" ca="1" si="7"/>
        <v>5.9888633687189797E-4</v>
      </c>
      <c r="AB9" s="7">
        <f t="shared" ca="1" si="8"/>
        <v>2.3883916955807155E-3</v>
      </c>
    </row>
    <row r="10" spans="1:28" s="7" customFormat="1" x14ac:dyDescent="0.25">
      <c r="A10" s="7" t="s">
        <v>0</v>
      </c>
      <c r="B10" s="7">
        <v>25</v>
      </c>
      <c r="C10" s="7">
        <v>0.7</v>
      </c>
      <c r="D10" s="7">
        <v>28.65436</v>
      </c>
      <c r="E10" s="7">
        <v>1.7210000000000001</v>
      </c>
      <c r="F10" s="7">
        <v>33</v>
      </c>
      <c r="H10" s="7" t="s">
        <v>0</v>
      </c>
      <c r="I10" s="7">
        <v>1000</v>
      </c>
      <c r="J10" s="7">
        <v>1</v>
      </c>
      <c r="L10" s="7">
        <f t="shared" ca="1" si="2"/>
        <v>1034.7253900000001</v>
      </c>
      <c r="M10" s="7">
        <f t="shared" ca="1" si="0"/>
        <v>1034.55999</v>
      </c>
      <c r="N10" s="7">
        <f t="shared" ca="1" si="0"/>
        <v>1034.62799</v>
      </c>
      <c r="O10" s="7">
        <f t="shared" ca="1" si="0"/>
        <v>1034.7581</v>
      </c>
      <c r="P10" s="7">
        <f t="shared" ca="1" si="0"/>
        <v>1034.52018</v>
      </c>
      <c r="R10" s="7">
        <f t="shared" ca="1" si="1"/>
        <v>1034.6383300000002</v>
      </c>
      <c r="T10" s="7">
        <f ca="1">Total!E10</f>
        <v>1034.2198900000001</v>
      </c>
      <c r="V10" s="7">
        <f t="shared" ca="1" si="3"/>
        <v>4.8877420061993156E-4</v>
      </c>
      <c r="W10" s="7">
        <f t="shared" ca="1" si="4"/>
        <v>3.2884689541205113E-4</v>
      </c>
      <c r="X10" s="7">
        <f t="shared" ca="1" si="5"/>
        <v>3.9459693624716176E-4</v>
      </c>
      <c r="Y10" s="7">
        <f t="shared" ca="1" si="6"/>
        <v>5.2040190408631133E-4</v>
      </c>
      <c r="Z10" s="7">
        <f t="shared" ca="1" si="7"/>
        <v>2.9035411415255654E-4</v>
      </c>
      <c r="AB10" s="7">
        <f t="shared" ca="1" si="8"/>
        <v>2.0229740505180119E-3</v>
      </c>
    </row>
    <row r="11" spans="1:28" s="7" customFormat="1" x14ac:dyDescent="0.25">
      <c r="A11" s="7" t="s">
        <v>0</v>
      </c>
      <c r="B11" s="7">
        <v>25</v>
      </c>
      <c r="C11" s="7">
        <v>1</v>
      </c>
      <c r="D11" s="7">
        <v>28.546240000000001</v>
      </c>
      <c r="E11" s="7">
        <v>2.1326800000000001</v>
      </c>
      <c r="F11" s="7">
        <v>44</v>
      </c>
      <c r="H11" s="7" t="s">
        <v>2</v>
      </c>
      <c r="I11" s="7">
        <v>24</v>
      </c>
      <c r="J11" s="7">
        <v>0.4</v>
      </c>
      <c r="L11" s="7">
        <f t="shared" ca="1" si="2"/>
        <v>3177.6379999999999</v>
      </c>
      <c r="M11" s="7">
        <f t="shared" ca="1" si="0"/>
        <v>3177.6379999999999</v>
      </c>
      <c r="N11" s="7">
        <f t="shared" ca="1" si="0"/>
        <v>3177.6379999999999</v>
      </c>
      <c r="O11" s="7">
        <f t="shared" ca="1" si="0"/>
        <v>3177.6379999999999</v>
      </c>
      <c r="P11" s="7">
        <f t="shared" ca="1" si="0"/>
        <v>3177.6379999999999</v>
      </c>
      <c r="R11" s="7">
        <f t="shared" ca="1" si="1"/>
        <v>3177.6379999999999</v>
      </c>
      <c r="T11" s="7">
        <f ca="1">Total!E11</f>
        <v>3177.6379999999999</v>
      </c>
      <c r="V11" s="7">
        <f t="shared" ca="1" si="3"/>
        <v>0</v>
      </c>
      <c r="W11" s="7">
        <f t="shared" ca="1" si="4"/>
        <v>0</v>
      </c>
      <c r="X11" s="7">
        <f t="shared" ca="1" si="5"/>
        <v>0</v>
      </c>
      <c r="Y11" s="7">
        <f t="shared" ca="1" si="6"/>
        <v>0</v>
      </c>
      <c r="Z11" s="7">
        <f t="shared" ca="1" si="7"/>
        <v>0</v>
      </c>
      <c r="AB11" s="7">
        <f t="shared" ca="1" si="8"/>
        <v>0</v>
      </c>
    </row>
    <row r="12" spans="1:28" s="7" customFormat="1" x14ac:dyDescent="0.25">
      <c r="A12" s="7" t="s">
        <v>0</v>
      </c>
      <c r="B12" s="7">
        <v>25</v>
      </c>
      <c r="C12" s="7">
        <v>1</v>
      </c>
      <c r="D12" s="7">
        <v>28.546240000000001</v>
      </c>
      <c r="E12" s="7">
        <v>2.1226099999999999</v>
      </c>
      <c r="F12" s="7">
        <v>41</v>
      </c>
      <c r="H12" s="7" t="s">
        <v>3</v>
      </c>
      <c r="I12" s="7">
        <v>24</v>
      </c>
      <c r="J12" s="7">
        <v>0.7</v>
      </c>
      <c r="L12" s="7">
        <f t="shared" ca="1" si="2"/>
        <v>2321.03586</v>
      </c>
      <c r="M12" s="7">
        <f t="shared" ca="1" si="0"/>
        <v>2321.03586</v>
      </c>
      <c r="N12" s="7">
        <f t="shared" ca="1" si="0"/>
        <v>2321.03586</v>
      </c>
      <c r="O12" s="7">
        <f t="shared" ca="1" si="0"/>
        <v>2321.03586</v>
      </c>
      <c r="P12" s="7">
        <f t="shared" ca="1" si="0"/>
        <v>2321.03586</v>
      </c>
      <c r="R12" s="7">
        <f t="shared" ca="1" si="1"/>
        <v>2321.03586</v>
      </c>
      <c r="T12" s="7">
        <f ca="1">Total!E12</f>
        <v>2321.03586</v>
      </c>
      <c r="V12" s="7">
        <f t="shared" ca="1" si="3"/>
        <v>0</v>
      </c>
      <c r="W12" s="7">
        <f t="shared" ca="1" si="4"/>
        <v>0</v>
      </c>
      <c r="X12" s="7">
        <f t="shared" ca="1" si="5"/>
        <v>0</v>
      </c>
      <c r="Y12" s="7">
        <f t="shared" ca="1" si="6"/>
        <v>0</v>
      </c>
      <c r="Z12" s="7">
        <f t="shared" ca="1" si="7"/>
        <v>0</v>
      </c>
      <c r="AB12" s="7">
        <f t="shared" ca="1" si="8"/>
        <v>0</v>
      </c>
    </row>
    <row r="13" spans="1:28" s="7" customFormat="1" x14ac:dyDescent="0.25">
      <c r="A13" s="7" t="s">
        <v>0</v>
      </c>
      <c r="B13" s="7">
        <v>25</v>
      </c>
      <c r="C13" s="7">
        <v>1</v>
      </c>
      <c r="D13" s="7">
        <v>28.546240000000001</v>
      </c>
      <c r="E13" s="7">
        <v>2.11972</v>
      </c>
      <c r="F13" s="7">
        <v>45</v>
      </c>
      <c r="H13" s="7" t="s">
        <v>3</v>
      </c>
      <c r="I13" s="7">
        <v>24</v>
      </c>
      <c r="J13" s="7">
        <v>1</v>
      </c>
      <c r="L13" s="7">
        <f t="shared" ca="1" si="2"/>
        <v>2320.9075499999999</v>
      </c>
      <c r="M13" s="7">
        <f t="shared" ca="1" si="0"/>
        <v>2320.9075499999999</v>
      </c>
      <c r="N13" s="7">
        <f t="shared" ca="1" si="0"/>
        <v>2320.9075499999999</v>
      </c>
      <c r="O13" s="7">
        <f t="shared" ca="1" si="0"/>
        <v>2320.9075499999999</v>
      </c>
      <c r="P13" s="7">
        <f t="shared" ca="1" si="0"/>
        <v>2320.9075499999999</v>
      </c>
      <c r="R13" s="7">
        <f t="shared" ca="1" si="1"/>
        <v>2320.9075499999999</v>
      </c>
      <c r="T13" s="7">
        <f ca="1">Total!E13</f>
        <v>2320.9075499999999</v>
      </c>
      <c r="V13" s="7">
        <f t="shared" ca="1" si="3"/>
        <v>0</v>
      </c>
      <c r="W13" s="7">
        <f t="shared" ca="1" si="4"/>
        <v>0</v>
      </c>
      <c r="X13" s="7">
        <f t="shared" ca="1" si="5"/>
        <v>0</v>
      </c>
      <c r="Y13" s="7">
        <f t="shared" ca="1" si="6"/>
        <v>0</v>
      </c>
      <c r="Z13" s="7">
        <f t="shared" ca="1" si="7"/>
        <v>0</v>
      </c>
      <c r="AB13" s="7">
        <f t="shared" ca="1" si="8"/>
        <v>0</v>
      </c>
    </row>
    <row r="14" spans="1:28" s="7" customFormat="1" x14ac:dyDescent="0.25">
      <c r="A14" s="7" t="s">
        <v>0</v>
      </c>
      <c r="B14" s="7">
        <v>25</v>
      </c>
      <c r="C14" s="7">
        <v>1</v>
      </c>
      <c r="D14" s="7">
        <v>28.514099999999999</v>
      </c>
      <c r="E14" s="7">
        <v>2.0963799999999999</v>
      </c>
      <c r="F14" s="7">
        <v>44</v>
      </c>
      <c r="H14" s="7" t="s">
        <v>3</v>
      </c>
      <c r="I14" s="7">
        <v>100</v>
      </c>
      <c r="J14" s="7">
        <v>0.4</v>
      </c>
      <c r="L14" s="7">
        <f t="shared" ca="1" si="2"/>
        <v>42990.884420000002</v>
      </c>
      <c r="M14" s="7">
        <f t="shared" ca="1" si="0"/>
        <v>42987.644590000004</v>
      </c>
      <c r="N14" s="7">
        <f t="shared" ca="1" si="0"/>
        <v>42987.644590000004</v>
      </c>
      <c r="O14" s="7">
        <f t="shared" ca="1" si="0"/>
        <v>42987.184829999998</v>
      </c>
      <c r="P14" s="7">
        <f t="shared" ca="1" si="0"/>
        <v>42987.214829999997</v>
      </c>
      <c r="R14" s="7">
        <f t="shared" ca="1" si="1"/>
        <v>42988.114652000004</v>
      </c>
      <c r="T14" s="7">
        <f ca="1">Total!E14</f>
        <v>42986.193919999998</v>
      </c>
      <c r="V14" s="7">
        <f t="shared" ca="1" si="3"/>
        <v>1.0911642953859938E-4</v>
      </c>
      <c r="W14" s="7">
        <f t="shared" ca="1" si="4"/>
        <v>3.3747346943658645E-5</v>
      </c>
      <c r="X14" s="7">
        <f t="shared" ca="1" si="5"/>
        <v>3.3747346943658645E-5</v>
      </c>
      <c r="Y14" s="7">
        <f t="shared" ca="1" si="6"/>
        <v>2.3051819889999697E-5</v>
      </c>
      <c r="Z14" s="7">
        <f t="shared" ca="1" si="7"/>
        <v>2.3749718383982854E-5</v>
      </c>
      <c r="AB14" s="7">
        <f t="shared" ca="1" si="8"/>
        <v>2.234126616998992E-4</v>
      </c>
    </row>
    <row r="15" spans="1:28" s="7" customFormat="1" x14ac:dyDescent="0.25">
      <c r="A15" s="7" t="s">
        <v>0</v>
      </c>
      <c r="B15" s="7">
        <v>25</v>
      </c>
      <c r="C15" s="7">
        <v>1</v>
      </c>
      <c r="D15" s="7">
        <v>28.546240000000001</v>
      </c>
      <c r="E15" s="7">
        <v>2.0949599999999999</v>
      </c>
      <c r="F15" s="7">
        <v>42</v>
      </c>
      <c r="H15" s="7" t="s">
        <v>3</v>
      </c>
      <c r="I15" s="7">
        <v>100</v>
      </c>
      <c r="J15" s="7">
        <v>0.7</v>
      </c>
      <c r="L15" s="7">
        <f t="shared" ca="1" si="2"/>
        <v>35914.138500000001</v>
      </c>
      <c r="M15" s="7">
        <f t="shared" ca="1" si="0"/>
        <v>36225.415930000003</v>
      </c>
      <c r="N15" s="7">
        <f t="shared" ca="1" si="0"/>
        <v>35663.828450000001</v>
      </c>
      <c r="O15" s="7">
        <f t="shared" ca="1" si="0"/>
        <v>35551.660709999996</v>
      </c>
      <c r="P15" s="7">
        <f t="shared" ca="1" si="0"/>
        <v>35742.732060000002</v>
      </c>
      <c r="R15" s="7">
        <f t="shared" ca="1" si="1"/>
        <v>35819.555130000008</v>
      </c>
      <c r="T15" s="7">
        <f ca="1">Total!E15</f>
        <v>35444.455130000002</v>
      </c>
      <c r="V15" s="7">
        <f t="shared" ca="1" si="3"/>
        <v>1.3251250958078949E-2</v>
      </c>
      <c r="W15" s="7">
        <f t="shared" ca="1" si="4"/>
        <v>2.2033370160033851E-2</v>
      </c>
      <c r="X15" s="7">
        <f t="shared" ca="1" si="5"/>
        <v>6.189214058881733E-3</v>
      </c>
      <c r="Y15" s="7">
        <f t="shared" ca="1" si="6"/>
        <v>3.0246079282865357E-3</v>
      </c>
      <c r="Z15" s="7">
        <f t="shared" ca="1" si="7"/>
        <v>8.4153340460731176E-3</v>
      </c>
      <c r="AB15" s="7">
        <f t="shared" ca="1" si="8"/>
        <v>5.2913777151354188E-2</v>
      </c>
    </row>
    <row r="16" spans="1:28" s="7" customFormat="1" x14ac:dyDescent="0.25">
      <c r="A16" s="7" t="s">
        <v>0</v>
      </c>
      <c r="B16" s="7">
        <v>100</v>
      </c>
      <c r="C16" s="7">
        <v>0.4</v>
      </c>
      <c r="D16" s="7">
        <v>148.25319999999999</v>
      </c>
      <c r="E16" s="7">
        <v>9.4956600000000009</v>
      </c>
      <c r="F16" s="7">
        <v>25</v>
      </c>
      <c r="H16" s="7" t="s">
        <v>3</v>
      </c>
      <c r="I16" s="7">
        <v>100</v>
      </c>
      <c r="J16" s="7">
        <v>1</v>
      </c>
      <c r="L16" s="7">
        <f t="shared" ca="1" si="2"/>
        <v>35785.213239999997</v>
      </c>
      <c r="M16" s="7">
        <f t="shared" ca="1" si="0"/>
        <v>35325.418819999999</v>
      </c>
      <c r="N16" s="7">
        <f t="shared" ca="1" si="0"/>
        <v>35443.637600000002</v>
      </c>
      <c r="O16" s="7">
        <f t="shared" ca="1" si="0"/>
        <v>35640.960959999997</v>
      </c>
      <c r="P16" s="7">
        <f t="shared" ca="1" si="0"/>
        <v>35299.962169999999</v>
      </c>
      <c r="R16" s="7">
        <f t="shared" ca="1" si="1"/>
        <v>35499.038558</v>
      </c>
      <c r="T16" s="7">
        <f ca="1">Total!E16</f>
        <v>35228.36103</v>
      </c>
      <c r="V16" s="7">
        <f t="shared" ca="1" si="3"/>
        <v>1.5806929238796816E-2</v>
      </c>
      <c r="W16" s="7">
        <f t="shared" ca="1" si="4"/>
        <v>2.7551037619191485E-3</v>
      </c>
      <c r="X16" s="7">
        <f t="shared" ca="1" si="5"/>
        <v>6.1108880375296245E-3</v>
      </c>
      <c r="Y16" s="7">
        <f t="shared" ca="1" si="6"/>
        <v>1.1712152309573304E-2</v>
      </c>
      <c r="Z16" s="7">
        <f t="shared" ca="1" si="7"/>
        <v>2.0324856992076433E-3</v>
      </c>
      <c r="AB16" s="7">
        <f t="shared" ca="1" si="8"/>
        <v>3.8417559047026532E-2</v>
      </c>
    </row>
    <row r="17" spans="1:28" s="7" customFormat="1" x14ac:dyDescent="0.25">
      <c r="A17" s="7" t="s">
        <v>0</v>
      </c>
      <c r="B17" s="7">
        <v>100</v>
      </c>
      <c r="C17" s="7">
        <v>0.4</v>
      </c>
      <c r="D17" s="7">
        <v>148.21163000000001</v>
      </c>
      <c r="E17" s="7">
        <v>9.78172</v>
      </c>
      <c r="F17" s="7">
        <v>26</v>
      </c>
      <c r="H17" s="7" t="s">
        <v>3</v>
      </c>
      <c r="I17" s="7">
        <v>997</v>
      </c>
      <c r="J17" s="7">
        <v>0.4</v>
      </c>
      <c r="L17" s="7">
        <f t="shared" ca="1" si="2"/>
        <v>324576.94987000001</v>
      </c>
      <c r="M17" s="7">
        <f t="shared" ca="1" si="0"/>
        <v>324331.29522999999</v>
      </c>
      <c r="N17" s="7">
        <f t="shared" ca="1" si="0"/>
        <v>324457.59012000001</v>
      </c>
      <c r="O17" s="7">
        <f t="shared" ca="1" si="0"/>
        <v>324263.71977000003</v>
      </c>
      <c r="P17" s="7">
        <f t="shared" ca="1" si="0"/>
        <v>324430.31630000001</v>
      </c>
      <c r="R17" s="7">
        <f t="shared" ca="1" si="1"/>
        <v>324411.97425800003</v>
      </c>
      <c r="T17" s="7">
        <f ca="1">Total!E17</f>
        <v>324119.48642999999</v>
      </c>
      <c r="V17" s="7">
        <f t="shared" ca="1" si="3"/>
        <v>1.4114036926280878E-3</v>
      </c>
      <c r="W17" s="7">
        <f t="shared" ca="1" si="4"/>
        <v>6.534898667554911E-4</v>
      </c>
      <c r="X17" s="7">
        <f t="shared" ca="1" si="5"/>
        <v>1.0431452108111319E-3</v>
      </c>
      <c r="Y17" s="7">
        <f t="shared" ca="1" si="6"/>
        <v>4.450005199893629E-4</v>
      </c>
      <c r="Z17" s="7">
        <f t="shared" ca="1" si="7"/>
        <v>9.5899778635230495E-4</v>
      </c>
      <c r="AB17" s="7">
        <f t="shared" ca="1" si="8"/>
        <v>4.5120370765363779E-3</v>
      </c>
    </row>
    <row r="18" spans="1:28" s="7" customFormat="1" x14ac:dyDescent="0.25">
      <c r="A18" s="7" t="s">
        <v>0</v>
      </c>
      <c r="B18" s="7">
        <v>100</v>
      </c>
      <c r="C18" s="7">
        <v>0.4</v>
      </c>
      <c r="D18" s="7">
        <v>148.19617</v>
      </c>
      <c r="E18" s="7">
        <v>9.5341799999999992</v>
      </c>
      <c r="F18" s="7">
        <v>24</v>
      </c>
      <c r="H18" s="7" t="s">
        <v>3</v>
      </c>
      <c r="I18" s="7">
        <v>997</v>
      </c>
      <c r="J18" s="7">
        <v>0.7</v>
      </c>
      <c r="L18" s="7">
        <f t="shared" ca="1" si="2"/>
        <v>323252.86333000002</v>
      </c>
      <c r="M18" s="7">
        <f t="shared" ca="1" si="2"/>
        <v>323104.58581000002</v>
      </c>
      <c r="N18" s="7">
        <f t="shared" ca="1" si="2"/>
        <v>323149.13647000003</v>
      </c>
      <c r="O18" s="7">
        <f t="shared" ca="1" si="2"/>
        <v>323266.29083999997</v>
      </c>
      <c r="P18" s="7">
        <f t="shared" ca="1" si="2"/>
        <v>323124.32298</v>
      </c>
      <c r="R18" s="7">
        <f t="shared" ca="1" si="1"/>
        <v>323179.43988600001</v>
      </c>
      <c r="T18" s="7">
        <f ca="1">Total!E18</f>
        <v>322908.53392000002</v>
      </c>
      <c r="V18" s="7">
        <f t="shared" ca="1" si="3"/>
        <v>1.0663372869709066E-3</v>
      </c>
      <c r="W18" s="7">
        <f t="shared" ca="1" si="4"/>
        <v>6.0714372463309982E-4</v>
      </c>
      <c r="X18" s="7">
        <f t="shared" ca="1" si="5"/>
        <v>7.4511053355938667E-4</v>
      </c>
      <c r="Y18" s="7">
        <f t="shared" ca="1" si="6"/>
        <v>1.10792030070221E-3</v>
      </c>
      <c r="Z18" s="7">
        <f t="shared" ca="1" si="7"/>
        <v>6.6826682274505106E-4</v>
      </c>
      <c r="AB18" s="7">
        <f t="shared" ca="1" si="8"/>
        <v>4.1947786686106535E-3</v>
      </c>
    </row>
    <row r="19" spans="1:28" s="7" customFormat="1" x14ac:dyDescent="0.25">
      <c r="A19" s="7" t="s">
        <v>0</v>
      </c>
      <c r="B19" s="7">
        <v>100</v>
      </c>
      <c r="C19" s="7">
        <v>0.4</v>
      </c>
      <c r="D19" s="7">
        <v>148.35479000000001</v>
      </c>
      <c r="E19" s="7">
        <v>9.6650700000000001</v>
      </c>
      <c r="F19" s="7">
        <v>25</v>
      </c>
      <c r="H19" s="7" t="s">
        <v>3</v>
      </c>
      <c r="I19" s="7">
        <v>997</v>
      </c>
      <c r="J19" s="7">
        <v>1</v>
      </c>
      <c r="L19" s="7">
        <f t="shared" ca="1" si="2"/>
        <v>323153.49186000001</v>
      </c>
      <c r="M19" s="7">
        <f t="shared" ca="1" si="2"/>
        <v>323040.01046999998</v>
      </c>
      <c r="N19" s="7">
        <f t="shared" ca="1" si="2"/>
        <v>322975.03626999998</v>
      </c>
      <c r="O19" s="7">
        <f t="shared" ca="1" si="2"/>
        <v>323006.84837000002</v>
      </c>
      <c r="P19" s="7">
        <f t="shared" ca="1" si="2"/>
        <v>323098.13107</v>
      </c>
      <c r="R19" s="7">
        <f t="shared" ca="1" si="1"/>
        <v>323054.70360800001</v>
      </c>
      <c r="T19" s="7">
        <f ca="1">Total!E19</f>
        <v>322830.84453</v>
      </c>
      <c r="V19" s="7">
        <f t="shared" ca="1" si="3"/>
        <v>9.9943154586030927E-4</v>
      </c>
      <c r="W19" s="7">
        <f t="shared" ca="1" si="4"/>
        <v>6.4791188185408892E-4</v>
      </c>
      <c r="X19" s="7">
        <f t="shared" ca="1" si="5"/>
        <v>4.466479657788113E-4</v>
      </c>
      <c r="Y19" s="7">
        <f t="shared" ca="1" si="6"/>
        <v>5.4518904553949379E-4</v>
      </c>
      <c r="Z19" s="7">
        <f t="shared" ca="1" si="7"/>
        <v>8.2794610406306012E-4</v>
      </c>
      <c r="AB19" s="7">
        <f t="shared" ca="1" si="8"/>
        <v>3.4671265430957633E-3</v>
      </c>
    </row>
    <row r="20" spans="1:28" s="7" customFormat="1" x14ac:dyDescent="0.25">
      <c r="A20" s="7" t="s">
        <v>0</v>
      </c>
      <c r="B20" s="7">
        <v>100</v>
      </c>
      <c r="C20" s="7">
        <v>0.4</v>
      </c>
      <c r="D20" s="7">
        <v>148.20496</v>
      </c>
      <c r="E20" s="7">
        <v>9.5606200000000001</v>
      </c>
      <c r="F20" s="7">
        <v>25</v>
      </c>
      <c r="H20" s="7" t="s">
        <v>1</v>
      </c>
      <c r="I20" s="7">
        <v>30</v>
      </c>
      <c r="J20" s="7">
        <v>0.4</v>
      </c>
      <c r="L20" s="7">
        <f t="shared" ca="1" si="2"/>
        <v>995.50248999999997</v>
      </c>
      <c r="M20" s="7">
        <f t="shared" ca="1" si="2"/>
        <v>995.50248999999997</v>
      </c>
      <c r="N20" s="7">
        <f t="shared" ca="1" si="2"/>
        <v>995.50248999999997</v>
      </c>
      <c r="O20" s="7">
        <f t="shared" ca="1" si="2"/>
        <v>995.50248999999997</v>
      </c>
      <c r="P20" s="7">
        <f t="shared" ca="1" si="2"/>
        <v>995.50248999999997</v>
      </c>
      <c r="R20" s="7">
        <f t="shared" ca="1" si="1"/>
        <v>995.50249000000008</v>
      </c>
      <c r="T20" s="7">
        <f ca="1">Total!E20</f>
        <v>995.50248999999997</v>
      </c>
      <c r="V20" s="7">
        <f t="shared" ca="1" si="3"/>
        <v>0</v>
      </c>
      <c r="W20" s="7">
        <f t="shared" ca="1" si="4"/>
        <v>0</v>
      </c>
      <c r="X20" s="7">
        <f t="shared" ca="1" si="5"/>
        <v>0</v>
      </c>
      <c r="Y20" s="7">
        <f t="shared" ca="1" si="6"/>
        <v>0</v>
      </c>
      <c r="Z20" s="7">
        <f t="shared" ca="1" si="7"/>
        <v>0</v>
      </c>
      <c r="AB20" s="7">
        <f t="shared" ca="1" si="8"/>
        <v>0</v>
      </c>
    </row>
    <row r="21" spans="1:28" s="7" customFormat="1" x14ac:dyDescent="0.25">
      <c r="A21" s="7" t="s">
        <v>0</v>
      </c>
      <c r="B21" s="7">
        <v>100</v>
      </c>
      <c r="C21" s="7">
        <v>0.7</v>
      </c>
      <c r="D21" s="7">
        <v>107.65085999999999</v>
      </c>
      <c r="E21" s="7">
        <v>24.36261</v>
      </c>
      <c r="F21" s="7">
        <v>62</v>
      </c>
      <c r="H21" s="7" t="s">
        <v>1</v>
      </c>
      <c r="I21" s="7">
        <v>30</v>
      </c>
      <c r="J21" s="7">
        <v>0.7</v>
      </c>
      <c r="L21" s="7">
        <f t="shared" ca="1" si="2"/>
        <v>675.36581000000001</v>
      </c>
      <c r="M21" s="7">
        <f t="shared" ca="1" si="2"/>
        <v>675.36581000000001</v>
      </c>
      <c r="N21" s="7">
        <f t="shared" ca="1" si="2"/>
        <v>675.36989000000005</v>
      </c>
      <c r="O21" s="7">
        <f t="shared" ca="1" si="2"/>
        <v>675.36581000000001</v>
      </c>
      <c r="P21" s="7">
        <f t="shared" ca="1" si="2"/>
        <v>675.36581000000001</v>
      </c>
      <c r="R21" s="7">
        <f t="shared" ca="1" si="1"/>
        <v>675.366626</v>
      </c>
      <c r="T21" s="7">
        <f ca="1">Total!E21</f>
        <v>675.36581000000001</v>
      </c>
      <c r="V21" s="7">
        <f t="shared" ca="1" si="3"/>
        <v>0</v>
      </c>
      <c r="W21" s="7">
        <f t="shared" ca="1" si="4"/>
        <v>0</v>
      </c>
      <c r="X21" s="7">
        <f t="shared" ca="1" si="5"/>
        <v>6.0411704881010963E-6</v>
      </c>
      <c r="Y21" s="7">
        <f t="shared" ca="1" si="6"/>
        <v>0</v>
      </c>
      <c r="Z21" s="7">
        <f t="shared" ca="1" si="7"/>
        <v>0</v>
      </c>
      <c r="AB21" s="7">
        <f t="shared" ca="1" si="8"/>
        <v>6.0411704881010963E-6</v>
      </c>
    </row>
    <row r="22" spans="1:28" s="7" customFormat="1" x14ac:dyDescent="0.25">
      <c r="A22" s="7" t="s">
        <v>0</v>
      </c>
      <c r="B22" s="7">
        <v>100</v>
      </c>
      <c r="C22" s="7">
        <v>0.7</v>
      </c>
      <c r="D22" s="7">
        <v>107.73419</v>
      </c>
      <c r="E22" s="7">
        <v>24.530909999999999</v>
      </c>
      <c r="F22" s="7">
        <v>65</v>
      </c>
      <c r="H22" s="7" t="s">
        <v>1</v>
      </c>
      <c r="I22" s="7">
        <v>30</v>
      </c>
      <c r="J22" s="7">
        <v>1</v>
      </c>
      <c r="L22" s="7">
        <f t="shared" ca="1" si="2"/>
        <v>655.43295999999998</v>
      </c>
      <c r="M22" s="7">
        <f t="shared" ca="1" si="2"/>
        <v>655.43295999999998</v>
      </c>
      <c r="N22" s="7">
        <f t="shared" ca="1" si="2"/>
        <v>655.43295999999998</v>
      </c>
      <c r="O22" s="7">
        <f t="shared" ca="1" si="2"/>
        <v>655.43907999999999</v>
      </c>
      <c r="P22" s="7">
        <f t="shared" ca="1" si="2"/>
        <v>655.43295999999998</v>
      </c>
      <c r="R22" s="7">
        <f t="shared" ca="1" si="1"/>
        <v>655.43418399999996</v>
      </c>
      <c r="T22" s="7">
        <f ca="1">Total!E22</f>
        <v>655.43295999999998</v>
      </c>
      <c r="V22" s="7">
        <f t="shared" ca="1" si="3"/>
        <v>0</v>
      </c>
      <c r="W22" s="7">
        <f t="shared" ca="1" si="4"/>
        <v>0</v>
      </c>
      <c r="X22" s="7">
        <f t="shared" ca="1" si="5"/>
        <v>0</v>
      </c>
      <c r="Y22" s="7">
        <f t="shared" ca="1" si="6"/>
        <v>9.337339397777456E-6</v>
      </c>
      <c r="Z22" s="7">
        <f t="shared" ca="1" si="7"/>
        <v>0</v>
      </c>
      <c r="AB22" s="7">
        <f t="shared" ca="1" si="8"/>
        <v>9.337339397777456E-6</v>
      </c>
    </row>
    <row r="23" spans="1:28" s="7" customFormat="1" x14ac:dyDescent="0.25">
      <c r="A23" s="7" t="s">
        <v>0</v>
      </c>
      <c r="B23" s="7">
        <v>100</v>
      </c>
      <c r="C23" s="7">
        <v>0.7</v>
      </c>
      <c r="D23" s="7">
        <v>107.64337</v>
      </c>
      <c r="E23" s="7">
        <v>24.319189999999999</v>
      </c>
      <c r="F23" s="7">
        <v>62</v>
      </c>
      <c r="H23" s="7" t="s">
        <v>1</v>
      </c>
      <c r="I23" s="7">
        <v>100</v>
      </c>
      <c r="J23" s="7">
        <v>0.4</v>
      </c>
      <c r="L23" s="7">
        <f t="shared" ca="1" si="2"/>
        <v>1824.61034</v>
      </c>
      <c r="M23" s="7">
        <f t="shared" ca="1" si="2"/>
        <v>1860.4337399999999</v>
      </c>
      <c r="N23" s="7">
        <f t="shared" ca="1" si="2"/>
        <v>1848.0813900000001</v>
      </c>
      <c r="O23" s="7">
        <f t="shared" ca="1" si="2"/>
        <v>1828.6749</v>
      </c>
      <c r="P23" s="7">
        <f t="shared" ca="1" si="2"/>
        <v>1889.91248</v>
      </c>
      <c r="R23" s="7">
        <f t="shared" ca="1" si="1"/>
        <v>1850.34257</v>
      </c>
      <c r="T23" s="7">
        <f ca="1">Total!E23</f>
        <v>1789.1879899999999</v>
      </c>
      <c r="V23" s="7">
        <f t="shared" ca="1" si="3"/>
        <v>1.979800345071624E-2</v>
      </c>
      <c r="W23" s="7">
        <f t="shared" ca="1" si="4"/>
        <v>3.9820158864357261E-2</v>
      </c>
      <c r="X23" s="7">
        <f t="shared" ca="1" si="5"/>
        <v>3.291627281714548E-2</v>
      </c>
      <c r="Y23" s="7">
        <f t="shared" ca="1" si="6"/>
        <v>2.2069737903840994E-2</v>
      </c>
      <c r="Z23" s="7">
        <f t="shared" ca="1" si="7"/>
        <v>5.6296202837802449E-2</v>
      </c>
      <c r="AB23" s="7">
        <f t="shared" ca="1" si="8"/>
        <v>0.17090037587386242</v>
      </c>
    </row>
    <row r="24" spans="1:28" s="7" customFormat="1" x14ac:dyDescent="0.25">
      <c r="A24" s="7" t="s">
        <v>0</v>
      </c>
      <c r="B24" s="7">
        <v>100</v>
      </c>
      <c r="C24" s="7">
        <v>0.7</v>
      </c>
      <c r="D24" s="7">
        <v>107.66337</v>
      </c>
      <c r="E24" s="7">
        <v>24.537569999999999</v>
      </c>
      <c r="F24" s="7">
        <v>62</v>
      </c>
      <c r="H24" s="7" t="s">
        <v>1</v>
      </c>
      <c r="I24" s="7">
        <v>100</v>
      </c>
      <c r="J24" s="7">
        <v>0.7</v>
      </c>
      <c r="L24" s="7">
        <f t="shared" ca="1" si="2"/>
        <v>1770.3368499999999</v>
      </c>
      <c r="M24" s="7">
        <f t="shared" ca="1" si="2"/>
        <v>1778.48269</v>
      </c>
      <c r="N24" s="7">
        <f t="shared" ca="1" si="2"/>
        <v>1776.41194</v>
      </c>
      <c r="O24" s="7">
        <f t="shared" ca="1" si="2"/>
        <v>1771.77493</v>
      </c>
      <c r="P24" s="7">
        <f t="shared" ca="1" si="2"/>
        <v>1767.4375600000001</v>
      </c>
      <c r="R24" s="7">
        <f t="shared" ca="1" si="1"/>
        <v>1772.888794</v>
      </c>
      <c r="T24" s="7">
        <f ca="1">Total!E24</f>
        <v>1762.0255400000001</v>
      </c>
      <c r="V24" s="7">
        <f t="shared" ca="1" si="3"/>
        <v>4.7169066573233788E-3</v>
      </c>
      <c r="W24" s="7">
        <f t="shared" ca="1" si="4"/>
        <v>9.3399043466759028E-3</v>
      </c>
      <c r="X24" s="7">
        <f t="shared" ca="1" si="5"/>
        <v>8.1646943664618315E-3</v>
      </c>
      <c r="Y24" s="7">
        <f t="shared" ca="1" si="6"/>
        <v>5.5330582779180076E-3</v>
      </c>
      <c r="Z24" s="7">
        <f t="shared" ca="1" si="7"/>
        <v>3.0714764781445696E-3</v>
      </c>
      <c r="AB24" s="7">
        <f t="shared" ca="1" si="8"/>
        <v>3.0826040126523693E-2</v>
      </c>
    </row>
    <row r="25" spans="1:28" s="7" customFormat="1" x14ac:dyDescent="0.25">
      <c r="A25" s="7" t="s">
        <v>0</v>
      </c>
      <c r="B25" s="7">
        <v>100</v>
      </c>
      <c r="C25" s="7">
        <v>0.7</v>
      </c>
      <c r="D25" s="7">
        <v>107.73003</v>
      </c>
      <c r="E25" s="7">
        <v>24.63672</v>
      </c>
      <c r="F25" s="7">
        <v>64</v>
      </c>
      <c r="H25" s="7" t="s">
        <v>1</v>
      </c>
      <c r="I25" s="7">
        <v>100</v>
      </c>
      <c r="J25" s="7">
        <v>1</v>
      </c>
      <c r="L25" s="7">
        <f t="shared" ca="1" si="2"/>
        <v>1756.7852</v>
      </c>
      <c r="M25" s="7">
        <f t="shared" ca="1" si="2"/>
        <v>1762.1611700000001</v>
      </c>
      <c r="N25" s="7">
        <f t="shared" ca="1" si="2"/>
        <v>1763.37</v>
      </c>
      <c r="O25" s="7">
        <f t="shared" ca="1" si="2"/>
        <v>1763.6769099999999</v>
      </c>
      <c r="P25" s="7">
        <f t="shared" ca="1" si="2"/>
        <v>1756.33178</v>
      </c>
      <c r="R25" s="7">
        <f t="shared" ca="1" si="1"/>
        <v>1760.4650120000001</v>
      </c>
      <c r="T25" s="7">
        <f ca="1">Total!E25</f>
        <v>1753.8095499999999</v>
      </c>
      <c r="V25" s="7">
        <f t="shared" ca="1" si="3"/>
        <v>1.6966779545704305E-3</v>
      </c>
      <c r="W25" s="7">
        <f t="shared" ca="1" si="4"/>
        <v>4.7619879821045215E-3</v>
      </c>
      <c r="X25" s="7">
        <f t="shared" ca="1" si="5"/>
        <v>5.4512475428132702E-3</v>
      </c>
      <c r="Y25" s="7">
        <f t="shared" ca="1" si="6"/>
        <v>5.6262437389509954E-3</v>
      </c>
      <c r="Z25" s="7">
        <f t="shared" ca="1" si="7"/>
        <v>1.4381436114314899E-3</v>
      </c>
      <c r="AB25" s="7">
        <f t="shared" ca="1" si="8"/>
        <v>1.8974300829870706E-2</v>
      </c>
    </row>
    <row r="26" spans="1:28" s="7" customFormat="1" x14ac:dyDescent="0.25">
      <c r="A26" s="7" t="s">
        <v>0</v>
      </c>
      <c r="B26" s="7">
        <v>100</v>
      </c>
      <c r="C26" s="7">
        <v>1</v>
      </c>
      <c r="D26" s="7">
        <v>103.7617</v>
      </c>
      <c r="E26" s="7">
        <v>34.120829999999998</v>
      </c>
      <c r="F26" s="7">
        <v>78</v>
      </c>
      <c r="H26" s="7" t="s">
        <v>1</v>
      </c>
      <c r="I26" s="7">
        <v>1000</v>
      </c>
      <c r="J26" s="7">
        <v>0.4</v>
      </c>
      <c r="L26" s="7">
        <f t="shared" ca="1" si="2"/>
        <v>18985.29</v>
      </c>
      <c r="M26" s="7">
        <f t="shared" ca="1" si="2"/>
        <v>18991.542239999999</v>
      </c>
      <c r="N26" s="7">
        <f t="shared" ca="1" si="2"/>
        <v>18992.186819999999</v>
      </c>
      <c r="O26" s="7">
        <f t="shared" ca="1" si="2"/>
        <v>18992.88</v>
      </c>
      <c r="P26" s="7">
        <f t="shared" ca="1" si="2"/>
        <v>18983.931759999999</v>
      </c>
      <c r="R26" s="7">
        <f t="shared" ca="1" si="1"/>
        <v>18989.166164000002</v>
      </c>
      <c r="T26" s="7">
        <f ca="1">Total!E26</f>
        <v>18977.24136</v>
      </c>
      <c r="V26" s="7">
        <f t="shared" ca="1" si="3"/>
        <v>4.2412065311904149E-4</v>
      </c>
      <c r="W26" s="7">
        <f t="shared" ca="1" si="4"/>
        <v>7.5358055097207602E-4</v>
      </c>
      <c r="X26" s="7">
        <f t="shared" ca="1" si="5"/>
        <v>7.8754649932950014E-4</v>
      </c>
      <c r="Y26" s="7">
        <f t="shared" ca="1" si="6"/>
        <v>8.2407341000383593E-4</v>
      </c>
      <c r="Z26" s="7">
        <f t="shared" ca="1" si="7"/>
        <v>3.5254860667480593E-4</v>
      </c>
      <c r="AB26" s="7">
        <f t="shared" ca="1" si="8"/>
        <v>3.1418697200992591E-3</v>
      </c>
    </row>
    <row r="27" spans="1:28" s="7" customFormat="1" x14ac:dyDescent="0.25">
      <c r="A27" s="7" t="s">
        <v>0</v>
      </c>
      <c r="B27" s="7">
        <v>100</v>
      </c>
      <c r="C27" s="7">
        <v>1</v>
      </c>
      <c r="D27" s="7">
        <v>103.76837</v>
      </c>
      <c r="E27" s="7">
        <v>33.894970000000001</v>
      </c>
      <c r="F27" s="7">
        <v>85</v>
      </c>
      <c r="H27" s="7" t="s">
        <v>1</v>
      </c>
      <c r="I27" s="7">
        <v>1000</v>
      </c>
      <c r="J27" s="7">
        <v>0.7</v>
      </c>
      <c r="L27" s="7">
        <f t="shared" ca="1" si="2"/>
        <v>18978.034360000001</v>
      </c>
      <c r="M27" s="7">
        <f t="shared" ca="1" si="2"/>
        <v>18978.91719</v>
      </c>
      <c r="N27" s="7">
        <f t="shared" ca="1" si="2"/>
        <v>18977.005099999998</v>
      </c>
      <c r="O27" s="7">
        <f t="shared" ca="1" si="2"/>
        <v>18981.890380000001</v>
      </c>
      <c r="P27" s="7">
        <f t="shared" ca="1" si="2"/>
        <v>18979.329989999998</v>
      </c>
      <c r="R27" s="7">
        <f t="shared" ca="1" si="1"/>
        <v>18979.035403999998</v>
      </c>
      <c r="T27" s="7">
        <f ca="1">Total!E27</f>
        <v>18975.633290000002</v>
      </c>
      <c r="V27" s="7">
        <f t="shared" ca="1" si="3"/>
        <v>1.2653438034477795E-4</v>
      </c>
      <c r="W27" s="7">
        <f t="shared" ca="1" si="4"/>
        <v>1.7305878279852334E-4</v>
      </c>
      <c r="X27" s="7">
        <f t="shared" ca="1" si="5"/>
        <v>7.2293239389266921E-5</v>
      </c>
      <c r="Y27" s="7">
        <f t="shared" ca="1" si="6"/>
        <v>3.2974340852679661E-4</v>
      </c>
      <c r="Z27" s="7">
        <f t="shared" ca="1" si="7"/>
        <v>1.9481299746369524E-4</v>
      </c>
      <c r="AB27" s="7">
        <f t="shared" ca="1" si="8"/>
        <v>8.9644280852306014E-4</v>
      </c>
    </row>
    <row r="28" spans="1:28" s="7" customFormat="1" x14ac:dyDescent="0.25">
      <c r="A28" s="7" t="s">
        <v>0</v>
      </c>
      <c r="B28" s="7">
        <v>100</v>
      </c>
      <c r="C28" s="7">
        <v>1</v>
      </c>
      <c r="D28" s="7">
        <v>103.81919000000001</v>
      </c>
      <c r="E28" s="7">
        <v>34.109439999999999</v>
      </c>
      <c r="F28" s="7">
        <v>90</v>
      </c>
      <c r="H28" s="7" t="s">
        <v>1</v>
      </c>
      <c r="I28" s="7">
        <v>1000</v>
      </c>
      <c r="J28" s="7">
        <v>1</v>
      </c>
      <c r="L28" s="7">
        <f t="shared" ca="1" si="2"/>
        <v>18978.87962</v>
      </c>
      <c r="M28" s="7">
        <f t="shared" ca="1" si="2"/>
        <v>18977.4738</v>
      </c>
      <c r="N28" s="7">
        <f t="shared" ca="1" si="2"/>
        <v>18977.560600000001</v>
      </c>
      <c r="O28" s="7">
        <f t="shared" ca="1" si="2"/>
        <v>18975.664489999999</v>
      </c>
      <c r="P28" s="7">
        <f t="shared" ca="1" si="2"/>
        <v>18976.083050000001</v>
      </c>
      <c r="R28" s="7">
        <f t="shared" ca="1" si="1"/>
        <v>18977.132311999998</v>
      </c>
      <c r="T28" s="7">
        <f ca="1">Total!E28</f>
        <v>18975.233329999999</v>
      </c>
      <c r="V28" s="7">
        <f t="shared" ca="1" si="3"/>
        <v>1.9216048290883337E-4</v>
      </c>
      <c r="W28" s="7">
        <f t="shared" ca="1" si="4"/>
        <v>1.1807338339594697E-4</v>
      </c>
      <c r="X28" s="7">
        <f t="shared" ca="1" si="5"/>
        <v>1.2264776719884426E-4</v>
      </c>
      <c r="Y28" s="7">
        <f t="shared" ca="1" si="6"/>
        <v>2.2722250235438385E-5</v>
      </c>
      <c r="Z28" s="7">
        <f t="shared" ca="1" si="7"/>
        <v>4.4780477015719535E-5</v>
      </c>
      <c r="AB28" s="7">
        <f t="shared" ca="1" si="8"/>
        <v>5.0038436075478259E-4</v>
      </c>
    </row>
    <row r="29" spans="1:28" s="7" customFormat="1" x14ac:dyDescent="0.25">
      <c r="A29" s="7" t="s">
        <v>0</v>
      </c>
      <c r="B29" s="7">
        <v>100</v>
      </c>
      <c r="C29" s="7">
        <v>1</v>
      </c>
      <c r="D29" s="7">
        <v>103.84253</v>
      </c>
      <c r="E29" s="7">
        <v>34.164740000000002</v>
      </c>
      <c r="F29" s="7">
        <v>74</v>
      </c>
    </row>
    <row r="30" spans="1:28" s="7" customFormat="1" x14ac:dyDescent="0.25">
      <c r="A30" s="7" t="s">
        <v>0</v>
      </c>
      <c r="B30" s="7">
        <v>100</v>
      </c>
      <c r="C30" s="7">
        <v>1</v>
      </c>
      <c r="D30" s="7">
        <v>103.75586</v>
      </c>
      <c r="E30" s="7">
        <v>33.832459999999998</v>
      </c>
      <c r="F30" s="7">
        <v>88</v>
      </c>
    </row>
    <row r="31" spans="1:28" s="7" customFormat="1" x14ac:dyDescent="0.25">
      <c r="A31" s="7" t="s">
        <v>0</v>
      </c>
      <c r="B31" s="7">
        <v>1000</v>
      </c>
      <c r="C31" s="7">
        <v>0.4</v>
      </c>
      <c r="D31" s="7">
        <v>1070.31756</v>
      </c>
      <c r="E31" s="7">
        <v>663.68658000000005</v>
      </c>
      <c r="F31" s="7">
        <v>10</v>
      </c>
    </row>
    <row r="32" spans="1:28" s="7" customFormat="1" x14ac:dyDescent="0.25">
      <c r="A32" s="7" t="s">
        <v>0</v>
      </c>
      <c r="B32" s="7">
        <v>1000</v>
      </c>
      <c r="C32" s="7">
        <v>0.4</v>
      </c>
      <c r="D32" s="7">
        <v>1070.08844</v>
      </c>
      <c r="E32" s="7">
        <v>714.6644</v>
      </c>
      <c r="F32" s="7">
        <v>10</v>
      </c>
    </row>
    <row r="33" spans="1:6" s="7" customFormat="1" x14ac:dyDescent="0.25">
      <c r="A33" s="7" t="s">
        <v>0</v>
      </c>
      <c r="B33" s="7">
        <v>1000</v>
      </c>
      <c r="C33" s="7">
        <v>0.4</v>
      </c>
      <c r="D33" s="7">
        <v>1070.05864</v>
      </c>
      <c r="E33" s="7">
        <v>715.93908999999996</v>
      </c>
      <c r="F33" s="7">
        <v>10</v>
      </c>
    </row>
    <row r="34" spans="1:6" s="7" customFormat="1" x14ac:dyDescent="0.25">
      <c r="A34" s="7" t="s">
        <v>0</v>
      </c>
      <c r="B34" s="7">
        <v>1000</v>
      </c>
      <c r="C34" s="7">
        <v>0.4</v>
      </c>
      <c r="D34" s="7">
        <v>1070.3426400000001</v>
      </c>
      <c r="E34" s="7">
        <v>721.31097</v>
      </c>
      <c r="F34" s="7">
        <v>11</v>
      </c>
    </row>
    <row r="35" spans="1:6" s="7" customFormat="1" x14ac:dyDescent="0.25">
      <c r="A35" s="7" t="s">
        <v>0</v>
      </c>
      <c r="B35" s="7">
        <v>1000</v>
      </c>
      <c r="C35" s="7">
        <v>0.4</v>
      </c>
      <c r="D35" s="7">
        <v>1070.34583</v>
      </c>
      <c r="E35" s="7">
        <v>663.43739000000005</v>
      </c>
      <c r="F35" s="7">
        <v>10</v>
      </c>
    </row>
    <row r="36" spans="1:6" s="7" customFormat="1" x14ac:dyDescent="0.25">
      <c r="A36" s="7" t="s">
        <v>0</v>
      </c>
      <c r="B36" s="7">
        <v>1000</v>
      </c>
      <c r="C36" s="7">
        <v>0.7</v>
      </c>
      <c r="D36" s="7">
        <v>1034.75656</v>
      </c>
      <c r="E36" s="7">
        <v>1040.6392599999999</v>
      </c>
      <c r="F36" s="7">
        <v>16</v>
      </c>
    </row>
    <row r="37" spans="1:6" s="7" customFormat="1" x14ac:dyDescent="0.25">
      <c r="A37" s="7" t="s">
        <v>0</v>
      </c>
      <c r="B37" s="7">
        <v>1000</v>
      </c>
      <c r="C37" s="7">
        <v>0.7</v>
      </c>
      <c r="D37" s="7">
        <v>1034.92992</v>
      </c>
      <c r="E37" s="7">
        <v>992.06844999999998</v>
      </c>
      <c r="F37" s="7">
        <v>16</v>
      </c>
    </row>
    <row r="38" spans="1:6" s="7" customFormat="1" x14ac:dyDescent="0.25">
      <c r="A38" s="7" t="s">
        <v>0</v>
      </c>
      <c r="B38" s="7">
        <v>1000</v>
      </c>
      <c r="C38" s="7">
        <v>0.7</v>
      </c>
      <c r="D38" s="7">
        <v>1034.88597</v>
      </c>
      <c r="E38" s="7">
        <v>1039.2485999999999</v>
      </c>
      <c r="F38" s="7">
        <v>16</v>
      </c>
    </row>
    <row r="39" spans="1:6" s="7" customFormat="1" x14ac:dyDescent="0.25">
      <c r="A39" s="7" t="s">
        <v>0</v>
      </c>
      <c r="B39" s="7">
        <v>1000</v>
      </c>
      <c r="C39" s="7">
        <v>0.7</v>
      </c>
      <c r="D39" s="7">
        <v>1035.0254399999999</v>
      </c>
      <c r="E39" s="7">
        <v>1008.34021</v>
      </c>
      <c r="F39" s="7">
        <v>18</v>
      </c>
    </row>
    <row r="40" spans="1:6" s="7" customFormat="1" x14ac:dyDescent="0.25">
      <c r="A40" s="7" t="s">
        <v>0</v>
      </c>
      <c r="B40" s="7">
        <v>1000</v>
      </c>
      <c r="C40" s="7">
        <v>0.7</v>
      </c>
      <c r="D40" s="7">
        <v>1035.0562</v>
      </c>
      <c r="E40" s="7">
        <v>991.23469</v>
      </c>
      <c r="F40" s="7">
        <v>18</v>
      </c>
    </row>
    <row r="41" spans="1:6" s="7" customFormat="1" x14ac:dyDescent="0.25">
      <c r="A41" s="7" t="s">
        <v>0</v>
      </c>
      <c r="B41" s="7">
        <v>1000</v>
      </c>
      <c r="C41" s="7">
        <v>1</v>
      </c>
      <c r="D41" s="7">
        <v>1034.7253900000001</v>
      </c>
      <c r="E41" s="7">
        <v>1561.1596</v>
      </c>
      <c r="F41" s="7">
        <v>23</v>
      </c>
    </row>
    <row r="42" spans="1:6" s="7" customFormat="1" x14ac:dyDescent="0.25">
      <c r="A42" s="7" t="s">
        <v>0</v>
      </c>
      <c r="B42" s="7">
        <v>1000</v>
      </c>
      <c r="C42" s="7">
        <v>1</v>
      </c>
      <c r="D42" s="7">
        <v>1034.55999</v>
      </c>
      <c r="E42" s="7">
        <v>1562.84429</v>
      </c>
      <c r="F42" s="7">
        <v>23</v>
      </c>
    </row>
    <row r="43" spans="1:6" s="7" customFormat="1" x14ac:dyDescent="0.25">
      <c r="A43" s="7" t="s">
        <v>0</v>
      </c>
      <c r="B43" s="7">
        <v>1000</v>
      </c>
      <c r="C43" s="7">
        <v>1</v>
      </c>
      <c r="D43" s="7">
        <v>1034.62799</v>
      </c>
      <c r="E43" s="7">
        <v>1594.3485499999999</v>
      </c>
      <c r="F43" s="7">
        <v>23</v>
      </c>
    </row>
    <row r="44" spans="1:6" s="7" customFormat="1" x14ac:dyDescent="0.25">
      <c r="A44" s="7" t="s">
        <v>0</v>
      </c>
      <c r="B44" s="7">
        <v>1000</v>
      </c>
      <c r="C44" s="7">
        <v>1</v>
      </c>
      <c r="D44" s="7">
        <v>1034.7581</v>
      </c>
      <c r="E44" s="7">
        <v>1587.05096</v>
      </c>
      <c r="F44" s="7">
        <v>24</v>
      </c>
    </row>
    <row r="45" spans="1:6" s="7" customFormat="1" x14ac:dyDescent="0.25">
      <c r="A45" s="7" t="s">
        <v>0</v>
      </c>
      <c r="B45" s="7">
        <v>1000</v>
      </c>
      <c r="C45" s="7">
        <v>1</v>
      </c>
      <c r="D45" s="7">
        <v>1034.52018</v>
      </c>
      <c r="E45" s="7">
        <v>1611.22684</v>
      </c>
      <c r="F45" s="7">
        <v>24</v>
      </c>
    </row>
    <row r="46" spans="1:6" s="7" customFormat="1" x14ac:dyDescent="0.25">
      <c r="A46" s="7" t="s">
        <v>3</v>
      </c>
      <c r="B46" s="7">
        <v>24</v>
      </c>
      <c r="C46" s="7">
        <v>0.4</v>
      </c>
      <c r="D46" s="7">
        <v>3177.6379999999999</v>
      </c>
      <c r="E46" s="7">
        <v>1.1773899999999999</v>
      </c>
      <c r="F46" s="7">
        <v>28</v>
      </c>
    </row>
    <row r="47" spans="1:6" s="7" customFormat="1" x14ac:dyDescent="0.25">
      <c r="A47" s="7" t="s">
        <v>3</v>
      </c>
      <c r="B47" s="7">
        <v>24</v>
      </c>
      <c r="C47" s="7">
        <v>0.4</v>
      </c>
      <c r="D47" s="7">
        <v>3177.6379999999999</v>
      </c>
      <c r="E47" s="7">
        <v>1.2785</v>
      </c>
      <c r="F47" s="7">
        <v>27</v>
      </c>
    </row>
    <row r="48" spans="1:6" s="7" customFormat="1" x14ac:dyDescent="0.25">
      <c r="A48" s="7" t="s">
        <v>3</v>
      </c>
      <c r="B48" s="7">
        <v>24</v>
      </c>
      <c r="C48" s="7">
        <v>0.4</v>
      </c>
      <c r="D48" s="7">
        <v>3177.6379999999999</v>
      </c>
      <c r="E48" s="7">
        <v>1.2399199999999999</v>
      </c>
      <c r="F48" s="7">
        <v>29</v>
      </c>
    </row>
    <row r="49" spans="1:6" s="7" customFormat="1" x14ac:dyDescent="0.25">
      <c r="A49" s="7" t="s">
        <v>3</v>
      </c>
      <c r="B49" s="7">
        <v>24</v>
      </c>
      <c r="C49" s="7">
        <v>0.4</v>
      </c>
      <c r="D49" s="7">
        <v>3177.6379999999999</v>
      </c>
      <c r="E49" s="7">
        <v>1.18211</v>
      </c>
      <c r="F49" s="7">
        <v>26</v>
      </c>
    </row>
    <row r="50" spans="1:6" s="7" customFormat="1" x14ac:dyDescent="0.25">
      <c r="A50" s="7" t="s">
        <v>3</v>
      </c>
      <c r="B50" s="7">
        <v>24</v>
      </c>
      <c r="C50" s="7">
        <v>0.4</v>
      </c>
      <c r="D50" s="7">
        <v>3177.6379999999999</v>
      </c>
      <c r="E50" s="7">
        <v>1.19574</v>
      </c>
      <c r="F50" s="7">
        <v>26</v>
      </c>
    </row>
    <row r="51" spans="1:6" s="7" customFormat="1" x14ac:dyDescent="0.25">
      <c r="A51" s="7" t="s">
        <v>3</v>
      </c>
      <c r="B51" s="7">
        <v>24</v>
      </c>
      <c r="C51" s="7">
        <v>0.7</v>
      </c>
      <c r="D51" s="7">
        <v>2321.03586</v>
      </c>
      <c r="E51" s="7">
        <v>1.3983000000000001</v>
      </c>
      <c r="F51" s="7">
        <v>33</v>
      </c>
    </row>
    <row r="52" spans="1:6" s="7" customFormat="1" x14ac:dyDescent="0.25">
      <c r="A52" s="7" t="s">
        <v>3</v>
      </c>
      <c r="B52" s="7">
        <v>24</v>
      </c>
      <c r="C52" s="7">
        <v>0.7</v>
      </c>
      <c r="D52" s="7">
        <v>2321.03586</v>
      </c>
      <c r="E52" s="7">
        <v>1.3861000000000001</v>
      </c>
      <c r="F52" s="7">
        <v>31</v>
      </c>
    </row>
    <row r="53" spans="1:6" s="7" customFormat="1" x14ac:dyDescent="0.25">
      <c r="A53" s="7" t="s">
        <v>3</v>
      </c>
      <c r="B53" s="7">
        <v>24</v>
      </c>
      <c r="C53" s="7">
        <v>0.7</v>
      </c>
      <c r="D53" s="7">
        <v>2321.03586</v>
      </c>
      <c r="E53" s="7">
        <v>1.3615900000000001</v>
      </c>
      <c r="F53" s="7">
        <v>27</v>
      </c>
    </row>
    <row r="54" spans="1:6" s="7" customFormat="1" x14ac:dyDescent="0.25">
      <c r="A54" s="7" t="s">
        <v>3</v>
      </c>
      <c r="B54" s="7">
        <v>24</v>
      </c>
      <c r="C54" s="7">
        <v>0.7</v>
      </c>
      <c r="D54" s="7">
        <v>2321.03586</v>
      </c>
      <c r="E54" s="7">
        <v>1.3722399999999999</v>
      </c>
      <c r="F54" s="7">
        <v>30</v>
      </c>
    </row>
    <row r="55" spans="1:6" s="7" customFormat="1" x14ac:dyDescent="0.25">
      <c r="A55" s="7" t="s">
        <v>3</v>
      </c>
      <c r="B55" s="7">
        <v>24</v>
      </c>
      <c r="C55" s="7">
        <v>0.7</v>
      </c>
      <c r="D55" s="7">
        <v>2321.03586</v>
      </c>
      <c r="E55" s="7">
        <v>1.35887</v>
      </c>
      <c r="F55" s="7">
        <v>27</v>
      </c>
    </row>
    <row r="56" spans="1:6" s="7" customFormat="1" x14ac:dyDescent="0.25">
      <c r="A56" s="7" t="s">
        <v>3</v>
      </c>
      <c r="B56" s="7">
        <v>24</v>
      </c>
      <c r="C56" s="7">
        <v>1</v>
      </c>
      <c r="D56" s="7">
        <v>2320.9075499999999</v>
      </c>
      <c r="E56" s="7">
        <v>2.2844199999999999</v>
      </c>
      <c r="F56" s="7">
        <v>54</v>
      </c>
    </row>
    <row r="57" spans="1:6" s="7" customFormat="1" x14ac:dyDescent="0.25">
      <c r="A57" s="7" t="s">
        <v>3</v>
      </c>
      <c r="B57" s="7">
        <v>24</v>
      </c>
      <c r="C57" s="7">
        <v>1</v>
      </c>
      <c r="D57" s="7">
        <v>2320.9075499999999</v>
      </c>
      <c r="E57" s="7">
        <v>2.2520099999999998</v>
      </c>
      <c r="F57" s="7">
        <v>59</v>
      </c>
    </row>
    <row r="58" spans="1:6" s="7" customFormat="1" x14ac:dyDescent="0.25">
      <c r="A58" s="7" t="s">
        <v>3</v>
      </c>
      <c r="B58" s="7">
        <v>24</v>
      </c>
      <c r="C58" s="7">
        <v>1</v>
      </c>
      <c r="D58" s="7">
        <v>2320.9075499999999</v>
      </c>
      <c r="E58" s="7">
        <v>2.2830900000000001</v>
      </c>
      <c r="F58" s="7">
        <v>57</v>
      </c>
    </row>
    <row r="59" spans="1:6" s="7" customFormat="1" x14ac:dyDescent="0.25">
      <c r="A59" s="7" t="s">
        <v>3</v>
      </c>
      <c r="B59" s="7">
        <v>24</v>
      </c>
      <c r="C59" s="7">
        <v>1</v>
      </c>
      <c r="D59" s="7">
        <v>2320.9075499999999</v>
      </c>
      <c r="E59" s="7">
        <v>2.2644500000000001</v>
      </c>
      <c r="F59" s="7">
        <v>51</v>
      </c>
    </row>
    <row r="60" spans="1:6" s="7" customFormat="1" x14ac:dyDescent="0.25">
      <c r="A60" s="7" t="s">
        <v>3</v>
      </c>
      <c r="B60" s="7">
        <v>24</v>
      </c>
      <c r="C60" s="7">
        <v>1</v>
      </c>
      <c r="D60" s="7">
        <v>2320.9075499999999</v>
      </c>
      <c r="E60" s="7">
        <v>2.3021500000000001</v>
      </c>
      <c r="F60" s="7">
        <v>42</v>
      </c>
    </row>
    <row r="61" spans="1:6" s="7" customFormat="1" x14ac:dyDescent="0.25">
      <c r="A61" s="7" t="s">
        <v>3</v>
      </c>
      <c r="B61" s="7">
        <v>100</v>
      </c>
      <c r="C61" s="7">
        <v>0.4</v>
      </c>
      <c r="D61" s="7">
        <v>42990.884420000002</v>
      </c>
      <c r="E61" s="7">
        <v>8.0701400000000003</v>
      </c>
      <c r="F61" s="7">
        <v>19</v>
      </c>
    </row>
    <row r="62" spans="1:6" s="7" customFormat="1" x14ac:dyDescent="0.25">
      <c r="A62" s="7" t="s">
        <v>3</v>
      </c>
      <c r="B62" s="7">
        <v>100</v>
      </c>
      <c r="C62" s="7">
        <v>0.4</v>
      </c>
      <c r="D62" s="7">
        <v>42987.644590000004</v>
      </c>
      <c r="E62" s="7">
        <v>8.41784</v>
      </c>
      <c r="F62" s="7">
        <v>22</v>
      </c>
    </row>
    <row r="63" spans="1:6" s="7" customFormat="1" x14ac:dyDescent="0.25">
      <c r="A63" s="7" t="s">
        <v>3</v>
      </c>
      <c r="B63" s="7">
        <v>100</v>
      </c>
      <c r="C63" s="7">
        <v>0.4</v>
      </c>
      <c r="D63" s="7">
        <v>42987.644590000004</v>
      </c>
      <c r="E63" s="7">
        <v>8.23996</v>
      </c>
      <c r="F63" s="7">
        <v>28</v>
      </c>
    </row>
    <row r="64" spans="1:6" s="7" customFormat="1" x14ac:dyDescent="0.25">
      <c r="A64" s="7" t="s">
        <v>3</v>
      </c>
      <c r="B64" s="7">
        <v>100</v>
      </c>
      <c r="C64" s="7">
        <v>0.4</v>
      </c>
      <c r="D64" s="7">
        <v>42987.184829999998</v>
      </c>
      <c r="E64" s="7">
        <v>8.2550100000000004</v>
      </c>
      <c r="F64" s="7">
        <v>27</v>
      </c>
    </row>
    <row r="65" spans="1:6" s="7" customFormat="1" x14ac:dyDescent="0.25">
      <c r="A65" s="7" t="s">
        <v>3</v>
      </c>
      <c r="B65" s="7">
        <v>100</v>
      </c>
      <c r="C65" s="7">
        <v>0.4</v>
      </c>
      <c r="D65" s="7">
        <v>42987.214829999997</v>
      </c>
      <c r="E65" s="7">
        <v>8.1537600000000001</v>
      </c>
      <c r="F65" s="7">
        <v>26</v>
      </c>
    </row>
    <row r="66" spans="1:6" s="7" customFormat="1" x14ac:dyDescent="0.25">
      <c r="A66" s="7" t="s">
        <v>3</v>
      </c>
      <c r="B66" s="7">
        <v>100</v>
      </c>
      <c r="C66" s="7">
        <v>0.7</v>
      </c>
      <c r="D66" s="7">
        <v>35914.138500000001</v>
      </c>
      <c r="E66" s="7">
        <v>16.580919999999999</v>
      </c>
      <c r="F66" s="7">
        <v>45</v>
      </c>
    </row>
    <row r="67" spans="1:6" s="7" customFormat="1" x14ac:dyDescent="0.25">
      <c r="A67" s="7" t="s">
        <v>3</v>
      </c>
      <c r="B67" s="7">
        <v>100</v>
      </c>
      <c r="C67" s="7">
        <v>0.7</v>
      </c>
      <c r="D67" s="7">
        <v>36225.415930000003</v>
      </c>
      <c r="E67" s="7">
        <v>16.873840000000001</v>
      </c>
      <c r="F67" s="7">
        <v>46</v>
      </c>
    </row>
    <row r="68" spans="1:6" s="7" customFormat="1" x14ac:dyDescent="0.25">
      <c r="A68" s="7" t="s">
        <v>3</v>
      </c>
      <c r="B68" s="7">
        <v>100</v>
      </c>
      <c r="C68" s="7">
        <v>0.7</v>
      </c>
      <c r="D68" s="7">
        <v>35663.828450000001</v>
      </c>
      <c r="E68" s="7">
        <v>16.79355</v>
      </c>
      <c r="F68" s="7">
        <v>49</v>
      </c>
    </row>
    <row r="69" spans="1:6" s="7" customFormat="1" x14ac:dyDescent="0.25">
      <c r="A69" s="7" t="s">
        <v>3</v>
      </c>
      <c r="B69" s="7">
        <v>100</v>
      </c>
      <c r="C69" s="7">
        <v>0.7</v>
      </c>
      <c r="D69" s="7">
        <v>35551.660709999996</v>
      </c>
      <c r="E69" s="7">
        <v>16.824090000000002</v>
      </c>
      <c r="F69" s="7">
        <v>48</v>
      </c>
    </row>
    <row r="70" spans="1:6" s="7" customFormat="1" x14ac:dyDescent="0.25">
      <c r="A70" s="7" t="s">
        <v>3</v>
      </c>
      <c r="B70" s="7">
        <v>100</v>
      </c>
      <c r="C70" s="7">
        <v>0.7</v>
      </c>
      <c r="D70" s="7">
        <v>35742.732060000002</v>
      </c>
      <c r="E70" s="7">
        <v>16.704650000000001</v>
      </c>
      <c r="F70" s="7">
        <v>51</v>
      </c>
    </row>
    <row r="71" spans="1:6" s="7" customFormat="1" x14ac:dyDescent="0.25">
      <c r="A71" s="7" t="s">
        <v>3</v>
      </c>
      <c r="B71" s="7">
        <v>100</v>
      </c>
      <c r="C71" s="7">
        <v>1</v>
      </c>
      <c r="D71" s="7">
        <v>35785.213239999997</v>
      </c>
      <c r="E71" s="7">
        <v>26.963799999999999</v>
      </c>
      <c r="F71" s="7">
        <v>76</v>
      </c>
    </row>
    <row r="72" spans="1:6" s="7" customFormat="1" x14ac:dyDescent="0.25">
      <c r="A72" s="7" t="s">
        <v>3</v>
      </c>
      <c r="B72" s="7">
        <v>100</v>
      </c>
      <c r="C72" s="7">
        <v>1</v>
      </c>
      <c r="D72" s="7">
        <v>35325.418819999999</v>
      </c>
      <c r="E72" s="7">
        <v>26.851150000000001</v>
      </c>
      <c r="F72" s="7">
        <v>73</v>
      </c>
    </row>
    <row r="73" spans="1:6" s="7" customFormat="1" x14ac:dyDescent="0.25">
      <c r="A73" s="7" t="s">
        <v>3</v>
      </c>
      <c r="B73" s="7">
        <v>100</v>
      </c>
      <c r="C73" s="7">
        <v>1</v>
      </c>
      <c r="D73" s="7">
        <v>35443.637600000002</v>
      </c>
      <c r="E73" s="7">
        <v>26.77028</v>
      </c>
      <c r="F73" s="7">
        <v>67</v>
      </c>
    </row>
    <row r="74" spans="1:6" s="7" customFormat="1" x14ac:dyDescent="0.25">
      <c r="A74" s="7" t="s">
        <v>3</v>
      </c>
      <c r="B74" s="7">
        <v>100</v>
      </c>
      <c r="C74" s="7">
        <v>1</v>
      </c>
      <c r="D74" s="7">
        <v>35640.960959999997</v>
      </c>
      <c r="E74" s="7">
        <v>26.806719999999999</v>
      </c>
      <c r="F74" s="7">
        <v>84</v>
      </c>
    </row>
    <row r="75" spans="1:6" s="7" customFormat="1" x14ac:dyDescent="0.25">
      <c r="A75" s="7" t="s">
        <v>3</v>
      </c>
      <c r="B75" s="7">
        <v>100</v>
      </c>
      <c r="C75" s="7">
        <v>1</v>
      </c>
      <c r="D75" s="7">
        <v>35299.962169999999</v>
      </c>
      <c r="E75" s="7">
        <v>26.83314</v>
      </c>
      <c r="F75" s="7">
        <v>69</v>
      </c>
    </row>
    <row r="76" spans="1:6" s="7" customFormat="1" x14ac:dyDescent="0.25">
      <c r="A76" s="7" t="s">
        <v>3</v>
      </c>
      <c r="B76" s="7">
        <v>997</v>
      </c>
      <c r="C76" s="7">
        <v>0.4</v>
      </c>
      <c r="D76" s="7">
        <v>324576.94987000001</v>
      </c>
      <c r="E76" s="7">
        <v>648.95876999999996</v>
      </c>
      <c r="F76" s="7">
        <v>12</v>
      </c>
    </row>
    <row r="77" spans="1:6" s="7" customFormat="1" x14ac:dyDescent="0.25">
      <c r="A77" s="7" t="s">
        <v>3</v>
      </c>
      <c r="B77" s="7">
        <v>997</v>
      </c>
      <c r="C77" s="7">
        <v>0.4</v>
      </c>
      <c r="D77" s="7">
        <v>324331.29522999999</v>
      </c>
      <c r="E77" s="7">
        <v>647.76724000000002</v>
      </c>
      <c r="F77" s="7">
        <v>12</v>
      </c>
    </row>
    <row r="78" spans="1:6" s="7" customFormat="1" x14ac:dyDescent="0.25">
      <c r="A78" s="7" t="s">
        <v>3</v>
      </c>
      <c r="B78" s="7">
        <v>997</v>
      </c>
      <c r="C78" s="7">
        <v>0.4</v>
      </c>
      <c r="D78" s="7">
        <v>324457.59012000001</v>
      </c>
      <c r="E78" s="7">
        <v>593.09951999999998</v>
      </c>
      <c r="F78" s="7">
        <v>16</v>
      </c>
    </row>
    <row r="79" spans="1:6" s="7" customFormat="1" x14ac:dyDescent="0.25">
      <c r="A79" s="7" t="s">
        <v>3</v>
      </c>
      <c r="B79" s="7">
        <v>997</v>
      </c>
      <c r="C79" s="7">
        <v>0.4</v>
      </c>
      <c r="D79" s="7">
        <v>324263.71977000003</v>
      </c>
      <c r="E79" s="7">
        <v>644.22587999999996</v>
      </c>
      <c r="F79" s="7">
        <v>12</v>
      </c>
    </row>
    <row r="80" spans="1:6" s="7" customFormat="1" x14ac:dyDescent="0.25">
      <c r="A80" s="7" t="s">
        <v>3</v>
      </c>
      <c r="B80" s="7">
        <v>997</v>
      </c>
      <c r="C80" s="7">
        <v>0.4</v>
      </c>
      <c r="D80" s="7">
        <v>324430.31630000001</v>
      </c>
      <c r="E80" s="7">
        <v>641.97910000000002</v>
      </c>
      <c r="F80" s="7">
        <v>12</v>
      </c>
    </row>
    <row r="81" spans="1:6" s="7" customFormat="1" x14ac:dyDescent="0.25">
      <c r="A81" s="7" t="s">
        <v>3</v>
      </c>
      <c r="B81" s="7">
        <v>997</v>
      </c>
      <c r="C81" s="7">
        <v>0.7</v>
      </c>
      <c r="D81" s="7">
        <v>323252.86333000002</v>
      </c>
      <c r="E81" s="7">
        <v>874.12320999999997</v>
      </c>
      <c r="F81" s="7">
        <v>25</v>
      </c>
    </row>
    <row r="82" spans="1:6" s="7" customFormat="1" x14ac:dyDescent="0.25">
      <c r="A82" s="7" t="s">
        <v>3</v>
      </c>
      <c r="B82" s="7">
        <v>997</v>
      </c>
      <c r="C82" s="7">
        <v>0.7</v>
      </c>
      <c r="D82" s="7">
        <v>323104.58581000002</v>
      </c>
      <c r="E82" s="7">
        <v>872.81371999999999</v>
      </c>
      <c r="F82" s="7">
        <v>23</v>
      </c>
    </row>
    <row r="83" spans="1:6" s="7" customFormat="1" x14ac:dyDescent="0.25">
      <c r="A83" s="7" t="s">
        <v>3</v>
      </c>
      <c r="B83" s="7">
        <v>997</v>
      </c>
      <c r="C83" s="7">
        <v>0.7</v>
      </c>
      <c r="D83" s="7">
        <v>323149.13647000003</v>
      </c>
      <c r="E83" s="7">
        <v>869.66534000000001</v>
      </c>
      <c r="F83" s="7">
        <v>25</v>
      </c>
    </row>
    <row r="84" spans="1:6" s="7" customFormat="1" x14ac:dyDescent="0.25">
      <c r="A84" s="7" t="s">
        <v>3</v>
      </c>
      <c r="B84" s="7">
        <v>997</v>
      </c>
      <c r="C84" s="7">
        <v>0.7</v>
      </c>
      <c r="D84" s="7">
        <v>323266.29083999997</v>
      </c>
      <c r="E84" s="7">
        <v>889.10793999999999</v>
      </c>
      <c r="F84" s="7">
        <v>23</v>
      </c>
    </row>
    <row r="85" spans="1:6" s="7" customFormat="1" x14ac:dyDescent="0.25">
      <c r="A85" s="7" t="s">
        <v>3</v>
      </c>
      <c r="B85" s="7">
        <v>997</v>
      </c>
      <c r="C85" s="7">
        <v>0.7</v>
      </c>
      <c r="D85" s="7">
        <v>323124.32298</v>
      </c>
      <c r="E85" s="7">
        <v>877.41620999999998</v>
      </c>
      <c r="F85" s="7">
        <v>24</v>
      </c>
    </row>
    <row r="86" spans="1:6" s="7" customFormat="1" x14ac:dyDescent="0.25">
      <c r="A86" s="7" t="s">
        <v>3</v>
      </c>
      <c r="B86" s="7">
        <v>997</v>
      </c>
      <c r="C86" s="7">
        <v>1</v>
      </c>
      <c r="D86" s="7">
        <v>323153.49186000001</v>
      </c>
      <c r="E86" s="7">
        <v>1052.2417600000001</v>
      </c>
      <c r="F86" s="7">
        <v>19</v>
      </c>
    </row>
    <row r="87" spans="1:6" s="7" customFormat="1" x14ac:dyDescent="0.25">
      <c r="A87" s="7" t="s">
        <v>3</v>
      </c>
      <c r="B87" s="7">
        <v>997</v>
      </c>
      <c r="C87" s="7">
        <v>1</v>
      </c>
      <c r="D87" s="7">
        <v>323040.01046999998</v>
      </c>
      <c r="E87" s="7">
        <v>1051.76532</v>
      </c>
      <c r="F87" s="7">
        <v>19</v>
      </c>
    </row>
    <row r="88" spans="1:6" s="7" customFormat="1" x14ac:dyDescent="0.25">
      <c r="A88" s="7" t="s">
        <v>3</v>
      </c>
      <c r="B88" s="7">
        <v>997</v>
      </c>
      <c r="C88" s="7">
        <v>1</v>
      </c>
      <c r="D88" s="7">
        <v>322975.03626999998</v>
      </c>
      <c r="E88" s="7">
        <v>1026.58457</v>
      </c>
      <c r="F88" s="7">
        <v>18</v>
      </c>
    </row>
    <row r="89" spans="1:6" s="7" customFormat="1" x14ac:dyDescent="0.25">
      <c r="A89" s="7" t="s">
        <v>3</v>
      </c>
      <c r="B89" s="7">
        <v>997</v>
      </c>
      <c r="C89" s="7">
        <v>1</v>
      </c>
      <c r="D89" s="7">
        <v>323006.84837000002</v>
      </c>
      <c r="E89" s="7">
        <v>1027.5121799999999</v>
      </c>
      <c r="F89" s="7">
        <v>18</v>
      </c>
    </row>
    <row r="90" spans="1:6" s="7" customFormat="1" x14ac:dyDescent="0.25">
      <c r="A90" s="7" t="s">
        <v>3</v>
      </c>
      <c r="B90" s="7">
        <v>997</v>
      </c>
      <c r="C90" s="7">
        <v>1</v>
      </c>
      <c r="D90" s="7">
        <v>323098.13107</v>
      </c>
      <c r="E90" s="7">
        <v>1035.3329900000001</v>
      </c>
      <c r="F90" s="7">
        <v>18</v>
      </c>
    </row>
    <row r="91" spans="1:6" s="7" customFormat="1" x14ac:dyDescent="0.25">
      <c r="A91" s="7" t="s">
        <v>1</v>
      </c>
      <c r="B91" s="7">
        <v>30</v>
      </c>
      <c r="C91" s="7">
        <v>0.4</v>
      </c>
      <c r="D91" s="7">
        <v>995.50248999999997</v>
      </c>
      <c r="E91" s="7">
        <v>1.5043500000000001</v>
      </c>
      <c r="F91" s="7">
        <v>23</v>
      </c>
    </row>
    <row r="92" spans="1:6" s="7" customFormat="1" x14ac:dyDescent="0.25">
      <c r="A92" s="7" t="s">
        <v>1</v>
      </c>
      <c r="B92" s="7">
        <v>30</v>
      </c>
      <c r="C92" s="7">
        <v>0.4</v>
      </c>
      <c r="D92" s="7">
        <v>995.50248999999997</v>
      </c>
      <c r="E92" s="7">
        <v>1.5091000000000001</v>
      </c>
      <c r="F92" s="7">
        <v>29</v>
      </c>
    </row>
    <row r="93" spans="1:6" s="7" customFormat="1" x14ac:dyDescent="0.25">
      <c r="A93" s="7" t="s">
        <v>1</v>
      </c>
      <c r="B93" s="7">
        <v>30</v>
      </c>
      <c r="C93" s="7">
        <v>0.4</v>
      </c>
      <c r="D93" s="7">
        <v>995.50248999999997</v>
      </c>
      <c r="E93" s="7">
        <v>1.5152300000000001</v>
      </c>
      <c r="F93" s="7">
        <v>28</v>
      </c>
    </row>
    <row r="94" spans="1:6" s="7" customFormat="1" x14ac:dyDescent="0.25">
      <c r="A94" s="7" t="s">
        <v>1</v>
      </c>
      <c r="B94" s="7">
        <v>30</v>
      </c>
      <c r="C94" s="7">
        <v>0.4</v>
      </c>
      <c r="D94" s="7">
        <v>995.50248999999997</v>
      </c>
      <c r="E94" s="7">
        <v>1.4983</v>
      </c>
      <c r="F94" s="7">
        <v>29</v>
      </c>
    </row>
    <row r="95" spans="1:6" s="7" customFormat="1" x14ac:dyDescent="0.25">
      <c r="A95" s="7" t="s">
        <v>1</v>
      </c>
      <c r="B95" s="7">
        <v>30</v>
      </c>
      <c r="C95" s="7">
        <v>0.4</v>
      </c>
      <c r="D95" s="7">
        <v>995.50248999999997</v>
      </c>
      <c r="E95" s="7">
        <v>1.4875100000000001</v>
      </c>
      <c r="F95" s="7">
        <v>26</v>
      </c>
    </row>
    <row r="96" spans="1:6" s="7" customFormat="1" x14ac:dyDescent="0.25">
      <c r="A96" s="7" t="s">
        <v>1</v>
      </c>
      <c r="B96" s="7">
        <v>30</v>
      </c>
      <c r="C96" s="7">
        <v>0.7</v>
      </c>
      <c r="D96" s="7">
        <v>675.36581000000001</v>
      </c>
      <c r="E96" s="7">
        <v>2.06806</v>
      </c>
      <c r="F96" s="7">
        <v>30</v>
      </c>
    </row>
    <row r="97" spans="1:6" s="7" customFormat="1" x14ac:dyDescent="0.25">
      <c r="A97" s="7" t="s">
        <v>1</v>
      </c>
      <c r="B97" s="7">
        <v>30</v>
      </c>
      <c r="C97" s="7">
        <v>0.7</v>
      </c>
      <c r="D97" s="7">
        <v>675.36581000000001</v>
      </c>
      <c r="E97" s="7">
        <v>2.0448200000000001</v>
      </c>
      <c r="F97" s="7">
        <v>41</v>
      </c>
    </row>
    <row r="98" spans="1:6" s="7" customFormat="1" x14ac:dyDescent="0.25">
      <c r="A98" s="7" t="s">
        <v>1</v>
      </c>
      <c r="B98" s="7">
        <v>30</v>
      </c>
      <c r="C98" s="7">
        <v>0.7</v>
      </c>
      <c r="D98" s="7">
        <v>675.36989000000005</v>
      </c>
      <c r="E98" s="7">
        <v>2.0735600000000001</v>
      </c>
      <c r="F98" s="7">
        <v>32</v>
      </c>
    </row>
    <row r="99" spans="1:6" s="7" customFormat="1" x14ac:dyDescent="0.25">
      <c r="A99" s="7" t="s">
        <v>1</v>
      </c>
      <c r="B99" s="7">
        <v>30</v>
      </c>
      <c r="C99" s="7">
        <v>0.7</v>
      </c>
      <c r="D99" s="7">
        <v>675.36581000000001</v>
      </c>
      <c r="E99" s="7">
        <v>2.0611299999999999</v>
      </c>
      <c r="F99" s="7">
        <v>38</v>
      </c>
    </row>
    <row r="100" spans="1:6" s="7" customFormat="1" x14ac:dyDescent="0.25">
      <c r="A100" s="7" t="s">
        <v>1</v>
      </c>
      <c r="B100" s="7">
        <v>30</v>
      </c>
      <c r="C100" s="7">
        <v>0.7</v>
      </c>
      <c r="D100" s="7">
        <v>675.36581000000001</v>
      </c>
      <c r="E100" s="7">
        <v>2.0390600000000001</v>
      </c>
      <c r="F100" s="7">
        <v>39</v>
      </c>
    </row>
    <row r="101" spans="1:6" s="7" customFormat="1" x14ac:dyDescent="0.25">
      <c r="A101" s="7" t="s">
        <v>1</v>
      </c>
      <c r="B101" s="7">
        <v>30</v>
      </c>
      <c r="C101" s="7">
        <v>1</v>
      </c>
      <c r="D101" s="7">
        <v>655.43295999999998</v>
      </c>
      <c r="E101" s="7">
        <v>3.2439399999999998</v>
      </c>
      <c r="F101" s="7">
        <v>51</v>
      </c>
    </row>
    <row r="102" spans="1:6" s="7" customFormat="1" x14ac:dyDescent="0.25">
      <c r="A102" s="7" t="s">
        <v>1</v>
      </c>
      <c r="B102" s="7">
        <v>30</v>
      </c>
      <c r="C102" s="7">
        <v>1</v>
      </c>
      <c r="D102" s="7">
        <v>655.43295999999998</v>
      </c>
      <c r="E102" s="7">
        <v>3.2669199999999998</v>
      </c>
      <c r="F102" s="7">
        <v>57</v>
      </c>
    </row>
    <row r="103" spans="1:6" s="7" customFormat="1" x14ac:dyDescent="0.25">
      <c r="A103" s="7" t="s">
        <v>1</v>
      </c>
      <c r="B103" s="7">
        <v>30</v>
      </c>
      <c r="C103" s="7">
        <v>1</v>
      </c>
      <c r="D103" s="7">
        <v>655.43295999999998</v>
      </c>
      <c r="E103" s="7">
        <v>3.2371799999999999</v>
      </c>
      <c r="F103" s="7">
        <v>55</v>
      </c>
    </row>
    <row r="104" spans="1:6" s="7" customFormat="1" x14ac:dyDescent="0.25">
      <c r="A104" s="7" t="s">
        <v>1</v>
      </c>
      <c r="B104" s="7">
        <v>30</v>
      </c>
      <c r="C104" s="7">
        <v>1</v>
      </c>
      <c r="D104" s="7">
        <v>655.43907999999999</v>
      </c>
      <c r="E104" s="7">
        <v>3.28546</v>
      </c>
      <c r="F104" s="7">
        <v>57</v>
      </c>
    </row>
    <row r="105" spans="1:6" s="7" customFormat="1" x14ac:dyDescent="0.25">
      <c r="A105" s="7" t="s">
        <v>1</v>
      </c>
      <c r="B105" s="7">
        <v>30</v>
      </c>
      <c r="C105" s="7">
        <v>1</v>
      </c>
      <c r="D105" s="7">
        <v>655.43295999999998</v>
      </c>
      <c r="E105" s="7">
        <v>3.2435100000000001</v>
      </c>
      <c r="F105" s="7">
        <v>51</v>
      </c>
    </row>
    <row r="106" spans="1:6" s="7" customFormat="1" x14ac:dyDescent="0.25">
      <c r="A106" s="7" t="s">
        <v>1</v>
      </c>
      <c r="B106" s="7">
        <v>100</v>
      </c>
      <c r="C106" s="7">
        <v>0.4</v>
      </c>
      <c r="D106" s="7">
        <v>1824.61034</v>
      </c>
      <c r="E106" s="7">
        <v>7.9441699999999997</v>
      </c>
      <c r="F106" s="7">
        <v>27</v>
      </c>
    </row>
    <row r="107" spans="1:6" s="7" customFormat="1" x14ac:dyDescent="0.25">
      <c r="A107" s="7" t="s">
        <v>1</v>
      </c>
      <c r="B107" s="7">
        <v>100</v>
      </c>
      <c r="C107" s="7">
        <v>0.4</v>
      </c>
      <c r="D107" s="7">
        <v>1860.4337399999999</v>
      </c>
      <c r="E107" s="7">
        <v>7.9647800000000002</v>
      </c>
      <c r="F107" s="7">
        <v>26</v>
      </c>
    </row>
    <row r="108" spans="1:6" s="7" customFormat="1" x14ac:dyDescent="0.25">
      <c r="A108" s="7" t="s">
        <v>1</v>
      </c>
      <c r="B108" s="7">
        <v>100</v>
      </c>
      <c r="C108" s="7">
        <v>0.4</v>
      </c>
      <c r="D108" s="7">
        <v>1848.0813900000001</v>
      </c>
      <c r="E108" s="7">
        <v>7.9750899999999998</v>
      </c>
      <c r="F108" s="7">
        <v>26</v>
      </c>
    </row>
    <row r="109" spans="1:6" s="7" customFormat="1" x14ac:dyDescent="0.25">
      <c r="A109" s="7" t="s">
        <v>1</v>
      </c>
      <c r="B109" s="7">
        <v>100</v>
      </c>
      <c r="C109" s="7">
        <v>0.4</v>
      </c>
      <c r="D109" s="7">
        <v>1828.6749</v>
      </c>
      <c r="E109" s="7">
        <v>7.8832300000000002</v>
      </c>
      <c r="F109" s="7">
        <v>25</v>
      </c>
    </row>
    <row r="110" spans="1:6" s="7" customFormat="1" x14ac:dyDescent="0.25">
      <c r="A110" s="7" t="s">
        <v>1</v>
      </c>
      <c r="B110" s="7">
        <v>100</v>
      </c>
      <c r="C110" s="7">
        <v>0.4</v>
      </c>
      <c r="D110" s="7">
        <v>1889.91248</v>
      </c>
      <c r="E110" s="7">
        <v>7.8521900000000002</v>
      </c>
      <c r="F110" s="7">
        <v>27</v>
      </c>
    </row>
    <row r="111" spans="1:6" s="7" customFormat="1" x14ac:dyDescent="0.25">
      <c r="A111" s="7" t="s">
        <v>1</v>
      </c>
      <c r="B111" s="7">
        <v>100</v>
      </c>
      <c r="C111" s="7">
        <v>0.7</v>
      </c>
      <c r="D111" s="7">
        <v>1770.3368499999999</v>
      </c>
      <c r="E111" s="7">
        <v>11.78776</v>
      </c>
      <c r="F111" s="7">
        <v>39</v>
      </c>
    </row>
    <row r="112" spans="1:6" s="7" customFormat="1" x14ac:dyDescent="0.25">
      <c r="A112" s="7" t="s">
        <v>1</v>
      </c>
      <c r="B112" s="7">
        <v>100</v>
      </c>
      <c r="C112" s="7">
        <v>0.7</v>
      </c>
      <c r="D112" s="7">
        <v>1778.48269</v>
      </c>
      <c r="E112" s="7">
        <v>11.761939999999999</v>
      </c>
      <c r="F112" s="7">
        <v>38</v>
      </c>
    </row>
    <row r="113" spans="1:6" s="7" customFormat="1" x14ac:dyDescent="0.25">
      <c r="A113" s="7" t="s">
        <v>1</v>
      </c>
      <c r="B113" s="7">
        <v>100</v>
      </c>
      <c r="C113" s="7">
        <v>0.7</v>
      </c>
      <c r="D113" s="7">
        <v>1776.41194</v>
      </c>
      <c r="E113" s="7">
        <v>11.75652</v>
      </c>
      <c r="F113" s="7">
        <v>37</v>
      </c>
    </row>
    <row r="114" spans="1:6" s="7" customFormat="1" x14ac:dyDescent="0.25">
      <c r="A114" s="7" t="s">
        <v>1</v>
      </c>
      <c r="B114" s="7">
        <v>100</v>
      </c>
      <c r="C114" s="7">
        <v>0.7</v>
      </c>
      <c r="D114" s="7">
        <v>1771.77493</v>
      </c>
      <c r="E114" s="7">
        <v>11.888540000000001</v>
      </c>
      <c r="F114" s="7">
        <v>36</v>
      </c>
    </row>
    <row r="115" spans="1:6" s="7" customFormat="1" x14ac:dyDescent="0.25">
      <c r="A115" s="7" t="s">
        <v>1</v>
      </c>
      <c r="B115" s="7">
        <v>100</v>
      </c>
      <c r="C115" s="7">
        <v>0.7</v>
      </c>
      <c r="D115" s="7">
        <v>1767.4375600000001</v>
      </c>
      <c r="E115" s="7">
        <v>11.9034</v>
      </c>
      <c r="F115" s="7">
        <v>37</v>
      </c>
    </row>
    <row r="116" spans="1:6" s="7" customFormat="1" x14ac:dyDescent="0.25">
      <c r="A116" s="7" t="s">
        <v>1</v>
      </c>
      <c r="B116" s="7">
        <v>100</v>
      </c>
      <c r="C116" s="7">
        <v>1</v>
      </c>
      <c r="D116" s="7">
        <v>1756.7852</v>
      </c>
      <c r="E116" s="7">
        <v>19.416060000000002</v>
      </c>
      <c r="F116" s="7">
        <v>59</v>
      </c>
    </row>
    <row r="117" spans="1:6" s="7" customFormat="1" x14ac:dyDescent="0.25">
      <c r="A117" s="7" t="s">
        <v>1</v>
      </c>
      <c r="B117" s="7">
        <v>100</v>
      </c>
      <c r="C117" s="7">
        <v>1</v>
      </c>
      <c r="D117" s="7">
        <v>1762.1611700000001</v>
      </c>
      <c r="E117" s="7">
        <v>19.383890000000001</v>
      </c>
      <c r="F117" s="7">
        <v>63</v>
      </c>
    </row>
    <row r="118" spans="1:6" s="7" customFormat="1" x14ac:dyDescent="0.25">
      <c r="A118" s="7" t="s">
        <v>1</v>
      </c>
      <c r="B118" s="7">
        <v>100</v>
      </c>
      <c r="C118" s="7">
        <v>1</v>
      </c>
      <c r="D118" s="7">
        <v>1763.37</v>
      </c>
      <c r="E118" s="7">
        <v>19.381609999999998</v>
      </c>
      <c r="F118" s="7">
        <v>55</v>
      </c>
    </row>
    <row r="119" spans="1:6" s="7" customFormat="1" x14ac:dyDescent="0.25">
      <c r="A119" s="7" t="s">
        <v>1</v>
      </c>
      <c r="B119" s="7">
        <v>100</v>
      </c>
      <c r="C119" s="7">
        <v>1</v>
      </c>
      <c r="D119" s="7">
        <v>1763.6769099999999</v>
      </c>
      <c r="E119" s="7">
        <v>19.459330000000001</v>
      </c>
      <c r="F119" s="7">
        <v>52</v>
      </c>
    </row>
    <row r="120" spans="1:6" s="7" customFormat="1" x14ac:dyDescent="0.25">
      <c r="A120" s="7" t="s">
        <v>1</v>
      </c>
      <c r="B120" s="7">
        <v>100</v>
      </c>
      <c r="C120" s="7">
        <v>1</v>
      </c>
      <c r="D120" s="7">
        <v>1756.33178</v>
      </c>
      <c r="E120" s="7">
        <v>19.227319999999999</v>
      </c>
      <c r="F120" s="7">
        <v>64</v>
      </c>
    </row>
    <row r="121" spans="1:6" s="7" customFormat="1" x14ac:dyDescent="0.25">
      <c r="A121" s="7" t="s">
        <v>1</v>
      </c>
      <c r="B121" s="7">
        <v>1000</v>
      </c>
      <c r="C121" s="7">
        <v>0.4</v>
      </c>
      <c r="D121" s="7">
        <v>18985.29</v>
      </c>
      <c r="E121" s="7">
        <v>406.55975999999998</v>
      </c>
      <c r="F121" s="7">
        <v>13</v>
      </c>
    </row>
    <row r="122" spans="1:6" s="7" customFormat="1" x14ac:dyDescent="0.25">
      <c r="A122" s="7" t="s">
        <v>1</v>
      </c>
      <c r="B122" s="7">
        <v>1000</v>
      </c>
      <c r="C122" s="7">
        <v>0.4</v>
      </c>
      <c r="D122" s="7">
        <v>18991.542239999999</v>
      </c>
      <c r="E122" s="7">
        <v>397.17678000000001</v>
      </c>
      <c r="F122" s="7">
        <v>12</v>
      </c>
    </row>
    <row r="123" spans="1:6" s="7" customFormat="1" x14ac:dyDescent="0.25">
      <c r="A123" s="7" t="s">
        <v>1</v>
      </c>
      <c r="B123" s="7">
        <v>1000</v>
      </c>
      <c r="C123" s="7">
        <v>0.4</v>
      </c>
      <c r="D123" s="7">
        <v>18992.186819999999</v>
      </c>
      <c r="E123" s="7">
        <v>412.41286000000002</v>
      </c>
      <c r="F123" s="7">
        <v>11</v>
      </c>
    </row>
    <row r="124" spans="1:6" s="7" customFormat="1" x14ac:dyDescent="0.25">
      <c r="A124" s="7" t="s">
        <v>1</v>
      </c>
      <c r="B124" s="7">
        <v>1000</v>
      </c>
      <c r="C124" s="7">
        <v>0.4</v>
      </c>
      <c r="D124" s="7">
        <v>18992.88</v>
      </c>
      <c r="E124" s="7">
        <v>384.15861000000001</v>
      </c>
      <c r="F124" s="7">
        <v>13</v>
      </c>
    </row>
    <row r="125" spans="1:6" s="7" customFormat="1" x14ac:dyDescent="0.25">
      <c r="A125" s="7" t="s">
        <v>1</v>
      </c>
      <c r="B125" s="7">
        <v>1000</v>
      </c>
      <c r="C125" s="7">
        <v>0.4</v>
      </c>
      <c r="D125" s="7">
        <v>18983.931759999999</v>
      </c>
      <c r="E125" s="7">
        <v>411.73115000000001</v>
      </c>
      <c r="F125" s="7">
        <v>11</v>
      </c>
    </row>
    <row r="126" spans="1:6" s="7" customFormat="1" x14ac:dyDescent="0.25">
      <c r="A126" s="7" t="s">
        <v>1</v>
      </c>
      <c r="B126" s="7">
        <v>1000</v>
      </c>
      <c r="C126" s="7">
        <v>0.7</v>
      </c>
      <c r="D126" s="7">
        <v>18978.034360000001</v>
      </c>
      <c r="E126" s="7">
        <v>640.74063000000001</v>
      </c>
      <c r="F126" s="7">
        <v>16</v>
      </c>
    </row>
    <row r="127" spans="1:6" s="7" customFormat="1" x14ac:dyDescent="0.25">
      <c r="A127" s="7" t="s">
        <v>1</v>
      </c>
      <c r="B127" s="7">
        <v>1000</v>
      </c>
      <c r="C127" s="7">
        <v>0.7</v>
      </c>
      <c r="D127" s="7">
        <v>18978.91719</v>
      </c>
      <c r="E127" s="7">
        <v>604.01784999999995</v>
      </c>
      <c r="F127" s="7">
        <v>17</v>
      </c>
    </row>
    <row r="128" spans="1:6" s="7" customFormat="1" x14ac:dyDescent="0.25">
      <c r="A128" s="7" t="s">
        <v>1</v>
      </c>
      <c r="B128" s="7">
        <v>1000</v>
      </c>
      <c r="C128" s="7">
        <v>0.7</v>
      </c>
      <c r="D128" s="7">
        <v>18977.005099999998</v>
      </c>
      <c r="E128" s="7">
        <v>642.95308</v>
      </c>
      <c r="F128" s="7">
        <v>16</v>
      </c>
    </row>
    <row r="129" spans="1:6" s="7" customFormat="1" x14ac:dyDescent="0.25">
      <c r="A129" s="7" t="s">
        <v>1</v>
      </c>
      <c r="B129" s="7">
        <v>1000</v>
      </c>
      <c r="C129" s="7">
        <v>0.7</v>
      </c>
      <c r="D129" s="7">
        <v>18981.890380000001</v>
      </c>
      <c r="E129" s="7">
        <v>627.2953</v>
      </c>
      <c r="F129" s="7">
        <v>20</v>
      </c>
    </row>
    <row r="130" spans="1:6" s="7" customFormat="1" x14ac:dyDescent="0.25">
      <c r="A130" s="7" t="s">
        <v>1</v>
      </c>
      <c r="B130" s="7">
        <v>1000</v>
      </c>
      <c r="C130" s="7">
        <v>0.7</v>
      </c>
      <c r="D130" s="7">
        <v>18979.329989999998</v>
      </c>
      <c r="E130" s="7">
        <v>610.64250000000004</v>
      </c>
      <c r="F130" s="7">
        <v>18</v>
      </c>
    </row>
    <row r="131" spans="1:6" s="7" customFormat="1" x14ac:dyDescent="0.25">
      <c r="A131" s="7" t="s">
        <v>1</v>
      </c>
      <c r="B131" s="7">
        <v>1000</v>
      </c>
      <c r="C131" s="7">
        <v>1</v>
      </c>
      <c r="D131" s="7">
        <v>18978.87962</v>
      </c>
      <c r="E131" s="7">
        <v>969.53869999999995</v>
      </c>
      <c r="F131" s="7">
        <v>32</v>
      </c>
    </row>
    <row r="132" spans="1:6" s="7" customFormat="1" x14ac:dyDescent="0.25">
      <c r="A132" s="7" t="s">
        <v>1</v>
      </c>
      <c r="B132" s="7">
        <v>1000</v>
      </c>
      <c r="C132" s="7">
        <v>1</v>
      </c>
      <c r="D132" s="7">
        <v>18977.4738</v>
      </c>
      <c r="E132" s="7">
        <v>965.32577000000003</v>
      </c>
      <c r="F132" s="7">
        <v>31</v>
      </c>
    </row>
    <row r="133" spans="1:6" s="7" customFormat="1" x14ac:dyDescent="0.25">
      <c r="A133" s="7" t="s">
        <v>1</v>
      </c>
      <c r="B133" s="7">
        <v>1000</v>
      </c>
      <c r="C133" s="7">
        <v>1</v>
      </c>
      <c r="D133" s="7">
        <v>18977.560600000001</v>
      </c>
      <c r="E133" s="7">
        <v>955.93290000000002</v>
      </c>
      <c r="F133" s="7">
        <v>28</v>
      </c>
    </row>
    <row r="134" spans="1:6" s="7" customFormat="1" x14ac:dyDescent="0.25">
      <c r="A134" s="7" t="s">
        <v>1</v>
      </c>
      <c r="B134" s="7">
        <v>1000</v>
      </c>
      <c r="C134" s="7">
        <v>1</v>
      </c>
      <c r="D134" s="7">
        <v>18975.664489999999</v>
      </c>
      <c r="E134" s="7">
        <v>983.31926999999996</v>
      </c>
      <c r="F134" s="7">
        <v>23</v>
      </c>
    </row>
    <row r="135" spans="1:6" s="7" customFormat="1" x14ac:dyDescent="0.25">
      <c r="A135" s="7" t="s">
        <v>1</v>
      </c>
      <c r="B135" s="7">
        <v>1000</v>
      </c>
      <c r="C135" s="7">
        <v>1</v>
      </c>
      <c r="D135" s="7">
        <v>18976.083050000001</v>
      </c>
      <c r="E135" s="7">
        <v>987.59418000000005</v>
      </c>
      <c r="F135" s="7">
        <v>23</v>
      </c>
    </row>
    <row r="136" spans="1:6" s="7" customFormat="1" x14ac:dyDescent="0.25"/>
    <row r="137" spans="1:6" s="7" customFormat="1" x14ac:dyDescent="0.25"/>
    <row r="138" spans="1:6" s="7" customFormat="1" x14ac:dyDescent="0.25"/>
    <row r="139" spans="1:6" s="7" customFormat="1" x14ac:dyDescent="0.25"/>
    <row r="140" spans="1:6" s="7" customFormat="1" x14ac:dyDescent="0.25"/>
    <row r="141" spans="1:6" s="7" customFormat="1" x14ac:dyDescent="0.25"/>
    <row r="142" spans="1:6" s="7" customFormat="1" x14ac:dyDescent="0.25"/>
    <row r="143" spans="1:6" s="7" customFormat="1" x14ac:dyDescent="0.25"/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B141"/>
  <sheetViews>
    <sheetView zoomScale="85" zoomScaleNormal="85" workbookViewId="0">
      <selection sqref="A1:F1"/>
    </sheetView>
  </sheetViews>
  <sheetFormatPr defaultRowHeight="13.8" x14ac:dyDescent="0.25"/>
  <cols>
    <col min="1" max="1" width="12.109375" bestFit="1" customWidth="1"/>
    <col min="2" max="2" width="5.44140625" bestFit="1" customWidth="1"/>
    <col min="3" max="3" width="4.44140625" bestFit="1" customWidth="1"/>
    <col min="8" max="8" width="12.109375" bestFit="1" customWidth="1"/>
    <col min="9" max="9" width="5.44140625" bestFit="1" customWidth="1"/>
    <col min="10" max="10" width="4.44140625" bestFit="1" customWidth="1"/>
  </cols>
  <sheetData>
    <row r="1" spans="1:28" s="7" customFormat="1" x14ac:dyDescent="0.25">
      <c r="A1" s="7" t="s">
        <v>0</v>
      </c>
      <c r="B1" s="7">
        <v>25</v>
      </c>
      <c r="C1" s="7">
        <v>0.4</v>
      </c>
      <c r="D1" s="7">
        <v>41.318849999999998</v>
      </c>
      <c r="E1" s="7">
        <v>1.15445</v>
      </c>
      <c r="F1" s="7">
        <v>15</v>
      </c>
      <c r="H1" s="10" t="s">
        <v>15</v>
      </c>
      <c r="I1" s="10" t="s">
        <v>16</v>
      </c>
      <c r="J1" s="10" t="s">
        <v>11</v>
      </c>
      <c r="K1" s="4"/>
      <c r="L1" s="4">
        <v>1</v>
      </c>
      <c r="M1" s="4">
        <v>2</v>
      </c>
      <c r="N1" s="4">
        <v>3</v>
      </c>
      <c r="O1" s="4">
        <v>4</v>
      </c>
      <c r="P1" s="4">
        <v>5</v>
      </c>
      <c r="R1" s="4" t="s">
        <v>12</v>
      </c>
      <c r="T1" s="4" t="s">
        <v>13</v>
      </c>
      <c r="AB1" s="10" t="s">
        <v>14</v>
      </c>
    </row>
    <row r="2" spans="1:28" s="7" customFormat="1" x14ac:dyDescent="0.25">
      <c r="A2" s="7" t="s">
        <v>0</v>
      </c>
      <c r="B2" s="7">
        <v>25</v>
      </c>
      <c r="C2" s="7">
        <v>0.4</v>
      </c>
      <c r="D2" s="7">
        <v>40.897930000000002</v>
      </c>
      <c r="E2" s="7">
        <v>1.04549</v>
      </c>
      <c r="F2" s="7">
        <v>15</v>
      </c>
      <c r="H2" s="7" t="s">
        <v>0</v>
      </c>
      <c r="I2" s="7">
        <v>25</v>
      </c>
      <c r="J2" s="7">
        <v>0.4</v>
      </c>
      <c r="L2" s="7">
        <f ca="1">INDIRECT("D"&amp;1+(ROW(D1)-1)*5+COLUMN(A1)-1)</f>
        <v>41.318849999999998</v>
      </c>
      <c r="M2" s="7">
        <f t="shared" ref="M2:P17" ca="1" si="0">INDIRECT("D"&amp;1+(ROW(E1)-1)*5+COLUMN(B1)-1)</f>
        <v>40.897930000000002</v>
      </c>
      <c r="N2" s="7">
        <f t="shared" ca="1" si="0"/>
        <v>41.018050000000002</v>
      </c>
      <c r="O2" s="7">
        <f t="shared" ca="1" si="0"/>
        <v>41.318849999999998</v>
      </c>
      <c r="P2" s="7">
        <f t="shared" ca="1" si="0"/>
        <v>41.439349999999997</v>
      </c>
      <c r="R2" s="7">
        <f t="shared" ref="R2:R28" ca="1" si="1">AVERAGE(L2:P2)</f>
        <v>41.198605999999998</v>
      </c>
      <c r="T2" s="7">
        <f ca="1">Total!E2</f>
        <v>40.897550000000003</v>
      </c>
      <c r="V2" s="7">
        <f ca="1">(L2-T2)/T2</f>
        <v>1.0301350569899543E-2</v>
      </c>
      <c r="W2" s="7">
        <f ca="1">(M2-T2)/T2</f>
        <v>9.2915101271304735E-6</v>
      </c>
      <c r="X2" s="7">
        <f ca="1">(N2-T2)/T2</f>
        <v>2.9463867639993062E-3</v>
      </c>
      <c r="Y2" s="7">
        <f ca="1">(O2-T2)/T2</f>
        <v>1.0301350569899543E-2</v>
      </c>
      <c r="Z2" s="7">
        <f ca="1">(P2-T2)/T2</f>
        <v>1.324773733389885E-2</v>
      </c>
      <c r="AB2" s="7">
        <f ca="1">SUM(V2:Z2)</f>
        <v>3.6806116747824372E-2</v>
      </c>
    </row>
    <row r="3" spans="1:28" s="7" customFormat="1" x14ac:dyDescent="0.25">
      <c r="A3" s="7" t="s">
        <v>0</v>
      </c>
      <c r="B3" s="7">
        <v>25</v>
      </c>
      <c r="C3" s="7">
        <v>0.4</v>
      </c>
      <c r="D3" s="7">
        <v>41.018050000000002</v>
      </c>
      <c r="E3" s="7">
        <v>1.0956600000000001</v>
      </c>
      <c r="F3" s="7">
        <v>15</v>
      </c>
      <c r="H3" s="7" t="s">
        <v>0</v>
      </c>
      <c r="I3" s="7">
        <v>25</v>
      </c>
      <c r="J3" s="7">
        <v>0.7</v>
      </c>
      <c r="L3" s="7">
        <f t="shared" ref="L3:P28" ca="1" si="2">INDIRECT("D"&amp;1+(ROW(D2)-1)*5+COLUMN(A2)-1)</f>
        <v>28.65436</v>
      </c>
      <c r="M3" s="7">
        <f t="shared" ca="1" si="0"/>
        <v>28.65624</v>
      </c>
      <c r="N3" s="7">
        <f t="shared" ca="1" si="0"/>
        <v>28.65436</v>
      </c>
      <c r="O3" s="7">
        <f t="shared" ca="1" si="0"/>
        <v>28.65436</v>
      </c>
      <c r="P3" s="7">
        <f t="shared" ca="1" si="0"/>
        <v>28.65624</v>
      </c>
      <c r="R3" s="7">
        <f t="shared" ca="1" si="1"/>
        <v>28.655112000000003</v>
      </c>
      <c r="T3" s="7">
        <f ca="1">Total!E3</f>
        <v>28.65436</v>
      </c>
      <c r="V3" s="7">
        <f t="shared" ref="V3:V28" ca="1" si="3">(L3-T3)/T3</f>
        <v>0</v>
      </c>
      <c r="W3" s="7">
        <f t="shared" ref="W3:W28" ca="1" si="4">(M3-T3)/T3</f>
        <v>6.5609561686245368E-5</v>
      </c>
      <c r="X3" s="7">
        <f t="shared" ref="X3:X28" ca="1" si="5">(N3-T3)/T3</f>
        <v>0</v>
      </c>
      <c r="Y3" s="7">
        <f t="shared" ref="Y3:Y28" ca="1" si="6">(O3-T3)/T3</f>
        <v>0</v>
      </c>
      <c r="Z3" s="7">
        <f t="shared" ref="Z3:Z28" ca="1" si="7">(P3-T3)/T3</f>
        <v>6.5609561686245368E-5</v>
      </c>
      <c r="AB3" s="7">
        <f t="shared" ref="AB3:AB28" ca="1" si="8">SUM(V3:Z3)</f>
        <v>1.3121912337249074E-4</v>
      </c>
    </row>
    <row r="4" spans="1:28" s="7" customFormat="1" x14ac:dyDescent="0.25">
      <c r="A4" s="7" t="s">
        <v>0</v>
      </c>
      <c r="B4" s="7">
        <v>25</v>
      </c>
      <c r="C4" s="7">
        <v>0.4</v>
      </c>
      <c r="D4" s="7">
        <v>41.318849999999998</v>
      </c>
      <c r="E4" s="7">
        <v>1.0823799999999999</v>
      </c>
      <c r="F4" s="7">
        <v>16</v>
      </c>
      <c r="H4" s="7" t="s">
        <v>0</v>
      </c>
      <c r="I4" s="7">
        <v>25</v>
      </c>
      <c r="J4" s="7">
        <v>1</v>
      </c>
      <c r="L4" s="7">
        <f t="shared" ca="1" si="2"/>
        <v>28.504100000000001</v>
      </c>
      <c r="M4" s="7">
        <f t="shared" ca="1" si="0"/>
        <v>28.587009999999999</v>
      </c>
      <c r="N4" s="7">
        <f t="shared" ca="1" si="0"/>
        <v>28.587009999999999</v>
      </c>
      <c r="O4" s="7">
        <f t="shared" ca="1" si="0"/>
        <v>28.546240000000001</v>
      </c>
      <c r="P4" s="7">
        <f t="shared" ca="1" si="0"/>
        <v>28.514099999999999</v>
      </c>
      <c r="R4" s="7">
        <f t="shared" ca="1" si="1"/>
        <v>28.547692000000001</v>
      </c>
      <c r="T4" s="7">
        <f ca="1">Total!E4</f>
        <v>28.504100000000001</v>
      </c>
      <c r="V4" s="7">
        <f t="shared" ca="1" si="3"/>
        <v>0</v>
      </c>
      <c r="W4" s="7">
        <f t="shared" ca="1" si="4"/>
        <v>2.9087043618285882E-3</v>
      </c>
      <c r="X4" s="7">
        <f t="shared" ca="1" si="5"/>
        <v>2.9087043618285882E-3</v>
      </c>
      <c r="Y4" s="7">
        <f t="shared" ca="1" si="6"/>
        <v>1.4783838114516804E-3</v>
      </c>
      <c r="Z4" s="7">
        <f t="shared" ca="1" si="7"/>
        <v>3.5082672317308776E-4</v>
      </c>
      <c r="AB4" s="7">
        <f t="shared" ca="1" si="8"/>
        <v>7.6466192582819448E-3</v>
      </c>
    </row>
    <row r="5" spans="1:28" s="7" customFormat="1" x14ac:dyDescent="0.25">
      <c r="A5" s="7" t="s">
        <v>0</v>
      </c>
      <c r="B5" s="7">
        <v>25</v>
      </c>
      <c r="C5" s="7">
        <v>0.4</v>
      </c>
      <c r="D5" s="7">
        <v>41.439349999999997</v>
      </c>
      <c r="E5" s="7">
        <v>1.0357799999999999</v>
      </c>
      <c r="F5" s="7">
        <v>10</v>
      </c>
      <c r="H5" s="7" t="s">
        <v>0</v>
      </c>
      <c r="I5" s="7">
        <v>100</v>
      </c>
      <c r="J5" s="7">
        <v>0.4</v>
      </c>
      <c r="L5" s="7">
        <f t="shared" ca="1" si="2"/>
        <v>148.24283</v>
      </c>
      <c r="M5" s="7">
        <f t="shared" ca="1" si="0"/>
        <v>148.22068999999999</v>
      </c>
      <c r="N5" s="7">
        <f t="shared" ca="1" si="0"/>
        <v>148.25414000000001</v>
      </c>
      <c r="O5" s="7">
        <f t="shared" ca="1" si="0"/>
        <v>148.25986</v>
      </c>
      <c r="P5" s="7">
        <f t="shared" ca="1" si="0"/>
        <v>148.2132</v>
      </c>
      <c r="R5" s="7">
        <f t="shared" ca="1" si="1"/>
        <v>148.23814400000001</v>
      </c>
      <c r="T5" s="7">
        <f ca="1">Total!E5</f>
        <v>148.08949999999999</v>
      </c>
      <c r="V5" s="7">
        <f t="shared" ca="1" si="3"/>
        <v>1.0353873839807081E-3</v>
      </c>
      <c r="W5" s="7">
        <f t="shared" ca="1" si="4"/>
        <v>8.858831990114337E-4</v>
      </c>
      <c r="X5" s="7">
        <f t="shared" ca="1" si="5"/>
        <v>1.1117601180368622E-3</v>
      </c>
      <c r="Y5" s="7">
        <f t="shared" ca="1" si="6"/>
        <v>1.1503854088238297E-3</v>
      </c>
      <c r="Z5" s="7">
        <f t="shared" ca="1" si="7"/>
        <v>8.3530567663483025E-4</v>
      </c>
      <c r="AB5" s="7">
        <f t="shared" ca="1" si="8"/>
        <v>5.0187217864876644E-3</v>
      </c>
    </row>
    <row r="6" spans="1:28" s="7" customFormat="1" x14ac:dyDescent="0.25">
      <c r="A6" s="7" t="s">
        <v>0</v>
      </c>
      <c r="B6" s="7">
        <v>25</v>
      </c>
      <c r="C6" s="7">
        <v>0.7</v>
      </c>
      <c r="D6" s="7">
        <v>28.65436</v>
      </c>
      <c r="E6" s="7">
        <v>1.7652600000000001</v>
      </c>
      <c r="F6" s="7">
        <v>26</v>
      </c>
      <c r="H6" s="7" t="s">
        <v>0</v>
      </c>
      <c r="I6" s="7">
        <v>100</v>
      </c>
      <c r="J6" s="7">
        <v>0.7</v>
      </c>
      <c r="L6" s="7">
        <f t="shared" ca="1" si="2"/>
        <v>107.67337000000001</v>
      </c>
      <c r="M6" s="7">
        <f t="shared" ca="1" si="0"/>
        <v>107.88337</v>
      </c>
      <c r="N6" s="7">
        <f t="shared" ca="1" si="0"/>
        <v>107.74337</v>
      </c>
      <c r="O6" s="7">
        <f t="shared" ca="1" si="0"/>
        <v>107.8567</v>
      </c>
      <c r="P6" s="7">
        <f t="shared" ca="1" si="0"/>
        <v>107.75418999999999</v>
      </c>
      <c r="R6" s="7">
        <f t="shared" ca="1" si="1"/>
        <v>107.78220000000002</v>
      </c>
      <c r="T6" s="7">
        <f ca="1">Total!E6</f>
        <v>107.55086</v>
      </c>
      <c r="V6" s="7">
        <f t="shared" ca="1" si="3"/>
        <v>1.1390889854344768E-3</v>
      </c>
      <c r="W6" s="7">
        <f t="shared" ca="1" si="4"/>
        <v>3.091653567437761E-3</v>
      </c>
      <c r="X6" s="7">
        <f t="shared" ca="1" si="5"/>
        <v>1.7899438461021942E-3</v>
      </c>
      <c r="Y6" s="7">
        <f t="shared" ca="1" si="6"/>
        <v>2.8436778655233762E-3</v>
      </c>
      <c r="Z6" s="7">
        <f t="shared" ca="1" si="7"/>
        <v>1.8905474117082283E-3</v>
      </c>
      <c r="AB6" s="7">
        <f t="shared" ca="1" si="8"/>
        <v>1.0754911676206036E-2</v>
      </c>
    </row>
    <row r="7" spans="1:28" s="7" customFormat="1" x14ac:dyDescent="0.25">
      <c r="A7" s="7" t="s">
        <v>0</v>
      </c>
      <c r="B7" s="7">
        <v>25</v>
      </c>
      <c r="C7" s="7">
        <v>0.7</v>
      </c>
      <c r="D7" s="7">
        <v>28.65624</v>
      </c>
      <c r="E7" s="7">
        <v>1.7283999999999999</v>
      </c>
      <c r="F7" s="7">
        <v>29</v>
      </c>
      <c r="H7" s="7" t="s">
        <v>0</v>
      </c>
      <c r="I7" s="7">
        <v>100</v>
      </c>
      <c r="J7" s="7">
        <v>1</v>
      </c>
      <c r="L7" s="7">
        <f t="shared" ca="1" si="2"/>
        <v>103.78919</v>
      </c>
      <c r="M7" s="7">
        <f t="shared" ca="1" si="0"/>
        <v>103.75698</v>
      </c>
      <c r="N7" s="7">
        <f t="shared" ca="1" si="0"/>
        <v>103.79170000000001</v>
      </c>
      <c r="O7" s="7">
        <f t="shared" ca="1" si="0"/>
        <v>103.77919</v>
      </c>
      <c r="P7" s="7">
        <f t="shared" ca="1" si="0"/>
        <v>103.72919</v>
      </c>
      <c r="R7" s="7">
        <f t="shared" ca="1" si="1"/>
        <v>103.76925000000001</v>
      </c>
      <c r="T7" s="7">
        <f ca="1">Total!E7</f>
        <v>103.69198</v>
      </c>
      <c r="V7" s="7">
        <f t="shared" ca="1" si="3"/>
        <v>9.3748812588981343E-4</v>
      </c>
      <c r="W7" s="7">
        <f t="shared" ca="1" si="4"/>
        <v>6.268565804221091E-4</v>
      </c>
      <c r="X7" s="7">
        <f t="shared" ca="1" si="5"/>
        <v>9.6169443384150745E-4</v>
      </c>
      <c r="Y7" s="7">
        <f t="shared" ca="1" si="6"/>
        <v>8.4104865197866697E-4</v>
      </c>
      <c r="Z7" s="7">
        <f t="shared" ca="1" si="7"/>
        <v>3.5885128242320904E-4</v>
      </c>
      <c r="AB7" s="7">
        <f t="shared" ca="1" si="8"/>
        <v>3.7259390745553057E-3</v>
      </c>
    </row>
    <row r="8" spans="1:28" s="7" customFormat="1" x14ac:dyDescent="0.25">
      <c r="A8" s="7" t="s">
        <v>0</v>
      </c>
      <c r="B8" s="7">
        <v>25</v>
      </c>
      <c r="C8" s="7">
        <v>0.7</v>
      </c>
      <c r="D8" s="7">
        <v>28.65436</v>
      </c>
      <c r="E8" s="7">
        <v>1.6730400000000001</v>
      </c>
      <c r="F8" s="7">
        <v>25</v>
      </c>
      <c r="H8" s="7" t="s">
        <v>0</v>
      </c>
      <c r="I8" s="7">
        <v>1000</v>
      </c>
      <c r="J8" s="7">
        <v>0.4</v>
      </c>
      <c r="L8" s="7">
        <f t="shared" ca="1" si="2"/>
        <v>1070.1814899999999</v>
      </c>
      <c r="M8" s="7">
        <f t="shared" ca="1" si="0"/>
        <v>1070.1819499999999</v>
      </c>
      <c r="N8" s="7">
        <f t="shared" ca="1" si="0"/>
        <v>1070.1534899999999</v>
      </c>
      <c r="O8" s="7">
        <f t="shared" ca="1" si="0"/>
        <v>1070.26901</v>
      </c>
      <c r="P8" s="7">
        <f t="shared" ca="1" si="0"/>
        <v>1070.3605700000001</v>
      </c>
      <c r="R8" s="7">
        <f t="shared" ca="1" si="1"/>
        <v>1070.229302</v>
      </c>
      <c r="T8" s="7">
        <f ca="1">Total!E8</f>
        <v>1069.4458299999999</v>
      </c>
      <c r="V8" s="7">
        <f t="shared" ca="1" si="3"/>
        <v>6.8788897891167871E-4</v>
      </c>
      <c r="W8" s="7">
        <f t="shared" ca="1" si="4"/>
        <v>6.8831910822451676E-4</v>
      </c>
      <c r="X8" s="7">
        <f t="shared" ca="1" si="5"/>
        <v>6.6170719465055347E-4</v>
      </c>
      <c r="Y8" s="7">
        <f t="shared" ca="1" si="6"/>
        <v>7.6972575600214659E-4</v>
      </c>
      <c r="Z8" s="7">
        <f t="shared" ca="1" si="7"/>
        <v>8.5534019053603249E-4</v>
      </c>
      <c r="AB8" s="7">
        <f t="shared" ca="1" si="8"/>
        <v>3.6629812283249276E-3</v>
      </c>
    </row>
    <row r="9" spans="1:28" s="7" customFormat="1" x14ac:dyDescent="0.25">
      <c r="A9" s="7" t="s">
        <v>0</v>
      </c>
      <c r="B9" s="7">
        <v>25</v>
      </c>
      <c r="C9" s="7">
        <v>0.7</v>
      </c>
      <c r="D9" s="7">
        <v>28.65436</v>
      </c>
      <c r="E9" s="7">
        <v>1.68547</v>
      </c>
      <c r="F9" s="7">
        <v>26</v>
      </c>
      <c r="H9" s="7" t="s">
        <v>0</v>
      </c>
      <c r="I9" s="7">
        <v>1000</v>
      </c>
      <c r="J9" s="7">
        <v>0.7</v>
      </c>
      <c r="L9" s="7">
        <f t="shared" ca="1" si="2"/>
        <v>1034.9158199999999</v>
      </c>
      <c r="M9" s="7">
        <f t="shared" ca="1" si="0"/>
        <v>1034.81936</v>
      </c>
      <c r="N9" s="7">
        <f t="shared" ca="1" si="0"/>
        <v>1034.9721300000001</v>
      </c>
      <c r="O9" s="7">
        <f t="shared" ca="1" si="0"/>
        <v>1034.9091699999999</v>
      </c>
      <c r="P9" s="7">
        <f t="shared" ca="1" si="0"/>
        <v>1035.09809</v>
      </c>
      <c r="R9" s="7">
        <f t="shared" ca="1" si="1"/>
        <v>1034.942914</v>
      </c>
      <c r="T9" s="7">
        <f ca="1">Total!E9</f>
        <v>1034.43669</v>
      </c>
      <c r="V9" s="7">
        <f t="shared" ca="1" si="3"/>
        <v>4.631796267782623E-4</v>
      </c>
      <c r="W9" s="7">
        <f t="shared" ca="1" si="4"/>
        <v>3.6993080746194516E-4</v>
      </c>
      <c r="X9" s="7">
        <f t="shared" ca="1" si="5"/>
        <v>5.1761505095116822E-4</v>
      </c>
      <c r="Y9" s="7">
        <f t="shared" ca="1" si="6"/>
        <v>4.567510071591766E-4</v>
      </c>
      <c r="Z9" s="7">
        <f t="shared" ca="1" si="7"/>
        <v>6.3938180692330027E-4</v>
      </c>
      <c r="AB9" s="7">
        <f t="shared" ca="1" si="8"/>
        <v>2.4468582992738528E-3</v>
      </c>
    </row>
    <row r="10" spans="1:28" s="7" customFormat="1" x14ac:dyDescent="0.25">
      <c r="A10" s="7" t="s">
        <v>0</v>
      </c>
      <c r="B10" s="7">
        <v>25</v>
      </c>
      <c r="C10" s="7">
        <v>0.7</v>
      </c>
      <c r="D10" s="7">
        <v>28.65624</v>
      </c>
      <c r="E10" s="7">
        <v>1.6932799999999999</v>
      </c>
      <c r="F10" s="7">
        <v>28</v>
      </c>
      <c r="H10" s="7" t="s">
        <v>0</v>
      </c>
      <c r="I10" s="7">
        <v>1000</v>
      </c>
      <c r="J10" s="7">
        <v>1</v>
      </c>
      <c r="L10" s="7">
        <f t="shared" ca="1" si="2"/>
        <v>1034.6851799999999</v>
      </c>
      <c r="M10" s="7">
        <f t="shared" ca="1" si="0"/>
        <v>1034.7885100000001</v>
      </c>
      <c r="N10" s="7">
        <f t="shared" ca="1" si="0"/>
        <v>1034.7708600000001</v>
      </c>
      <c r="O10" s="7">
        <f t="shared" ca="1" si="0"/>
        <v>1034.6753799999999</v>
      </c>
      <c r="P10" s="7">
        <f t="shared" ca="1" si="0"/>
        <v>1034.70364</v>
      </c>
      <c r="R10" s="7">
        <f t="shared" ca="1" si="1"/>
        <v>1034.7247139999999</v>
      </c>
      <c r="T10" s="7">
        <f ca="1">Total!E10</f>
        <v>1034.2198900000001</v>
      </c>
      <c r="V10" s="7">
        <f t="shared" ca="1" si="3"/>
        <v>4.4989465441422523E-4</v>
      </c>
      <c r="W10" s="7">
        <f t="shared" ca="1" si="4"/>
        <v>5.4980570911279788E-4</v>
      </c>
      <c r="X10" s="7">
        <f t="shared" ca="1" si="5"/>
        <v>5.3273970586661858E-4</v>
      </c>
      <c r="Y10" s="7">
        <f t="shared" ca="1" si="6"/>
        <v>4.404189132350055E-4</v>
      </c>
      <c r="Z10" s="7">
        <f t="shared" ca="1" si="7"/>
        <v>4.6774385667623609E-4</v>
      </c>
      <c r="AB10" s="7">
        <f t="shared" ca="1" si="8"/>
        <v>2.4406028393048835E-3</v>
      </c>
    </row>
    <row r="11" spans="1:28" s="7" customFormat="1" x14ac:dyDescent="0.25">
      <c r="A11" s="7" t="s">
        <v>0</v>
      </c>
      <c r="B11" s="7">
        <v>25</v>
      </c>
      <c r="C11" s="7">
        <v>1</v>
      </c>
      <c r="D11" s="7">
        <v>28.504100000000001</v>
      </c>
      <c r="E11" s="7">
        <v>2.1434600000000001</v>
      </c>
      <c r="F11" s="7">
        <v>37</v>
      </c>
      <c r="H11" s="7" t="s">
        <v>2</v>
      </c>
      <c r="I11" s="7">
        <v>24</v>
      </c>
      <c r="J11" s="7">
        <v>0.4</v>
      </c>
      <c r="L11" s="7">
        <f t="shared" ca="1" si="2"/>
        <v>3177.6379999999999</v>
      </c>
      <c r="M11" s="7">
        <f t="shared" ca="1" si="0"/>
        <v>3177.6379999999999</v>
      </c>
      <c r="N11" s="7">
        <f t="shared" ca="1" si="0"/>
        <v>3177.6379999999999</v>
      </c>
      <c r="O11" s="7">
        <f t="shared" ca="1" si="0"/>
        <v>3177.6379999999999</v>
      </c>
      <c r="P11" s="7">
        <f t="shared" ca="1" si="0"/>
        <v>3177.6379999999999</v>
      </c>
      <c r="R11" s="7">
        <f t="shared" ca="1" si="1"/>
        <v>3177.6379999999999</v>
      </c>
      <c r="T11" s="7">
        <f ca="1">Total!E11</f>
        <v>3177.6379999999999</v>
      </c>
      <c r="V11" s="7">
        <f t="shared" ca="1" si="3"/>
        <v>0</v>
      </c>
      <c r="W11" s="7">
        <f t="shared" ca="1" si="4"/>
        <v>0</v>
      </c>
      <c r="X11" s="7">
        <f t="shared" ca="1" si="5"/>
        <v>0</v>
      </c>
      <c r="Y11" s="7">
        <f t="shared" ca="1" si="6"/>
        <v>0</v>
      </c>
      <c r="Z11" s="7">
        <f t="shared" ca="1" si="7"/>
        <v>0</v>
      </c>
      <c r="AB11" s="7">
        <f t="shared" ca="1" si="8"/>
        <v>0</v>
      </c>
    </row>
    <row r="12" spans="1:28" s="7" customFormat="1" x14ac:dyDescent="0.25">
      <c r="A12" s="7" t="s">
        <v>0</v>
      </c>
      <c r="B12" s="7">
        <v>25</v>
      </c>
      <c r="C12" s="7">
        <v>1</v>
      </c>
      <c r="D12" s="7">
        <v>28.587009999999999</v>
      </c>
      <c r="E12" s="7">
        <v>2.1115499999999998</v>
      </c>
      <c r="F12" s="7">
        <v>34</v>
      </c>
      <c r="H12" s="7" t="s">
        <v>3</v>
      </c>
      <c r="I12" s="7">
        <v>24</v>
      </c>
      <c r="J12" s="7">
        <v>0.7</v>
      </c>
      <c r="L12" s="7">
        <f t="shared" ca="1" si="2"/>
        <v>2321.03586</v>
      </c>
      <c r="M12" s="7">
        <f t="shared" ca="1" si="0"/>
        <v>2321.03586</v>
      </c>
      <c r="N12" s="7">
        <f t="shared" ca="1" si="0"/>
        <v>2321.03586</v>
      </c>
      <c r="O12" s="7">
        <f t="shared" ca="1" si="0"/>
        <v>2321.03586</v>
      </c>
      <c r="P12" s="7">
        <f t="shared" ca="1" si="0"/>
        <v>2321.03586</v>
      </c>
      <c r="R12" s="7">
        <f t="shared" ca="1" si="1"/>
        <v>2321.03586</v>
      </c>
      <c r="T12" s="7">
        <f ca="1">Total!E12</f>
        <v>2321.03586</v>
      </c>
      <c r="V12" s="7">
        <f t="shared" ca="1" si="3"/>
        <v>0</v>
      </c>
      <c r="W12" s="7">
        <f t="shared" ca="1" si="4"/>
        <v>0</v>
      </c>
      <c r="X12" s="7">
        <f t="shared" ca="1" si="5"/>
        <v>0</v>
      </c>
      <c r="Y12" s="7">
        <f t="shared" ca="1" si="6"/>
        <v>0</v>
      </c>
      <c r="Z12" s="7">
        <f t="shared" ca="1" si="7"/>
        <v>0</v>
      </c>
      <c r="AB12" s="7">
        <f t="shared" ca="1" si="8"/>
        <v>0</v>
      </c>
    </row>
    <row r="13" spans="1:28" s="7" customFormat="1" x14ac:dyDescent="0.25">
      <c r="A13" s="7" t="s">
        <v>0</v>
      </c>
      <c r="B13" s="7">
        <v>25</v>
      </c>
      <c r="C13" s="7">
        <v>1</v>
      </c>
      <c r="D13" s="7">
        <v>28.587009999999999</v>
      </c>
      <c r="E13" s="7">
        <v>2.1120800000000002</v>
      </c>
      <c r="F13" s="7">
        <v>36</v>
      </c>
      <c r="H13" s="7" t="s">
        <v>3</v>
      </c>
      <c r="I13" s="7">
        <v>24</v>
      </c>
      <c r="J13" s="7">
        <v>1</v>
      </c>
      <c r="L13" s="7">
        <f t="shared" ca="1" si="2"/>
        <v>2320.9075499999999</v>
      </c>
      <c r="M13" s="7">
        <f t="shared" ca="1" si="0"/>
        <v>2320.9075499999999</v>
      </c>
      <c r="N13" s="7">
        <f t="shared" ca="1" si="0"/>
        <v>2320.9075499999999</v>
      </c>
      <c r="O13" s="7">
        <f t="shared" ca="1" si="0"/>
        <v>2320.9075499999999</v>
      </c>
      <c r="P13" s="7">
        <f t="shared" ca="1" si="0"/>
        <v>2320.9075499999999</v>
      </c>
      <c r="R13" s="7">
        <f t="shared" ca="1" si="1"/>
        <v>2320.9075499999999</v>
      </c>
      <c r="T13" s="7">
        <f ca="1">Total!E13</f>
        <v>2320.9075499999999</v>
      </c>
      <c r="V13" s="7">
        <f t="shared" ca="1" si="3"/>
        <v>0</v>
      </c>
      <c r="W13" s="7">
        <f t="shared" ca="1" si="4"/>
        <v>0</v>
      </c>
      <c r="X13" s="7">
        <f t="shared" ca="1" si="5"/>
        <v>0</v>
      </c>
      <c r="Y13" s="7">
        <f t="shared" ca="1" si="6"/>
        <v>0</v>
      </c>
      <c r="Z13" s="7">
        <f t="shared" ca="1" si="7"/>
        <v>0</v>
      </c>
      <c r="AB13" s="7">
        <f t="shared" ca="1" si="8"/>
        <v>0</v>
      </c>
    </row>
    <row r="14" spans="1:28" s="7" customFormat="1" x14ac:dyDescent="0.25">
      <c r="A14" s="7" t="s">
        <v>0</v>
      </c>
      <c r="B14" s="7">
        <v>25</v>
      </c>
      <c r="C14" s="7">
        <v>1</v>
      </c>
      <c r="D14" s="7">
        <v>28.546240000000001</v>
      </c>
      <c r="E14" s="7">
        <v>2.1148600000000002</v>
      </c>
      <c r="F14" s="7">
        <v>36</v>
      </c>
      <c r="H14" s="7" t="s">
        <v>3</v>
      </c>
      <c r="I14" s="7">
        <v>100</v>
      </c>
      <c r="J14" s="7">
        <v>0.4</v>
      </c>
      <c r="L14" s="7">
        <f t="shared" ca="1" si="2"/>
        <v>42988.765679999997</v>
      </c>
      <c r="M14" s="7">
        <f t="shared" ca="1" si="0"/>
        <v>42989.364419999998</v>
      </c>
      <c r="N14" s="7">
        <f t="shared" ca="1" si="0"/>
        <v>42990.255669999999</v>
      </c>
      <c r="O14" s="7">
        <f t="shared" ca="1" si="0"/>
        <v>42990.080090000003</v>
      </c>
      <c r="P14" s="7">
        <f t="shared" ca="1" si="0"/>
        <v>42988.73689</v>
      </c>
      <c r="R14" s="7">
        <f t="shared" ca="1" si="1"/>
        <v>42989.440549999999</v>
      </c>
      <c r="T14" s="7">
        <f ca="1">Total!E14</f>
        <v>42986.193919999998</v>
      </c>
      <c r="V14" s="7">
        <f t="shared" ca="1" si="3"/>
        <v>5.9827581031833386E-5</v>
      </c>
      <c r="W14" s="7">
        <f t="shared" ca="1" si="4"/>
        <v>7.3756239175319269E-5</v>
      </c>
      <c r="X14" s="7">
        <f t="shared" ca="1" si="5"/>
        <v>9.4489640268220261E-5</v>
      </c>
      <c r="Y14" s="7">
        <f t="shared" ca="1" si="6"/>
        <v>9.0405073015713565E-5</v>
      </c>
      <c r="Z14" s="7">
        <f t="shared" ca="1" si="7"/>
        <v>5.9157831110492564E-5</v>
      </c>
      <c r="AB14" s="7">
        <f t="shared" ca="1" si="8"/>
        <v>3.77636364601579E-4</v>
      </c>
    </row>
    <row r="15" spans="1:28" s="7" customFormat="1" x14ac:dyDescent="0.25">
      <c r="A15" s="7" t="s">
        <v>0</v>
      </c>
      <c r="B15" s="7">
        <v>25</v>
      </c>
      <c r="C15" s="7">
        <v>1</v>
      </c>
      <c r="D15" s="7">
        <v>28.514099999999999</v>
      </c>
      <c r="E15" s="7">
        <v>2.1272899999999999</v>
      </c>
      <c r="F15" s="7">
        <v>36</v>
      </c>
      <c r="H15" s="7" t="s">
        <v>3</v>
      </c>
      <c r="I15" s="7">
        <v>100</v>
      </c>
      <c r="J15" s="7">
        <v>0.7</v>
      </c>
      <c r="L15" s="7">
        <f t="shared" ca="1" si="2"/>
        <v>36102.610930000003</v>
      </c>
      <c r="M15" s="7">
        <f t="shared" ca="1" si="0"/>
        <v>36159.49123</v>
      </c>
      <c r="N15" s="7">
        <f t="shared" ca="1" si="0"/>
        <v>35834.333769999997</v>
      </c>
      <c r="O15" s="7">
        <f t="shared" ca="1" si="0"/>
        <v>35795.606220000001</v>
      </c>
      <c r="P15" s="7">
        <f t="shared" ca="1" si="0"/>
        <v>35771.080999999998</v>
      </c>
      <c r="R15" s="7">
        <f t="shared" ca="1" si="1"/>
        <v>35932.624629999998</v>
      </c>
      <c r="T15" s="7">
        <f ca="1">Total!E15</f>
        <v>35444.455130000002</v>
      </c>
      <c r="V15" s="7">
        <f t="shared" ca="1" si="3"/>
        <v>1.8568653336215084E-2</v>
      </c>
      <c r="W15" s="7">
        <f t="shared" ca="1" si="4"/>
        <v>2.0173426206650719E-2</v>
      </c>
      <c r="X15" s="7">
        <f t="shared" ca="1" si="5"/>
        <v>1.0999707530276128E-2</v>
      </c>
      <c r="Y15" s="7">
        <f t="shared" ca="1" si="6"/>
        <v>9.9070810571661727E-3</v>
      </c>
      <c r="Z15" s="7">
        <f t="shared" ca="1" si="7"/>
        <v>9.2151471591826444E-3</v>
      </c>
      <c r="AB15" s="7">
        <f t="shared" ca="1" si="8"/>
        <v>6.8864015289490751E-2</v>
      </c>
    </row>
    <row r="16" spans="1:28" s="7" customFormat="1" x14ac:dyDescent="0.25">
      <c r="A16" s="7" t="s">
        <v>0</v>
      </c>
      <c r="B16" s="7">
        <v>100</v>
      </c>
      <c r="C16" s="7">
        <v>0.4</v>
      </c>
      <c r="D16" s="7">
        <v>148.24283</v>
      </c>
      <c r="E16" s="7">
        <v>9.8302200000000006</v>
      </c>
      <c r="F16" s="7">
        <v>21</v>
      </c>
      <c r="H16" s="7" t="s">
        <v>3</v>
      </c>
      <c r="I16" s="7">
        <v>100</v>
      </c>
      <c r="J16" s="7">
        <v>1</v>
      </c>
      <c r="L16" s="7">
        <f t="shared" ca="1" si="2"/>
        <v>35520.32417</v>
      </c>
      <c r="M16" s="7">
        <f t="shared" ca="1" si="0"/>
        <v>35318.926700000004</v>
      </c>
      <c r="N16" s="7">
        <f t="shared" ca="1" si="0"/>
        <v>35317.501980000001</v>
      </c>
      <c r="O16" s="7">
        <f t="shared" ca="1" si="0"/>
        <v>35364.626669999998</v>
      </c>
      <c r="P16" s="7">
        <f t="shared" ca="1" si="0"/>
        <v>35607.475550000003</v>
      </c>
      <c r="R16" s="7">
        <f t="shared" ca="1" si="1"/>
        <v>35425.771014000005</v>
      </c>
      <c r="T16" s="7">
        <f ca="1">Total!E16</f>
        <v>35228.36103</v>
      </c>
      <c r="V16" s="7">
        <f t="shared" ca="1" si="3"/>
        <v>8.287729870582624E-3</v>
      </c>
      <c r="W16" s="7">
        <f t="shared" ca="1" si="4"/>
        <v>2.5708170165191359E-3</v>
      </c>
      <c r="X16" s="7">
        <f t="shared" ca="1" si="5"/>
        <v>2.530374601420987E-3</v>
      </c>
      <c r="Y16" s="7">
        <f t="shared" ca="1" si="6"/>
        <v>3.8680664105819685E-3</v>
      </c>
      <c r="Z16" s="7">
        <f t="shared" ca="1" si="7"/>
        <v>1.0761628100641808E-2</v>
      </c>
      <c r="AB16" s="7">
        <f t="shared" ca="1" si="8"/>
        <v>2.8018615999746525E-2</v>
      </c>
    </row>
    <row r="17" spans="1:28" s="7" customFormat="1" x14ac:dyDescent="0.25">
      <c r="A17" s="7" t="s">
        <v>0</v>
      </c>
      <c r="B17" s="7">
        <v>100</v>
      </c>
      <c r="C17" s="7">
        <v>0.4</v>
      </c>
      <c r="D17" s="7">
        <v>148.22068999999999</v>
      </c>
      <c r="E17" s="7">
        <v>9.9664599999999997</v>
      </c>
      <c r="F17" s="7">
        <v>21</v>
      </c>
      <c r="H17" s="7" t="s">
        <v>3</v>
      </c>
      <c r="I17" s="7">
        <v>997</v>
      </c>
      <c r="J17" s="7">
        <v>0.4</v>
      </c>
      <c r="L17" s="7">
        <f t="shared" ca="1" si="2"/>
        <v>324635.05712999997</v>
      </c>
      <c r="M17" s="7">
        <f t="shared" ca="1" si="0"/>
        <v>324762.88786999998</v>
      </c>
      <c r="N17" s="7">
        <f t="shared" ca="1" si="0"/>
        <v>324661.51256</v>
      </c>
      <c r="O17" s="7">
        <f t="shared" ca="1" si="0"/>
        <v>324592.85858</v>
      </c>
      <c r="P17" s="7">
        <f t="shared" ca="1" si="0"/>
        <v>324334.36482999998</v>
      </c>
      <c r="R17" s="7">
        <f t="shared" ca="1" si="1"/>
        <v>324597.33619400003</v>
      </c>
      <c r="T17" s="7">
        <f ca="1">Total!E17</f>
        <v>324119.48642999999</v>
      </c>
      <c r="V17" s="7">
        <f t="shared" ca="1" si="3"/>
        <v>1.5906809728681022E-3</v>
      </c>
      <c r="W17" s="7">
        <f t="shared" ca="1" si="4"/>
        <v>1.9850748472012717E-3</v>
      </c>
      <c r="X17" s="7">
        <f t="shared" ca="1" si="5"/>
        <v>1.6723034334347995E-3</v>
      </c>
      <c r="Y17" s="7">
        <f t="shared" ca="1" si="6"/>
        <v>1.4604865483835827E-3</v>
      </c>
      <c r="Z17" s="7">
        <f t="shared" ca="1" si="7"/>
        <v>6.6296044821851253E-4</v>
      </c>
      <c r="AB17" s="7">
        <f t="shared" ca="1" si="8"/>
        <v>7.3715062501062689E-3</v>
      </c>
    </row>
    <row r="18" spans="1:28" s="7" customFormat="1" x14ac:dyDescent="0.25">
      <c r="A18" s="7" t="s">
        <v>0</v>
      </c>
      <c r="B18" s="7">
        <v>100</v>
      </c>
      <c r="C18" s="7">
        <v>0.4</v>
      </c>
      <c r="D18" s="7">
        <v>148.25414000000001</v>
      </c>
      <c r="E18" s="7">
        <v>9.9129000000000005</v>
      </c>
      <c r="F18" s="7">
        <v>21</v>
      </c>
      <c r="H18" s="7" t="s">
        <v>3</v>
      </c>
      <c r="I18" s="7">
        <v>997</v>
      </c>
      <c r="J18" s="7">
        <v>0.7</v>
      </c>
      <c r="L18" s="7">
        <f t="shared" ca="1" si="2"/>
        <v>323291.08678999997</v>
      </c>
      <c r="M18" s="7">
        <f t="shared" ca="1" si="2"/>
        <v>323258.21328999999</v>
      </c>
      <c r="N18" s="7">
        <f t="shared" ca="1" si="2"/>
        <v>323128.57092999999</v>
      </c>
      <c r="O18" s="7">
        <f t="shared" ca="1" si="2"/>
        <v>323237.34385</v>
      </c>
      <c r="P18" s="7">
        <f t="shared" ca="1" si="2"/>
        <v>323054.18718000001</v>
      </c>
      <c r="R18" s="7">
        <f t="shared" ca="1" si="1"/>
        <v>323193.88040800003</v>
      </c>
      <c r="T18" s="7">
        <f ca="1">Total!E18</f>
        <v>322908.53392000002</v>
      </c>
      <c r="V18" s="7">
        <f t="shared" ca="1" si="3"/>
        <v>1.1847096927290644E-3</v>
      </c>
      <c r="W18" s="7">
        <f t="shared" ca="1" si="4"/>
        <v>1.0829053223059175E-3</v>
      </c>
      <c r="X18" s="7">
        <f t="shared" ca="1" si="5"/>
        <v>6.8142209599974417E-4</v>
      </c>
      <c r="Y18" s="7">
        <f t="shared" ca="1" si="6"/>
        <v>1.0182757513663315E-3</v>
      </c>
      <c r="Z18" s="7">
        <f t="shared" ca="1" si="7"/>
        <v>4.5106661701321647E-4</v>
      </c>
      <c r="AB18" s="7">
        <f t="shared" ca="1" si="8"/>
        <v>4.418379479414274E-3</v>
      </c>
    </row>
    <row r="19" spans="1:28" s="7" customFormat="1" x14ac:dyDescent="0.25">
      <c r="A19" s="7" t="s">
        <v>0</v>
      </c>
      <c r="B19" s="7">
        <v>100</v>
      </c>
      <c r="C19" s="7">
        <v>0.4</v>
      </c>
      <c r="D19" s="7">
        <v>148.25986</v>
      </c>
      <c r="E19" s="7">
        <v>9.4911600000000007</v>
      </c>
      <c r="F19" s="7">
        <v>20</v>
      </c>
      <c r="H19" s="7" t="s">
        <v>3</v>
      </c>
      <c r="I19" s="7">
        <v>997</v>
      </c>
      <c r="J19" s="7">
        <v>1</v>
      </c>
      <c r="L19" s="7">
        <f t="shared" ca="1" si="2"/>
        <v>322956.04486000002</v>
      </c>
      <c r="M19" s="7">
        <f t="shared" ca="1" si="2"/>
        <v>322999.18458</v>
      </c>
      <c r="N19" s="7">
        <f t="shared" ca="1" si="2"/>
        <v>323069.95987999998</v>
      </c>
      <c r="O19" s="7">
        <f t="shared" ca="1" si="2"/>
        <v>322944.46710000001</v>
      </c>
      <c r="P19" s="7">
        <f t="shared" ca="1" si="2"/>
        <v>323059.31255999999</v>
      </c>
      <c r="R19" s="7">
        <f t="shared" ca="1" si="1"/>
        <v>323005.79379599995</v>
      </c>
      <c r="T19" s="7">
        <f ca="1">Total!E19</f>
        <v>322830.84453</v>
      </c>
      <c r="V19" s="7">
        <f t="shared" ca="1" si="3"/>
        <v>3.8782022263794837E-4</v>
      </c>
      <c r="W19" s="7">
        <f t="shared" ca="1" si="4"/>
        <v>5.2144970919702619E-4</v>
      </c>
      <c r="X19" s="7">
        <f t="shared" ca="1" si="5"/>
        <v>7.4068309782511412E-4</v>
      </c>
      <c r="Y19" s="7">
        <f t="shared" ca="1" si="6"/>
        <v>3.5195698281379091E-4</v>
      </c>
      <c r="Z19" s="7">
        <f t="shared" ca="1" si="7"/>
        <v>7.0770198657011546E-4</v>
      </c>
      <c r="AB19" s="7">
        <f t="shared" ca="1" si="8"/>
        <v>2.7096119990439949E-3</v>
      </c>
    </row>
    <row r="20" spans="1:28" s="7" customFormat="1" x14ac:dyDescent="0.25">
      <c r="A20" s="7" t="s">
        <v>0</v>
      </c>
      <c r="B20" s="7">
        <v>100</v>
      </c>
      <c r="C20" s="7">
        <v>0.4</v>
      </c>
      <c r="D20" s="7">
        <v>148.2132</v>
      </c>
      <c r="E20" s="7">
        <v>9.8652200000000008</v>
      </c>
      <c r="F20" s="7">
        <v>21</v>
      </c>
      <c r="H20" s="7" t="s">
        <v>1</v>
      </c>
      <c r="I20" s="7">
        <v>30</v>
      </c>
      <c r="J20" s="7">
        <v>0.4</v>
      </c>
      <c r="L20" s="7">
        <f t="shared" ca="1" si="2"/>
        <v>995.50248999999997</v>
      </c>
      <c r="M20" s="7">
        <f t="shared" ca="1" si="2"/>
        <v>995.50248999999997</v>
      </c>
      <c r="N20" s="7">
        <f t="shared" ca="1" si="2"/>
        <v>995.50248999999997</v>
      </c>
      <c r="O20" s="7">
        <f t="shared" ca="1" si="2"/>
        <v>995.50248999999997</v>
      </c>
      <c r="P20" s="7">
        <f t="shared" ca="1" si="2"/>
        <v>995.50248999999997</v>
      </c>
      <c r="R20" s="7">
        <f t="shared" ca="1" si="1"/>
        <v>995.50249000000008</v>
      </c>
      <c r="T20" s="7">
        <f ca="1">Total!E20</f>
        <v>995.50248999999997</v>
      </c>
      <c r="V20" s="7">
        <f t="shared" ca="1" si="3"/>
        <v>0</v>
      </c>
      <c r="W20" s="7">
        <f t="shared" ca="1" si="4"/>
        <v>0</v>
      </c>
      <c r="X20" s="7">
        <f t="shared" ca="1" si="5"/>
        <v>0</v>
      </c>
      <c r="Y20" s="7">
        <f t="shared" ca="1" si="6"/>
        <v>0</v>
      </c>
      <c r="Z20" s="7">
        <f t="shared" ca="1" si="7"/>
        <v>0</v>
      </c>
      <c r="AB20" s="7">
        <f t="shared" ca="1" si="8"/>
        <v>0</v>
      </c>
    </row>
    <row r="21" spans="1:28" s="7" customFormat="1" x14ac:dyDescent="0.25">
      <c r="A21" s="7" t="s">
        <v>0</v>
      </c>
      <c r="B21" s="7">
        <v>100</v>
      </c>
      <c r="C21" s="7">
        <v>0.7</v>
      </c>
      <c r="D21" s="7">
        <v>107.67337000000001</v>
      </c>
      <c r="E21" s="7">
        <v>24.37452</v>
      </c>
      <c r="F21" s="7">
        <v>50</v>
      </c>
      <c r="H21" s="7" t="s">
        <v>1</v>
      </c>
      <c r="I21" s="7">
        <v>30</v>
      </c>
      <c r="J21" s="7">
        <v>0.7</v>
      </c>
      <c r="L21" s="7">
        <f t="shared" ca="1" si="2"/>
        <v>675.38611000000003</v>
      </c>
      <c r="M21" s="7">
        <f t="shared" ca="1" si="2"/>
        <v>675.36581000000001</v>
      </c>
      <c r="N21" s="7">
        <f t="shared" ca="1" si="2"/>
        <v>675.38611000000003</v>
      </c>
      <c r="O21" s="7">
        <f t="shared" ca="1" si="2"/>
        <v>675.38247999999999</v>
      </c>
      <c r="P21" s="7">
        <f t="shared" ca="1" si="2"/>
        <v>675.36989000000005</v>
      </c>
      <c r="R21" s="7">
        <f t="shared" ca="1" si="1"/>
        <v>675.37808000000007</v>
      </c>
      <c r="T21" s="7">
        <f ca="1">Total!E21</f>
        <v>675.36581000000001</v>
      </c>
      <c r="V21" s="7">
        <f t="shared" ca="1" si="3"/>
        <v>3.0057784536087472E-5</v>
      </c>
      <c r="W21" s="7">
        <f t="shared" ca="1" si="4"/>
        <v>0</v>
      </c>
      <c r="X21" s="7">
        <f t="shared" ca="1" si="5"/>
        <v>3.0057784536087472E-5</v>
      </c>
      <c r="Y21" s="7">
        <f t="shared" ca="1" si="6"/>
        <v>2.468291961652075E-5</v>
      </c>
      <c r="Z21" s="7">
        <f t="shared" ca="1" si="7"/>
        <v>6.0411704881010963E-6</v>
      </c>
      <c r="AB21" s="7">
        <f t="shared" ca="1" si="8"/>
        <v>9.0839659176796794E-5</v>
      </c>
    </row>
    <row r="22" spans="1:28" s="7" customFormat="1" x14ac:dyDescent="0.25">
      <c r="A22" s="7" t="s">
        <v>0</v>
      </c>
      <c r="B22" s="7">
        <v>100</v>
      </c>
      <c r="C22" s="7">
        <v>0.7</v>
      </c>
      <c r="D22" s="7">
        <v>107.88337</v>
      </c>
      <c r="E22" s="7">
        <v>24.593060000000001</v>
      </c>
      <c r="F22" s="7">
        <v>53</v>
      </c>
      <c r="H22" s="7" t="s">
        <v>1</v>
      </c>
      <c r="I22" s="7">
        <v>30</v>
      </c>
      <c r="J22" s="7">
        <v>1</v>
      </c>
      <c r="L22" s="7">
        <f t="shared" ca="1" si="2"/>
        <v>655.43295999999998</v>
      </c>
      <c r="M22" s="7">
        <f t="shared" ca="1" si="2"/>
        <v>655.43907999999999</v>
      </c>
      <c r="N22" s="7">
        <f t="shared" ca="1" si="2"/>
        <v>655.43295999999998</v>
      </c>
      <c r="O22" s="7">
        <f t="shared" ca="1" si="2"/>
        <v>655.43295999999998</v>
      </c>
      <c r="P22" s="7">
        <f t="shared" ca="1" si="2"/>
        <v>655.43295999999998</v>
      </c>
      <c r="R22" s="7">
        <f t="shared" ca="1" si="1"/>
        <v>655.43418399999996</v>
      </c>
      <c r="T22" s="7">
        <f ca="1">Total!E22</f>
        <v>655.43295999999998</v>
      </c>
      <c r="V22" s="7">
        <f t="shared" ca="1" si="3"/>
        <v>0</v>
      </c>
      <c r="W22" s="7">
        <f t="shared" ca="1" si="4"/>
        <v>9.337339397777456E-6</v>
      </c>
      <c r="X22" s="7">
        <f t="shared" ca="1" si="5"/>
        <v>0</v>
      </c>
      <c r="Y22" s="7">
        <f t="shared" ca="1" si="6"/>
        <v>0</v>
      </c>
      <c r="Z22" s="7">
        <f t="shared" ca="1" si="7"/>
        <v>0</v>
      </c>
      <c r="AB22" s="7">
        <f t="shared" ca="1" si="8"/>
        <v>9.337339397777456E-6</v>
      </c>
    </row>
    <row r="23" spans="1:28" s="7" customFormat="1" x14ac:dyDescent="0.25">
      <c r="A23" s="7" t="s">
        <v>0</v>
      </c>
      <c r="B23" s="7">
        <v>100</v>
      </c>
      <c r="C23" s="7">
        <v>0.7</v>
      </c>
      <c r="D23" s="7">
        <v>107.74337</v>
      </c>
      <c r="E23" s="7">
        <v>24.415900000000001</v>
      </c>
      <c r="F23" s="7">
        <v>51</v>
      </c>
      <c r="H23" s="7" t="s">
        <v>1</v>
      </c>
      <c r="I23" s="7">
        <v>100</v>
      </c>
      <c r="J23" s="7">
        <v>0.4</v>
      </c>
      <c r="L23" s="7">
        <f t="shared" ca="1" si="2"/>
        <v>1869.1926900000001</v>
      </c>
      <c r="M23" s="7">
        <f t="shared" ca="1" si="2"/>
        <v>1832.4059999999999</v>
      </c>
      <c r="N23" s="7">
        <f t="shared" ca="1" si="2"/>
        <v>1876.61446</v>
      </c>
      <c r="O23" s="7">
        <f t="shared" ca="1" si="2"/>
        <v>1879.8783900000001</v>
      </c>
      <c r="P23" s="7">
        <f t="shared" ca="1" si="2"/>
        <v>1832.5254</v>
      </c>
      <c r="R23" s="7">
        <f t="shared" ca="1" si="1"/>
        <v>1858.123388</v>
      </c>
      <c r="T23" s="7">
        <f ca="1">Total!E23</f>
        <v>1789.1879899999999</v>
      </c>
      <c r="V23" s="7">
        <f t="shared" ca="1" si="3"/>
        <v>4.4715647795064949E-2</v>
      </c>
      <c r="W23" s="7">
        <f t="shared" ca="1" si="4"/>
        <v>2.4155097307578088E-2</v>
      </c>
      <c r="X23" s="7">
        <f t="shared" ca="1" si="5"/>
        <v>4.8863769759599218E-2</v>
      </c>
      <c r="Y23" s="7">
        <f t="shared" ca="1" si="6"/>
        <v>5.0688021888633507E-2</v>
      </c>
      <c r="Z23" s="7">
        <f t="shared" ca="1" si="7"/>
        <v>2.4221831491278954E-2</v>
      </c>
      <c r="AB23" s="7">
        <f t="shared" ca="1" si="8"/>
        <v>0.19264436824215472</v>
      </c>
    </row>
    <row r="24" spans="1:28" s="7" customFormat="1" x14ac:dyDescent="0.25">
      <c r="A24" s="7" t="s">
        <v>0</v>
      </c>
      <c r="B24" s="7">
        <v>100</v>
      </c>
      <c r="C24" s="7">
        <v>0.7</v>
      </c>
      <c r="D24" s="7">
        <v>107.8567</v>
      </c>
      <c r="E24" s="7">
        <v>24.509609999999999</v>
      </c>
      <c r="F24" s="7">
        <v>51</v>
      </c>
      <c r="H24" s="7" t="s">
        <v>1</v>
      </c>
      <c r="I24" s="7">
        <v>100</v>
      </c>
      <c r="J24" s="7">
        <v>0.7</v>
      </c>
      <c r="L24" s="7">
        <f t="shared" ca="1" si="2"/>
        <v>1784.99937</v>
      </c>
      <c r="M24" s="7">
        <f t="shared" ca="1" si="2"/>
        <v>1775.0451499999999</v>
      </c>
      <c r="N24" s="7">
        <f t="shared" ca="1" si="2"/>
        <v>1780.38319</v>
      </c>
      <c r="O24" s="7">
        <f t="shared" ca="1" si="2"/>
        <v>1777.22138</v>
      </c>
      <c r="P24" s="7">
        <f t="shared" ca="1" si="2"/>
        <v>1770.08176</v>
      </c>
      <c r="R24" s="7">
        <f t="shared" ca="1" si="1"/>
        <v>1777.5461700000001</v>
      </c>
      <c r="T24" s="7">
        <f ca="1">Total!E24</f>
        <v>1762.0255400000001</v>
      </c>
      <c r="V24" s="7">
        <f t="shared" ca="1" si="3"/>
        <v>1.3038307038387143E-2</v>
      </c>
      <c r="W24" s="7">
        <f t="shared" ca="1" si="4"/>
        <v>7.3890018642975112E-3</v>
      </c>
      <c r="X24" s="7">
        <f t="shared" ca="1" si="5"/>
        <v>1.0418492571906716E-2</v>
      </c>
      <c r="Y24" s="7">
        <f t="shared" ca="1" si="6"/>
        <v>8.6240747679513542E-3</v>
      </c>
      <c r="Z24" s="7">
        <f t="shared" ca="1" si="7"/>
        <v>4.5721357705177977E-3</v>
      </c>
      <c r="AB24" s="7">
        <f t="shared" ca="1" si="8"/>
        <v>4.4042012013060523E-2</v>
      </c>
    </row>
    <row r="25" spans="1:28" s="7" customFormat="1" x14ac:dyDescent="0.25">
      <c r="A25" s="7" t="s">
        <v>0</v>
      </c>
      <c r="B25" s="7">
        <v>100</v>
      </c>
      <c r="C25" s="7">
        <v>0.7</v>
      </c>
      <c r="D25" s="7">
        <v>107.75418999999999</v>
      </c>
      <c r="E25" s="7">
        <v>24.555250000000001</v>
      </c>
      <c r="F25" s="7">
        <v>52</v>
      </c>
      <c r="H25" s="7" t="s">
        <v>1</v>
      </c>
      <c r="I25" s="7">
        <v>100</v>
      </c>
      <c r="J25" s="7">
        <v>1</v>
      </c>
      <c r="L25" s="7">
        <f t="shared" ca="1" si="2"/>
        <v>1761.17</v>
      </c>
      <c r="M25" s="7">
        <f t="shared" ca="1" si="2"/>
        <v>1757.8911700000001</v>
      </c>
      <c r="N25" s="7">
        <f t="shared" ca="1" si="2"/>
        <v>1760.5866699999999</v>
      </c>
      <c r="O25" s="7">
        <f t="shared" ca="1" si="2"/>
        <v>1761.08617</v>
      </c>
      <c r="P25" s="7">
        <f t="shared" ca="1" si="2"/>
        <v>1764.7239300000001</v>
      </c>
      <c r="R25" s="7">
        <f t="shared" ca="1" si="1"/>
        <v>1761.091588</v>
      </c>
      <c r="T25" s="7">
        <f ca="1">Total!E25</f>
        <v>1753.8095499999999</v>
      </c>
      <c r="V25" s="7">
        <f t="shared" ca="1" si="3"/>
        <v>4.1968353975493679E-3</v>
      </c>
      <c r="W25" s="7">
        <f t="shared" ca="1" si="4"/>
        <v>2.3272880456148485E-3</v>
      </c>
      <c r="X25" s="7">
        <f t="shared" ca="1" si="5"/>
        <v>3.8642280172325257E-3</v>
      </c>
      <c r="Y25" s="7">
        <f t="shared" ca="1" si="6"/>
        <v>4.1490365929414026E-3</v>
      </c>
      <c r="Z25" s="7">
        <f t="shared" ca="1" si="7"/>
        <v>6.2232412863758016E-3</v>
      </c>
      <c r="AB25" s="7">
        <f t="shared" ca="1" si="8"/>
        <v>2.0760629339713947E-2</v>
      </c>
    </row>
    <row r="26" spans="1:28" s="7" customFormat="1" x14ac:dyDescent="0.25">
      <c r="A26" s="7" t="s">
        <v>0</v>
      </c>
      <c r="B26" s="7">
        <v>100</v>
      </c>
      <c r="C26" s="7">
        <v>1</v>
      </c>
      <c r="D26" s="7">
        <v>103.78919</v>
      </c>
      <c r="E26" s="7">
        <v>34.168300000000002</v>
      </c>
      <c r="F26" s="7">
        <v>72</v>
      </c>
      <c r="H26" s="7" t="s">
        <v>1</v>
      </c>
      <c r="I26" s="7">
        <v>1000</v>
      </c>
      <c r="J26" s="7">
        <v>0.4</v>
      </c>
      <c r="L26" s="7">
        <f t="shared" ca="1" si="2"/>
        <v>18988.211169999999</v>
      </c>
      <c r="M26" s="7">
        <f t="shared" ca="1" si="2"/>
        <v>19002.657940000001</v>
      </c>
      <c r="N26" s="7">
        <f t="shared" ca="1" si="2"/>
        <v>18983.59491</v>
      </c>
      <c r="O26" s="7">
        <f t="shared" ca="1" si="2"/>
        <v>18991.653340000001</v>
      </c>
      <c r="P26" s="7">
        <f t="shared" ca="1" si="2"/>
        <v>18998.47177</v>
      </c>
      <c r="R26" s="7">
        <f t="shared" ca="1" si="1"/>
        <v>18992.917826000001</v>
      </c>
      <c r="T26" s="7">
        <f ca="1">Total!E26</f>
        <v>18977.24136</v>
      </c>
      <c r="V26" s="7">
        <f t="shared" ca="1" si="3"/>
        <v>5.7805082371564928E-4</v>
      </c>
      <c r="W26" s="7">
        <f t="shared" ca="1" si="4"/>
        <v>1.3393190041611493E-3</v>
      </c>
      <c r="X26" s="7">
        <f t="shared" ca="1" si="5"/>
        <v>3.3479839769502798E-4</v>
      </c>
      <c r="Y26" s="7">
        <f t="shared" ca="1" si="6"/>
        <v>7.5943493190628664E-4</v>
      </c>
      <c r="Z26" s="7">
        <f t="shared" ca="1" si="7"/>
        <v>1.1187300407502494E-3</v>
      </c>
      <c r="AB26" s="7">
        <f t="shared" ca="1" si="8"/>
        <v>4.1303331982283625E-3</v>
      </c>
    </row>
    <row r="27" spans="1:28" s="7" customFormat="1" x14ac:dyDescent="0.25">
      <c r="A27" s="7" t="s">
        <v>0</v>
      </c>
      <c r="B27" s="7">
        <v>100</v>
      </c>
      <c r="C27" s="7">
        <v>1</v>
      </c>
      <c r="D27" s="7">
        <v>103.75698</v>
      </c>
      <c r="E27" s="7">
        <v>34.276899999999998</v>
      </c>
      <c r="F27" s="7">
        <v>66</v>
      </c>
      <c r="H27" s="7" t="s">
        <v>1</v>
      </c>
      <c r="I27" s="7">
        <v>1000</v>
      </c>
      <c r="J27" s="7">
        <v>0.7</v>
      </c>
      <c r="L27" s="7">
        <f t="shared" ca="1" si="2"/>
        <v>18978.780790000001</v>
      </c>
      <c r="M27" s="7">
        <f t="shared" ca="1" si="2"/>
        <v>18982.55</v>
      </c>
      <c r="N27" s="7">
        <f t="shared" ca="1" si="2"/>
        <v>18980.710200000001</v>
      </c>
      <c r="O27" s="7">
        <f t="shared" ca="1" si="2"/>
        <v>18978.428800000002</v>
      </c>
      <c r="P27" s="7">
        <f t="shared" ca="1" si="2"/>
        <v>18979.519520000002</v>
      </c>
      <c r="R27" s="7">
        <f t="shared" ca="1" si="1"/>
        <v>18979.997862</v>
      </c>
      <c r="T27" s="7">
        <f ca="1">Total!E27</f>
        <v>18975.633290000002</v>
      </c>
      <c r="V27" s="7">
        <f t="shared" ca="1" si="3"/>
        <v>1.6587061690625276E-4</v>
      </c>
      <c r="W27" s="7">
        <f t="shared" ca="1" si="4"/>
        <v>3.645048307105903E-4</v>
      </c>
      <c r="X27" s="7">
        <f t="shared" ca="1" si="5"/>
        <v>2.675489098261221E-4</v>
      </c>
      <c r="Y27" s="7">
        <f t="shared" ca="1" si="6"/>
        <v>1.4732103836940884E-4</v>
      </c>
      <c r="Z27" s="7">
        <f t="shared" ca="1" si="7"/>
        <v>2.0480106990938105E-4</v>
      </c>
      <c r="AB27" s="7">
        <f t="shared" ca="1" si="8"/>
        <v>1.1500464657217551E-3</v>
      </c>
    </row>
    <row r="28" spans="1:28" s="7" customFormat="1" x14ac:dyDescent="0.25">
      <c r="A28" s="7" t="s">
        <v>0</v>
      </c>
      <c r="B28" s="7">
        <v>100</v>
      </c>
      <c r="C28" s="7">
        <v>1</v>
      </c>
      <c r="D28" s="7">
        <v>103.79170000000001</v>
      </c>
      <c r="E28" s="7">
        <v>33.811149999999998</v>
      </c>
      <c r="F28" s="7">
        <v>67</v>
      </c>
      <c r="H28" s="7" t="s">
        <v>1</v>
      </c>
      <c r="I28" s="7">
        <v>1000</v>
      </c>
      <c r="J28" s="7">
        <v>1</v>
      </c>
      <c r="L28" s="7">
        <f t="shared" ca="1" si="2"/>
        <v>18976.101439999999</v>
      </c>
      <c r="M28" s="7">
        <f t="shared" ca="1" si="2"/>
        <v>18976.68</v>
      </c>
      <c r="N28" s="7">
        <f t="shared" ca="1" si="2"/>
        <v>18976.714459999999</v>
      </c>
      <c r="O28" s="7">
        <f t="shared" ca="1" si="2"/>
        <v>18976.576669999999</v>
      </c>
      <c r="P28" s="7">
        <f t="shared" ca="1" si="2"/>
        <v>18977.303670000001</v>
      </c>
      <c r="R28" s="7">
        <f t="shared" ca="1" si="1"/>
        <v>18976.675247999996</v>
      </c>
      <c r="T28" s="7">
        <f ca="1">Total!E28</f>
        <v>18975.233329999999</v>
      </c>
      <c r="V28" s="7">
        <f t="shared" ca="1" si="3"/>
        <v>4.5749635058607899E-5</v>
      </c>
      <c r="W28" s="7">
        <f t="shared" ca="1" si="4"/>
        <v>7.623990571509758E-5</v>
      </c>
      <c r="X28" s="7">
        <f t="shared" ca="1" si="5"/>
        <v>7.8055957164881992E-5</v>
      </c>
      <c r="Y28" s="7">
        <f t="shared" ca="1" si="6"/>
        <v>7.0794386379197354E-5</v>
      </c>
      <c r="Z28" s="7">
        <f t="shared" ca="1" si="7"/>
        <v>1.0910748574189121E-4</v>
      </c>
      <c r="AB28" s="7">
        <f t="shared" ca="1" si="8"/>
        <v>3.7994737005967604E-4</v>
      </c>
    </row>
    <row r="29" spans="1:28" s="7" customFormat="1" x14ac:dyDescent="0.25">
      <c r="A29" s="7" t="s">
        <v>0</v>
      </c>
      <c r="B29" s="7">
        <v>100</v>
      </c>
      <c r="C29" s="7">
        <v>1</v>
      </c>
      <c r="D29" s="7">
        <v>103.77919</v>
      </c>
      <c r="E29" s="7">
        <v>34.152670000000001</v>
      </c>
      <c r="F29" s="7">
        <v>65</v>
      </c>
    </row>
    <row r="30" spans="1:28" s="7" customFormat="1" x14ac:dyDescent="0.25">
      <c r="A30" s="7" t="s">
        <v>0</v>
      </c>
      <c r="B30" s="7">
        <v>100</v>
      </c>
      <c r="C30" s="7">
        <v>1</v>
      </c>
      <c r="D30" s="7">
        <v>103.72919</v>
      </c>
      <c r="E30" s="7">
        <v>33.94341</v>
      </c>
      <c r="F30" s="7">
        <v>67</v>
      </c>
    </row>
    <row r="31" spans="1:28" s="7" customFormat="1" x14ac:dyDescent="0.25">
      <c r="A31" s="7" t="s">
        <v>0</v>
      </c>
      <c r="B31" s="7">
        <v>1000</v>
      </c>
      <c r="C31" s="7">
        <v>0.4</v>
      </c>
      <c r="D31" s="7">
        <v>1070.1814899999999</v>
      </c>
      <c r="E31" s="7">
        <v>704.41161999999997</v>
      </c>
      <c r="F31" s="7">
        <v>8</v>
      </c>
    </row>
    <row r="32" spans="1:28" s="7" customFormat="1" x14ac:dyDescent="0.25">
      <c r="A32" s="7" t="s">
        <v>0</v>
      </c>
      <c r="B32" s="7">
        <v>1000</v>
      </c>
      <c r="C32" s="7">
        <v>0.4</v>
      </c>
      <c r="D32" s="7">
        <v>1070.1819499999999</v>
      </c>
      <c r="E32" s="7">
        <v>702.50900999999999</v>
      </c>
      <c r="F32" s="7">
        <v>8</v>
      </c>
    </row>
    <row r="33" spans="1:6" s="7" customFormat="1" x14ac:dyDescent="0.25">
      <c r="A33" s="7" t="s">
        <v>0</v>
      </c>
      <c r="B33" s="7">
        <v>1000</v>
      </c>
      <c r="C33" s="7">
        <v>0.4</v>
      </c>
      <c r="D33" s="7">
        <v>1070.1534899999999</v>
      </c>
      <c r="E33" s="7">
        <v>677.39900999999998</v>
      </c>
      <c r="F33" s="7">
        <v>8</v>
      </c>
    </row>
    <row r="34" spans="1:6" s="7" customFormat="1" x14ac:dyDescent="0.25">
      <c r="A34" s="7" t="s">
        <v>0</v>
      </c>
      <c r="B34" s="7">
        <v>1000</v>
      </c>
      <c r="C34" s="7">
        <v>0.4</v>
      </c>
      <c r="D34" s="7">
        <v>1070.26901</v>
      </c>
      <c r="E34" s="7">
        <v>703.13153</v>
      </c>
      <c r="F34" s="7">
        <v>8</v>
      </c>
    </row>
    <row r="35" spans="1:6" s="7" customFormat="1" x14ac:dyDescent="0.25">
      <c r="A35" s="7" t="s">
        <v>0</v>
      </c>
      <c r="B35" s="7">
        <v>1000</v>
      </c>
      <c r="C35" s="7">
        <v>0.4</v>
      </c>
      <c r="D35" s="7">
        <v>1070.3605700000001</v>
      </c>
      <c r="E35" s="7">
        <v>701.40666999999996</v>
      </c>
      <c r="F35" s="7">
        <v>8</v>
      </c>
    </row>
    <row r="36" spans="1:6" s="7" customFormat="1" x14ac:dyDescent="0.25">
      <c r="A36" s="7" t="s">
        <v>0</v>
      </c>
      <c r="B36" s="7">
        <v>1000</v>
      </c>
      <c r="C36" s="7">
        <v>0.7</v>
      </c>
      <c r="D36" s="7">
        <v>1034.9158199999999</v>
      </c>
      <c r="E36" s="7">
        <v>1049.03612</v>
      </c>
      <c r="F36" s="7">
        <v>13</v>
      </c>
    </row>
    <row r="37" spans="1:6" s="7" customFormat="1" x14ac:dyDescent="0.25">
      <c r="A37" s="7" t="s">
        <v>0</v>
      </c>
      <c r="B37" s="7">
        <v>1000</v>
      </c>
      <c r="C37" s="7">
        <v>0.7</v>
      </c>
      <c r="D37" s="7">
        <v>1034.81936</v>
      </c>
      <c r="E37" s="7">
        <v>1048.1908599999999</v>
      </c>
      <c r="F37" s="7">
        <v>13</v>
      </c>
    </row>
    <row r="38" spans="1:6" s="7" customFormat="1" x14ac:dyDescent="0.25">
      <c r="A38" s="7" t="s">
        <v>0</v>
      </c>
      <c r="B38" s="7">
        <v>1000</v>
      </c>
      <c r="C38" s="7">
        <v>0.7</v>
      </c>
      <c r="D38" s="7">
        <v>1034.9721300000001</v>
      </c>
      <c r="E38" s="7">
        <v>1046.81927</v>
      </c>
      <c r="F38" s="7">
        <v>13</v>
      </c>
    </row>
    <row r="39" spans="1:6" s="7" customFormat="1" x14ac:dyDescent="0.25">
      <c r="A39" s="7" t="s">
        <v>0</v>
      </c>
      <c r="B39" s="7">
        <v>1000</v>
      </c>
      <c r="C39" s="7">
        <v>0.7</v>
      </c>
      <c r="D39" s="7">
        <v>1034.9091699999999</v>
      </c>
      <c r="E39" s="7">
        <v>1049.30575</v>
      </c>
      <c r="F39" s="7">
        <v>13</v>
      </c>
    </row>
    <row r="40" spans="1:6" s="7" customFormat="1" x14ac:dyDescent="0.25">
      <c r="A40" s="7" t="s">
        <v>0</v>
      </c>
      <c r="B40" s="7">
        <v>1000</v>
      </c>
      <c r="C40" s="7">
        <v>0.7</v>
      </c>
      <c r="D40" s="7">
        <v>1035.09809</v>
      </c>
      <c r="E40" s="7">
        <v>1036.4604300000001</v>
      </c>
      <c r="F40" s="7">
        <v>15</v>
      </c>
    </row>
    <row r="41" spans="1:6" s="7" customFormat="1" x14ac:dyDescent="0.25">
      <c r="A41" s="7" t="s">
        <v>0</v>
      </c>
      <c r="B41" s="7">
        <v>1000</v>
      </c>
      <c r="C41" s="7">
        <v>1</v>
      </c>
      <c r="D41" s="7">
        <v>1034.6851799999999</v>
      </c>
      <c r="E41" s="7">
        <v>1610.3402900000001</v>
      </c>
      <c r="F41" s="7">
        <v>19</v>
      </c>
    </row>
    <row r="42" spans="1:6" s="7" customFormat="1" x14ac:dyDescent="0.25">
      <c r="A42" s="7" t="s">
        <v>0</v>
      </c>
      <c r="B42" s="7">
        <v>1000</v>
      </c>
      <c r="C42" s="7">
        <v>1</v>
      </c>
      <c r="D42" s="7">
        <v>1034.7885100000001</v>
      </c>
      <c r="E42" s="7">
        <v>1615.61051</v>
      </c>
      <c r="F42" s="7">
        <v>19</v>
      </c>
    </row>
    <row r="43" spans="1:6" s="7" customFormat="1" x14ac:dyDescent="0.25">
      <c r="A43" s="7" t="s">
        <v>0</v>
      </c>
      <c r="B43" s="7">
        <v>1000</v>
      </c>
      <c r="C43" s="7">
        <v>1</v>
      </c>
      <c r="D43" s="7">
        <v>1034.7708600000001</v>
      </c>
      <c r="E43" s="7">
        <v>1607.83323</v>
      </c>
      <c r="F43" s="7">
        <v>19</v>
      </c>
    </row>
    <row r="44" spans="1:6" s="7" customFormat="1" x14ac:dyDescent="0.25">
      <c r="A44" s="7" t="s">
        <v>0</v>
      </c>
      <c r="B44" s="7">
        <v>1000</v>
      </c>
      <c r="C44" s="7">
        <v>1</v>
      </c>
      <c r="D44" s="7">
        <v>1034.6753799999999</v>
      </c>
      <c r="E44" s="7">
        <v>1596.61643</v>
      </c>
      <c r="F44" s="7">
        <v>19</v>
      </c>
    </row>
    <row r="45" spans="1:6" s="7" customFormat="1" x14ac:dyDescent="0.25">
      <c r="A45" s="7" t="s">
        <v>0</v>
      </c>
      <c r="B45" s="7">
        <v>1000</v>
      </c>
      <c r="C45" s="7">
        <v>1</v>
      </c>
      <c r="D45" s="7">
        <v>1034.70364</v>
      </c>
      <c r="E45" s="7">
        <v>1601.5214000000001</v>
      </c>
      <c r="F45" s="7">
        <v>19</v>
      </c>
    </row>
    <row r="46" spans="1:6" s="7" customFormat="1" x14ac:dyDescent="0.25">
      <c r="A46" s="7" t="s">
        <v>3</v>
      </c>
      <c r="B46" s="7">
        <v>24</v>
      </c>
      <c r="C46" s="7">
        <v>0.4</v>
      </c>
      <c r="D46" s="7">
        <v>3177.6379999999999</v>
      </c>
      <c r="E46" s="7">
        <v>1.30423</v>
      </c>
      <c r="F46" s="7">
        <v>20</v>
      </c>
    </row>
    <row r="47" spans="1:6" s="7" customFormat="1" x14ac:dyDescent="0.25">
      <c r="A47" s="7" t="s">
        <v>3</v>
      </c>
      <c r="B47" s="7">
        <v>24</v>
      </c>
      <c r="C47" s="7">
        <v>0.4</v>
      </c>
      <c r="D47" s="7">
        <v>3177.6379999999999</v>
      </c>
      <c r="E47" s="7">
        <v>1.17008</v>
      </c>
      <c r="F47" s="7">
        <v>20</v>
      </c>
    </row>
    <row r="48" spans="1:6" s="7" customFormat="1" x14ac:dyDescent="0.25">
      <c r="A48" s="7" t="s">
        <v>3</v>
      </c>
      <c r="B48" s="7">
        <v>24</v>
      </c>
      <c r="C48" s="7">
        <v>0.4</v>
      </c>
      <c r="D48" s="7">
        <v>3177.6379999999999</v>
      </c>
      <c r="E48" s="7">
        <v>1.19214</v>
      </c>
      <c r="F48" s="7">
        <v>22</v>
      </c>
    </row>
    <row r="49" spans="1:6" s="7" customFormat="1" x14ac:dyDescent="0.25">
      <c r="A49" s="7" t="s">
        <v>3</v>
      </c>
      <c r="B49" s="7">
        <v>24</v>
      </c>
      <c r="C49" s="7">
        <v>0.4</v>
      </c>
      <c r="D49" s="7">
        <v>3177.6379999999999</v>
      </c>
      <c r="E49" s="7">
        <v>1.16527</v>
      </c>
      <c r="F49" s="7">
        <v>22</v>
      </c>
    </row>
    <row r="50" spans="1:6" s="7" customFormat="1" x14ac:dyDescent="0.25">
      <c r="A50" s="7" t="s">
        <v>3</v>
      </c>
      <c r="B50" s="7">
        <v>24</v>
      </c>
      <c r="C50" s="7">
        <v>0.4</v>
      </c>
      <c r="D50" s="7">
        <v>3177.6379999999999</v>
      </c>
      <c r="E50" s="7">
        <v>1.1860999999999999</v>
      </c>
      <c r="F50" s="7">
        <v>16</v>
      </c>
    </row>
    <row r="51" spans="1:6" s="7" customFormat="1" x14ac:dyDescent="0.25">
      <c r="A51" s="7" t="s">
        <v>3</v>
      </c>
      <c r="B51" s="7">
        <v>24</v>
      </c>
      <c r="C51" s="7">
        <v>0.7</v>
      </c>
      <c r="D51" s="7">
        <v>2321.03586</v>
      </c>
      <c r="E51" s="7">
        <v>1.5602799999999999</v>
      </c>
      <c r="F51" s="7">
        <v>16</v>
      </c>
    </row>
    <row r="52" spans="1:6" s="7" customFormat="1" x14ac:dyDescent="0.25">
      <c r="A52" s="7" t="s">
        <v>3</v>
      </c>
      <c r="B52" s="7">
        <v>24</v>
      </c>
      <c r="C52" s="7">
        <v>0.7</v>
      </c>
      <c r="D52" s="7">
        <v>2321.03586</v>
      </c>
      <c r="E52" s="7">
        <v>1.49533</v>
      </c>
      <c r="F52" s="7">
        <v>20</v>
      </c>
    </row>
    <row r="53" spans="1:6" s="7" customFormat="1" x14ac:dyDescent="0.25">
      <c r="A53" s="7" t="s">
        <v>3</v>
      </c>
      <c r="B53" s="7">
        <v>24</v>
      </c>
      <c r="C53" s="7">
        <v>0.7</v>
      </c>
      <c r="D53" s="7">
        <v>2321.03586</v>
      </c>
      <c r="E53" s="7">
        <v>1.3893</v>
      </c>
      <c r="F53" s="7">
        <v>20</v>
      </c>
    </row>
    <row r="54" spans="1:6" s="7" customFormat="1" x14ac:dyDescent="0.25">
      <c r="A54" s="7" t="s">
        <v>3</v>
      </c>
      <c r="B54" s="7">
        <v>24</v>
      </c>
      <c r="C54" s="7">
        <v>0.7</v>
      </c>
      <c r="D54" s="7">
        <v>2321.03586</v>
      </c>
      <c r="E54" s="7">
        <v>1.37616</v>
      </c>
      <c r="F54" s="7">
        <v>16</v>
      </c>
    </row>
    <row r="55" spans="1:6" s="7" customFormat="1" x14ac:dyDescent="0.25">
      <c r="A55" s="7" t="s">
        <v>3</v>
      </c>
      <c r="B55" s="7">
        <v>24</v>
      </c>
      <c r="C55" s="7">
        <v>0.7</v>
      </c>
      <c r="D55" s="7">
        <v>2321.03586</v>
      </c>
      <c r="E55" s="7">
        <v>1.38361</v>
      </c>
      <c r="F55" s="7">
        <v>17</v>
      </c>
    </row>
    <row r="56" spans="1:6" s="7" customFormat="1" x14ac:dyDescent="0.25">
      <c r="A56" s="7" t="s">
        <v>3</v>
      </c>
      <c r="B56" s="7">
        <v>24</v>
      </c>
      <c r="C56" s="7">
        <v>1</v>
      </c>
      <c r="D56" s="7">
        <v>2320.9075499999999</v>
      </c>
      <c r="E56" s="7">
        <v>2.2845399999999998</v>
      </c>
      <c r="F56" s="7">
        <v>47</v>
      </c>
    </row>
    <row r="57" spans="1:6" s="7" customFormat="1" x14ac:dyDescent="0.25">
      <c r="A57" s="7" t="s">
        <v>3</v>
      </c>
      <c r="B57" s="7">
        <v>24</v>
      </c>
      <c r="C57" s="7">
        <v>1</v>
      </c>
      <c r="D57" s="7">
        <v>2320.9075499999999</v>
      </c>
      <c r="E57" s="7">
        <v>2.2707099999999998</v>
      </c>
      <c r="F57" s="7">
        <v>42</v>
      </c>
    </row>
    <row r="58" spans="1:6" s="7" customFormat="1" x14ac:dyDescent="0.25">
      <c r="A58" s="7" t="s">
        <v>3</v>
      </c>
      <c r="B58" s="7">
        <v>24</v>
      </c>
      <c r="C58" s="7">
        <v>1</v>
      </c>
      <c r="D58" s="7">
        <v>2320.9075499999999</v>
      </c>
      <c r="E58" s="7">
        <v>2.25983</v>
      </c>
      <c r="F58" s="7">
        <v>40</v>
      </c>
    </row>
    <row r="59" spans="1:6" s="7" customFormat="1" x14ac:dyDescent="0.25">
      <c r="A59" s="7" t="s">
        <v>3</v>
      </c>
      <c r="B59" s="7">
        <v>24</v>
      </c>
      <c r="C59" s="7">
        <v>1</v>
      </c>
      <c r="D59" s="7">
        <v>2320.9075499999999</v>
      </c>
      <c r="E59" s="7">
        <v>2.2606299999999999</v>
      </c>
      <c r="F59" s="7">
        <v>44</v>
      </c>
    </row>
    <row r="60" spans="1:6" s="7" customFormat="1" x14ac:dyDescent="0.25">
      <c r="A60" s="7" t="s">
        <v>3</v>
      </c>
      <c r="B60" s="7">
        <v>24</v>
      </c>
      <c r="C60" s="7">
        <v>1</v>
      </c>
      <c r="D60" s="7">
        <v>2320.9075499999999</v>
      </c>
      <c r="E60" s="7">
        <v>2.2906399999999998</v>
      </c>
      <c r="F60" s="7">
        <v>40</v>
      </c>
    </row>
    <row r="61" spans="1:6" s="7" customFormat="1" x14ac:dyDescent="0.25">
      <c r="A61" s="7" t="s">
        <v>3</v>
      </c>
      <c r="B61" s="7">
        <v>100</v>
      </c>
      <c r="C61" s="7">
        <v>0.4</v>
      </c>
      <c r="D61" s="7">
        <v>42988.765679999997</v>
      </c>
      <c r="E61" s="7">
        <v>8.4156999999999993</v>
      </c>
      <c r="F61" s="7">
        <v>22</v>
      </c>
    </row>
    <row r="62" spans="1:6" s="7" customFormat="1" x14ac:dyDescent="0.25">
      <c r="A62" s="7" t="s">
        <v>3</v>
      </c>
      <c r="B62" s="7">
        <v>100</v>
      </c>
      <c r="C62" s="7">
        <v>0.4</v>
      </c>
      <c r="D62" s="7">
        <v>42989.364419999998</v>
      </c>
      <c r="E62" s="7">
        <v>8.4091299999999993</v>
      </c>
      <c r="F62" s="7">
        <v>16</v>
      </c>
    </row>
    <row r="63" spans="1:6" s="7" customFormat="1" x14ac:dyDescent="0.25">
      <c r="A63" s="7" t="s">
        <v>3</v>
      </c>
      <c r="B63" s="7">
        <v>100</v>
      </c>
      <c r="C63" s="7">
        <v>0.4</v>
      </c>
      <c r="D63" s="7">
        <v>42990.255669999999</v>
      </c>
      <c r="E63" s="7">
        <v>8.1862100000000009</v>
      </c>
      <c r="F63" s="7">
        <v>15</v>
      </c>
    </row>
    <row r="64" spans="1:6" s="7" customFormat="1" x14ac:dyDescent="0.25">
      <c r="A64" s="7" t="s">
        <v>3</v>
      </c>
      <c r="B64" s="7">
        <v>100</v>
      </c>
      <c r="C64" s="7">
        <v>0.4</v>
      </c>
      <c r="D64" s="7">
        <v>42990.080090000003</v>
      </c>
      <c r="E64" s="7">
        <v>8.3120899999999995</v>
      </c>
      <c r="F64" s="7">
        <v>17</v>
      </c>
    </row>
    <row r="65" spans="1:6" s="7" customFormat="1" x14ac:dyDescent="0.25">
      <c r="A65" s="7" t="s">
        <v>3</v>
      </c>
      <c r="B65" s="7">
        <v>100</v>
      </c>
      <c r="C65" s="7">
        <v>0.4</v>
      </c>
      <c r="D65" s="7">
        <v>42988.73689</v>
      </c>
      <c r="E65" s="7">
        <v>8.0894200000000005</v>
      </c>
      <c r="F65" s="7">
        <v>19</v>
      </c>
    </row>
    <row r="66" spans="1:6" s="7" customFormat="1" x14ac:dyDescent="0.25">
      <c r="A66" s="7" t="s">
        <v>3</v>
      </c>
      <c r="B66" s="7">
        <v>100</v>
      </c>
      <c r="C66" s="7">
        <v>0.7</v>
      </c>
      <c r="D66" s="7">
        <v>36102.610930000003</v>
      </c>
      <c r="E66" s="7">
        <v>16.981110000000001</v>
      </c>
      <c r="F66" s="7">
        <v>36</v>
      </c>
    </row>
    <row r="67" spans="1:6" s="7" customFormat="1" x14ac:dyDescent="0.25">
      <c r="A67" s="7" t="s">
        <v>3</v>
      </c>
      <c r="B67" s="7">
        <v>100</v>
      </c>
      <c r="C67" s="7">
        <v>0.7</v>
      </c>
      <c r="D67" s="7">
        <v>36159.49123</v>
      </c>
      <c r="E67" s="7">
        <v>16.882180000000002</v>
      </c>
      <c r="F67" s="7">
        <v>33</v>
      </c>
    </row>
    <row r="68" spans="1:6" s="7" customFormat="1" x14ac:dyDescent="0.25">
      <c r="A68" s="7" t="s">
        <v>3</v>
      </c>
      <c r="B68" s="7">
        <v>100</v>
      </c>
      <c r="C68" s="7">
        <v>0.7</v>
      </c>
      <c r="D68" s="7">
        <v>35834.333769999997</v>
      </c>
      <c r="E68" s="7">
        <v>16.896809999999999</v>
      </c>
      <c r="F68" s="7">
        <v>33</v>
      </c>
    </row>
    <row r="69" spans="1:6" s="7" customFormat="1" x14ac:dyDescent="0.25">
      <c r="A69" s="7" t="s">
        <v>3</v>
      </c>
      <c r="B69" s="7">
        <v>100</v>
      </c>
      <c r="C69" s="7">
        <v>0.7</v>
      </c>
      <c r="D69" s="7">
        <v>35795.606220000001</v>
      </c>
      <c r="E69" s="7">
        <v>16.805109999999999</v>
      </c>
      <c r="F69" s="7">
        <v>37</v>
      </c>
    </row>
    <row r="70" spans="1:6" s="7" customFormat="1" x14ac:dyDescent="0.25">
      <c r="A70" s="7" t="s">
        <v>3</v>
      </c>
      <c r="B70" s="7">
        <v>100</v>
      </c>
      <c r="C70" s="7">
        <v>0.7</v>
      </c>
      <c r="D70" s="7">
        <v>35771.080999999998</v>
      </c>
      <c r="E70" s="7">
        <v>16.592510000000001</v>
      </c>
      <c r="F70" s="7">
        <v>37</v>
      </c>
    </row>
    <row r="71" spans="1:6" s="7" customFormat="1" x14ac:dyDescent="0.25">
      <c r="A71" s="7" t="s">
        <v>3</v>
      </c>
      <c r="B71" s="7">
        <v>100</v>
      </c>
      <c r="C71" s="7">
        <v>1</v>
      </c>
      <c r="D71" s="7">
        <v>35520.32417</v>
      </c>
      <c r="E71" s="7">
        <v>26.977779999999999</v>
      </c>
      <c r="F71" s="7">
        <v>46</v>
      </c>
    </row>
    <row r="72" spans="1:6" s="7" customFormat="1" x14ac:dyDescent="0.25">
      <c r="A72" s="7" t="s">
        <v>3</v>
      </c>
      <c r="B72" s="7">
        <v>100</v>
      </c>
      <c r="C72" s="7">
        <v>1</v>
      </c>
      <c r="D72" s="7">
        <v>35318.926700000004</v>
      </c>
      <c r="E72" s="7">
        <v>26.760680000000001</v>
      </c>
      <c r="F72" s="7">
        <v>55</v>
      </c>
    </row>
    <row r="73" spans="1:6" s="7" customFormat="1" x14ac:dyDescent="0.25">
      <c r="A73" s="7" t="s">
        <v>3</v>
      </c>
      <c r="B73" s="7">
        <v>100</v>
      </c>
      <c r="C73" s="7">
        <v>1</v>
      </c>
      <c r="D73" s="7">
        <v>35317.501980000001</v>
      </c>
      <c r="E73" s="7">
        <v>27.029219999999999</v>
      </c>
      <c r="F73" s="7">
        <v>60</v>
      </c>
    </row>
    <row r="74" spans="1:6" s="7" customFormat="1" x14ac:dyDescent="0.25">
      <c r="A74" s="7" t="s">
        <v>3</v>
      </c>
      <c r="B74" s="7">
        <v>100</v>
      </c>
      <c r="C74" s="7">
        <v>1</v>
      </c>
      <c r="D74" s="7">
        <v>35364.626669999998</v>
      </c>
      <c r="E74" s="7">
        <v>27.060600000000001</v>
      </c>
      <c r="F74" s="7">
        <v>49</v>
      </c>
    </row>
    <row r="75" spans="1:6" s="7" customFormat="1" x14ac:dyDescent="0.25">
      <c r="A75" s="7" t="s">
        <v>3</v>
      </c>
      <c r="B75" s="7">
        <v>100</v>
      </c>
      <c r="C75" s="7">
        <v>1</v>
      </c>
      <c r="D75" s="7">
        <v>35607.475550000003</v>
      </c>
      <c r="E75" s="7">
        <v>26.8858</v>
      </c>
      <c r="F75" s="7">
        <v>67</v>
      </c>
    </row>
    <row r="76" spans="1:6" s="7" customFormat="1" x14ac:dyDescent="0.25">
      <c r="A76" s="7" t="s">
        <v>3</v>
      </c>
      <c r="B76" s="7">
        <v>997</v>
      </c>
      <c r="C76" s="7">
        <v>0.4</v>
      </c>
      <c r="D76" s="7">
        <v>324635.05712999997</v>
      </c>
      <c r="E76" s="7">
        <v>597.63986</v>
      </c>
      <c r="F76" s="7">
        <v>9</v>
      </c>
    </row>
    <row r="77" spans="1:6" s="7" customFormat="1" x14ac:dyDescent="0.25">
      <c r="A77" s="7" t="s">
        <v>3</v>
      </c>
      <c r="B77" s="7">
        <v>997</v>
      </c>
      <c r="C77" s="7">
        <v>0.4</v>
      </c>
      <c r="D77" s="7">
        <v>324762.88786999998</v>
      </c>
      <c r="E77" s="7">
        <v>609.69233999999994</v>
      </c>
      <c r="F77" s="7">
        <v>13</v>
      </c>
    </row>
    <row r="78" spans="1:6" s="7" customFormat="1" x14ac:dyDescent="0.25">
      <c r="A78" s="7" t="s">
        <v>3</v>
      </c>
      <c r="B78" s="7">
        <v>997</v>
      </c>
      <c r="C78" s="7">
        <v>0.4</v>
      </c>
      <c r="D78" s="7">
        <v>324661.51256</v>
      </c>
      <c r="E78" s="7">
        <v>609.42222000000004</v>
      </c>
      <c r="F78" s="7">
        <v>13</v>
      </c>
    </row>
    <row r="79" spans="1:6" s="7" customFormat="1" x14ac:dyDescent="0.25">
      <c r="A79" s="7" t="s">
        <v>3</v>
      </c>
      <c r="B79" s="7">
        <v>997</v>
      </c>
      <c r="C79" s="7">
        <v>0.4</v>
      </c>
      <c r="D79" s="7">
        <v>324592.85858</v>
      </c>
      <c r="E79" s="7">
        <v>602.04174999999998</v>
      </c>
      <c r="F79" s="7">
        <v>11</v>
      </c>
    </row>
    <row r="80" spans="1:6" s="7" customFormat="1" x14ac:dyDescent="0.25">
      <c r="A80" s="7" t="s">
        <v>3</v>
      </c>
      <c r="B80" s="7">
        <v>997</v>
      </c>
      <c r="C80" s="7">
        <v>0.4</v>
      </c>
      <c r="D80" s="7">
        <v>324334.36482999998</v>
      </c>
      <c r="E80" s="7">
        <v>596.58187999999996</v>
      </c>
      <c r="F80" s="7">
        <v>9</v>
      </c>
    </row>
    <row r="81" spans="1:6" s="7" customFormat="1" x14ac:dyDescent="0.25">
      <c r="A81" s="7" t="s">
        <v>3</v>
      </c>
      <c r="B81" s="7">
        <v>997</v>
      </c>
      <c r="C81" s="7">
        <v>0.7</v>
      </c>
      <c r="D81" s="7">
        <v>323291.08678999997</v>
      </c>
      <c r="E81" s="7">
        <v>865.36135999999999</v>
      </c>
      <c r="F81" s="7">
        <v>13</v>
      </c>
    </row>
    <row r="82" spans="1:6" s="7" customFormat="1" x14ac:dyDescent="0.25">
      <c r="A82" s="7" t="s">
        <v>3</v>
      </c>
      <c r="B82" s="7">
        <v>997</v>
      </c>
      <c r="C82" s="7">
        <v>0.7</v>
      </c>
      <c r="D82" s="7">
        <v>323258.21328999999</v>
      </c>
      <c r="E82" s="7">
        <v>865.85781999999995</v>
      </c>
      <c r="F82" s="7">
        <v>16</v>
      </c>
    </row>
    <row r="83" spans="1:6" s="7" customFormat="1" x14ac:dyDescent="0.25">
      <c r="A83" s="7" t="s">
        <v>3</v>
      </c>
      <c r="B83" s="7">
        <v>997</v>
      </c>
      <c r="C83" s="7">
        <v>0.7</v>
      </c>
      <c r="D83" s="7">
        <v>323128.57092999999</v>
      </c>
      <c r="E83" s="7">
        <v>897.99062000000004</v>
      </c>
      <c r="F83" s="7">
        <v>16</v>
      </c>
    </row>
    <row r="84" spans="1:6" s="7" customFormat="1" x14ac:dyDescent="0.25">
      <c r="A84" s="7" t="s">
        <v>3</v>
      </c>
      <c r="B84" s="7">
        <v>997</v>
      </c>
      <c r="C84" s="7">
        <v>0.7</v>
      </c>
      <c r="D84" s="7">
        <v>323237.34385</v>
      </c>
      <c r="E84" s="7">
        <v>874.96196999999995</v>
      </c>
      <c r="F84" s="7">
        <v>19</v>
      </c>
    </row>
    <row r="85" spans="1:6" s="7" customFormat="1" x14ac:dyDescent="0.25">
      <c r="A85" s="7" t="s">
        <v>3</v>
      </c>
      <c r="B85" s="7">
        <v>997</v>
      </c>
      <c r="C85" s="7">
        <v>0.7</v>
      </c>
      <c r="D85" s="7">
        <v>323054.18718000001</v>
      </c>
      <c r="E85" s="7">
        <v>858.12025000000006</v>
      </c>
      <c r="F85" s="7">
        <v>15</v>
      </c>
    </row>
    <row r="86" spans="1:6" s="7" customFormat="1" x14ac:dyDescent="0.25">
      <c r="A86" s="7" t="s">
        <v>3</v>
      </c>
      <c r="B86" s="7">
        <v>997</v>
      </c>
      <c r="C86" s="7">
        <v>1</v>
      </c>
      <c r="D86" s="7">
        <v>322956.04486000002</v>
      </c>
      <c r="E86" s="7">
        <v>1068.8088399999999</v>
      </c>
      <c r="F86" s="7">
        <v>15</v>
      </c>
    </row>
    <row r="87" spans="1:6" s="7" customFormat="1" x14ac:dyDescent="0.25">
      <c r="A87" s="7" t="s">
        <v>3</v>
      </c>
      <c r="B87" s="7">
        <v>997</v>
      </c>
      <c r="C87" s="7">
        <v>1</v>
      </c>
      <c r="D87" s="7">
        <v>322999.18458</v>
      </c>
      <c r="E87" s="7">
        <v>1082.4671800000001</v>
      </c>
      <c r="F87" s="7">
        <v>15</v>
      </c>
    </row>
    <row r="88" spans="1:6" s="7" customFormat="1" x14ac:dyDescent="0.25">
      <c r="A88" s="7" t="s">
        <v>3</v>
      </c>
      <c r="B88" s="7">
        <v>997</v>
      </c>
      <c r="C88" s="7">
        <v>1</v>
      </c>
      <c r="D88" s="7">
        <v>323069.95987999998</v>
      </c>
      <c r="E88" s="7">
        <v>1059.8086499999999</v>
      </c>
      <c r="F88" s="7">
        <v>15</v>
      </c>
    </row>
    <row r="89" spans="1:6" s="7" customFormat="1" x14ac:dyDescent="0.25">
      <c r="A89" s="7" t="s">
        <v>3</v>
      </c>
      <c r="B89" s="7">
        <v>997</v>
      </c>
      <c r="C89" s="7">
        <v>1</v>
      </c>
      <c r="D89" s="7">
        <v>322944.46710000001</v>
      </c>
      <c r="E89" s="7">
        <v>1065.90328</v>
      </c>
      <c r="F89" s="7">
        <v>15</v>
      </c>
    </row>
    <row r="90" spans="1:6" s="7" customFormat="1" x14ac:dyDescent="0.25">
      <c r="A90" s="7" t="s">
        <v>3</v>
      </c>
      <c r="B90" s="7">
        <v>997</v>
      </c>
      <c r="C90" s="7">
        <v>1</v>
      </c>
      <c r="D90" s="7">
        <v>323059.31255999999</v>
      </c>
      <c r="E90" s="7">
        <v>1073.5619999999999</v>
      </c>
      <c r="F90" s="7">
        <v>15</v>
      </c>
    </row>
    <row r="91" spans="1:6" s="7" customFormat="1" x14ac:dyDescent="0.25">
      <c r="A91" s="7" t="s">
        <v>1</v>
      </c>
      <c r="B91" s="7">
        <v>30</v>
      </c>
      <c r="C91" s="7">
        <v>0.4</v>
      </c>
      <c r="D91" s="7">
        <v>995.50248999999997</v>
      </c>
      <c r="E91" s="7">
        <v>1.4994400000000001</v>
      </c>
      <c r="F91" s="7">
        <v>23</v>
      </c>
    </row>
    <row r="92" spans="1:6" s="7" customFormat="1" x14ac:dyDescent="0.25">
      <c r="A92" s="7" t="s">
        <v>1</v>
      </c>
      <c r="B92" s="7">
        <v>30</v>
      </c>
      <c r="C92" s="7">
        <v>0.4</v>
      </c>
      <c r="D92" s="7">
        <v>995.50248999999997</v>
      </c>
      <c r="E92" s="7">
        <v>1.4886600000000001</v>
      </c>
      <c r="F92" s="7">
        <v>23</v>
      </c>
    </row>
    <row r="93" spans="1:6" s="7" customFormat="1" x14ac:dyDescent="0.25">
      <c r="A93" s="7" t="s">
        <v>1</v>
      </c>
      <c r="B93" s="7">
        <v>30</v>
      </c>
      <c r="C93" s="7">
        <v>0.4</v>
      </c>
      <c r="D93" s="7">
        <v>995.50248999999997</v>
      </c>
      <c r="E93" s="7">
        <v>1.5015400000000001</v>
      </c>
      <c r="F93" s="7">
        <v>22</v>
      </c>
    </row>
    <row r="94" spans="1:6" s="7" customFormat="1" x14ac:dyDescent="0.25">
      <c r="A94" s="7" t="s">
        <v>1</v>
      </c>
      <c r="B94" s="7">
        <v>30</v>
      </c>
      <c r="C94" s="7">
        <v>0.4</v>
      </c>
      <c r="D94" s="7">
        <v>995.50248999999997</v>
      </c>
      <c r="E94" s="7">
        <v>1.5269699999999999</v>
      </c>
      <c r="F94" s="7">
        <v>24</v>
      </c>
    </row>
    <row r="95" spans="1:6" s="7" customFormat="1" x14ac:dyDescent="0.25">
      <c r="A95" s="7" t="s">
        <v>1</v>
      </c>
      <c r="B95" s="7">
        <v>30</v>
      </c>
      <c r="C95" s="7">
        <v>0.4</v>
      </c>
      <c r="D95" s="7">
        <v>995.50248999999997</v>
      </c>
      <c r="E95" s="7">
        <v>1.5111399999999999</v>
      </c>
      <c r="F95" s="7">
        <v>23</v>
      </c>
    </row>
    <row r="96" spans="1:6" s="7" customFormat="1" x14ac:dyDescent="0.25">
      <c r="A96" s="7" t="s">
        <v>1</v>
      </c>
      <c r="B96" s="7">
        <v>30</v>
      </c>
      <c r="C96" s="7">
        <v>0.7</v>
      </c>
      <c r="D96" s="7">
        <v>675.38611000000003</v>
      </c>
      <c r="E96" s="7">
        <v>2.0559699999999999</v>
      </c>
      <c r="F96" s="7">
        <v>34</v>
      </c>
    </row>
    <row r="97" spans="1:6" s="7" customFormat="1" x14ac:dyDescent="0.25">
      <c r="A97" s="7" t="s">
        <v>1</v>
      </c>
      <c r="B97" s="7">
        <v>30</v>
      </c>
      <c r="C97" s="7">
        <v>0.7</v>
      </c>
      <c r="D97" s="7">
        <v>675.36581000000001</v>
      </c>
      <c r="E97" s="7">
        <v>2.0396700000000001</v>
      </c>
      <c r="F97" s="7">
        <v>32</v>
      </c>
    </row>
    <row r="98" spans="1:6" s="7" customFormat="1" x14ac:dyDescent="0.25">
      <c r="A98" s="7" t="s">
        <v>1</v>
      </c>
      <c r="B98" s="7">
        <v>30</v>
      </c>
      <c r="C98" s="7">
        <v>0.7</v>
      </c>
      <c r="D98" s="7">
        <v>675.38611000000003</v>
      </c>
      <c r="E98" s="7">
        <v>2.09673</v>
      </c>
      <c r="F98" s="7">
        <v>30</v>
      </c>
    </row>
    <row r="99" spans="1:6" s="7" customFormat="1" x14ac:dyDescent="0.25">
      <c r="A99" s="7" t="s">
        <v>1</v>
      </c>
      <c r="B99" s="7">
        <v>30</v>
      </c>
      <c r="C99" s="7">
        <v>0.7</v>
      </c>
      <c r="D99" s="7">
        <v>675.38247999999999</v>
      </c>
      <c r="E99" s="7">
        <v>2.0530499999999998</v>
      </c>
      <c r="F99" s="7">
        <v>33</v>
      </c>
    </row>
    <row r="100" spans="1:6" s="7" customFormat="1" x14ac:dyDescent="0.25">
      <c r="A100" s="7" t="s">
        <v>1</v>
      </c>
      <c r="B100" s="7">
        <v>30</v>
      </c>
      <c r="C100" s="7">
        <v>0.7</v>
      </c>
      <c r="D100" s="7">
        <v>675.36989000000005</v>
      </c>
      <c r="E100" s="7">
        <v>2.0419299999999998</v>
      </c>
      <c r="F100" s="7">
        <v>33</v>
      </c>
    </row>
    <row r="101" spans="1:6" s="7" customFormat="1" x14ac:dyDescent="0.25">
      <c r="A101" s="7" t="s">
        <v>1</v>
      </c>
      <c r="B101" s="7">
        <v>30</v>
      </c>
      <c r="C101" s="7">
        <v>1</v>
      </c>
      <c r="D101" s="7">
        <v>655.43295999999998</v>
      </c>
      <c r="E101" s="7">
        <v>3.24857</v>
      </c>
      <c r="F101" s="7">
        <v>44</v>
      </c>
    </row>
    <row r="102" spans="1:6" s="7" customFormat="1" x14ac:dyDescent="0.25">
      <c r="A102" s="7" t="s">
        <v>1</v>
      </c>
      <c r="B102" s="7">
        <v>30</v>
      </c>
      <c r="C102" s="7">
        <v>1</v>
      </c>
      <c r="D102" s="7">
        <v>655.43907999999999</v>
      </c>
      <c r="E102" s="7">
        <v>3.2843</v>
      </c>
      <c r="F102" s="7">
        <v>44</v>
      </c>
    </row>
    <row r="103" spans="1:6" s="7" customFormat="1" x14ac:dyDescent="0.25">
      <c r="A103" s="7" t="s">
        <v>1</v>
      </c>
      <c r="B103" s="7">
        <v>30</v>
      </c>
      <c r="C103" s="7">
        <v>1</v>
      </c>
      <c r="D103" s="7">
        <v>655.43295999999998</v>
      </c>
      <c r="E103" s="7">
        <v>3.2761100000000001</v>
      </c>
      <c r="F103" s="7">
        <v>42</v>
      </c>
    </row>
    <row r="104" spans="1:6" s="7" customFormat="1" x14ac:dyDescent="0.25">
      <c r="A104" s="7" t="s">
        <v>1</v>
      </c>
      <c r="B104" s="7">
        <v>30</v>
      </c>
      <c r="C104" s="7">
        <v>1</v>
      </c>
      <c r="D104" s="7">
        <v>655.43295999999998</v>
      </c>
      <c r="E104" s="7">
        <v>3.27305</v>
      </c>
      <c r="F104" s="7">
        <v>46</v>
      </c>
    </row>
    <row r="105" spans="1:6" s="7" customFormat="1" x14ac:dyDescent="0.25">
      <c r="A105" s="7" t="s">
        <v>1</v>
      </c>
      <c r="B105" s="7">
        <v>30</v>
      </c>
      <c r="C105" s="7">
        <v>1</v>
      </c>
      <c r="D105" s="7">
        <v>655.43295999999998</v>
      </c>
      <c r="E105" s="7">
        <v>3.3011499999999998</v>
      </c>
      <c r="F105" s="7">
        <v>46</v>
      </c>
    </row>
    <row r="106" spans="1:6" s="7" customFormat="1" x14ac:dyDescent="0.25">
      <c r="A106" s="7" t="s">
        <v>1</v>
      </c>
      <c r="B106" s="7">
        <v>100</v>
      </c>
      <c r="C106" s="7">
        <v>0.4</v>
      </c>
      <c r="D106" s="7">
        <v>1869.1926900000001</v>
      </c>
      <c r="E106" s="7">
        <v>8.0584399999999992</v>
      </c>
      <c r="F106" s="7">
        <v>23</v>
      </c>
    </row>
    <row r="107" spans="1:6" s="7" customFormat="1" x14ac:dyDescent="0.25">
      <c r="A107" s="7" t="s">
        <v>1</v>
      </c>
      <c r="B107" s="7">
        <v>100</v>
      </c>
      <c r="C107" s="7">
        <v>0.4</v>
      </c>
      <c r="D107" s="7">
        <v>1832.4059999999999</v>
      </c>
      <c r="E107" s="7">
        <v>7.8453299999999997</v>
      </c>
      <c r="F107" s="7">
        <v>22</v>
      </c>
    </row>
    <row r="108" spans="1:6" s="7" customFormat="1" x14ac:dyDescent="0.25">
      <c r="A108" s="7" t="s">
        <v>1</v>
      </c>
      <c r="B108" s="7">
        <v>100</v>
      </c>
      <c r="C108" s="7">
        <v>0.4</v>
      </c>
      <c r="D108" s="7">
        <v>1876.61446</v>
      </c>
      <c r="E108" s="7">
        <v>7.9745600000000003</v>
      </c>
      <c r="F108" s="7">
        <v>22</v>
      </c>
    </row>
    <row r="109" spans="1:6" s="7" customFormat="1" x14ac:dyDescent="0.25">
      <c r="A109" s="7" t="s">
        <v>1</v>
      </c>
      <c r="B109" s="7">
        <v>100</v>
      </c>
      <c r="C109" s="7">
        <v>0.4</v>
      </c>
      <c r="D109" s="7">
        <v>1879.8783900000001</v>
      </c>
      <c r="E109" s="7">
        <v>8.0381699999999991</v>
      </c>
      <c r="F109" s="7">
        <v>22</v>
      </c>
    </row>
    <row r="110" spans="1:6" s="7" customFormat="1" x14ac:dyDescent="0.25">
      <c r="A110" s="7" t="s">
        <v>1</v>
      </c>
      <c r="B110" s="7">
        <v>100</v>
      </c>
      <c r="C110" s="7">
        <v>0.4</v>
      </c>
      <c r="D110" s="7">
        <v>1832.5254</v>
      </c>
      <c r="E110" s="7">
        <v>8.1355500000000003</v>
      </c>
      <c r="F110" s="7">
        <v>21</v>
      </c>
    </row>
    <row r="111" spans="1:6" s="7" customFormat="1" x14ac:dyDescent="0.25">
      <c r="A111" s="7" t="s">
        <v>1</v>
      </c>
      <c r="B111" s="7">
        <v>100</v>
      </c>
      <c r="C111" s="7">
        <v>0.7</v>
      </c>
      <c r="D111" s="7">
        <v>1784.99937</v>
      </c>
      <c r="E111" s="7">
        <v>11.95166</v>
      </c>
      <c r="F111" s="7">
        <v>24</v>
      </c>
    </row>
    <row r="112" spans="1:6" s="7" customFormat="1" x14ac:dyDescent="0.25">
      <c r="A112" s="7" t="s">
        <v>1</v>
      </c>
      <c r="B112" s="7">
        <v>100</v>
      </c>
      <c r="C112" s="7">
        <v>0.7</v>
      </c>
      <c r="D112" s="7">
        <v>1775.0451499999999</v>
      </c>
      <c r="E112" s="7">
        <v>11.758940000000001</v>
      </c>
      <c r="F112" s="7">
        <v>24</v>
      </c>
    </row>
    <row r="113" spans="1:6" s="7" customFormat="1" x14ac:dyDescent="0.25">
      <c r="A113" s="7" t="s">
        <v>1</v>
      </c>
      <c r="B113" s="7">
        <v>100</v>
      </c>
      <c r="C113" s="7">
        <v>0.7</v>
      </c>
      <c r="D113" s="7">
        <v>1780.38319</v>
      </c>
      <c r="E113" s="7">
        <v>12.014390000000001</v>
      </c>
      <c r="F113" s="7">
        <v>25</v>
      </c>
    </row>
    <row r="114" spans="1:6" s="7" customFormat="1" x14ac:dyDescent="0.25">
      <c r="A114" s="7" t="s">
        <v>1</v>
      </c>
      <c r="B114" s="7">
        <v>100</v>
      </c>
      <c r="C114" s="7">
        <v>0.7</v>
      </c>
      <c r="D114" s="7">
        <v>1777.22138</v>
      </c>
      <c r="E114" s="7">
        <v>11.727</v>
      </c>
      <c r="F114" s="7">
        <v>32</v>
      </c>
    </row>
    <row r="115" spans="1:6" s="7" customFormat="1" x14ac:dyDescent="0.25">
      <c r="A115" s="7" t="s">
        <v>1</v>
      </c>
      <c r="B115" s="7">
        <v>100</v>
      </c>
      <c r="C115" s="7">
        <v>0.7</v>
      </c>
      <c r="D115" s="7">
        <v>1770.08176</v>
      </c>
      <c r="E115" s="7">
        <v>11.84609</v>
      </c>
      <c r="F115" s="7">
        <v>33</v>
      </c>
    </row>
    <row r="116" spans="1:6" s="7" customFormat="1" x14ac:dyDescent="0.25">
      <c r="A116" s="7" t="s">
        <v>1</v>
      </c>
      <c r="B116" s="7">
        <v>100</v>
      </c>
      <c r="C116" s="7">
        <v>1</v>
      </c>
      <c r="D116" s="7">
        <v>1761.17</v>
      </c>
      <c r="E116" s="7">
        <v>19.432169999999999</v>
      </c>
      <c r="F116" s="7">
        <v>57</v>
      </c>
    </row>
    <row r="117" spans="1:6" s="7" customFormat="1" x14ac:dyDescent="0.25">
      <c r="A117" s="7" t="s">
        <v>1</v>
      </c>
      <c r="B117" s="7">
        <v>100</v>
      </c>
      <c r="C117" s="7">
        <v>1</v>
      </c>
      <c r="D117" s="7">
        <v>1757.8911700000001</v>
      </c>
      <c r="E117" s="7">
        <v>19.263639999999999</v>
      </c>
      <c r="F117" s="7">
        <v>43</v>
      </c>
    </row>
    <row r="118" spans="1:6" s="7" customFormat="1" x14ac:dyDescent="0.25">
      <c r="A118" s="7" t="s">
        <v>1</v>
      </c>
      <c r="B118" s="7">
        <v>100</v>
      </c>
      <c r="C118" s="7">
        <v>1</v>
      </c>
      <c r="D118" s="7">
        <v>1760.5866699999999</v>
      </c>
      <c r="E118" s="7">
        <v>19.6235</v>
      </c>
      <c r="F118" s="7">
        <v>43</v>
      </c>
    </row>
    <row r="119" spans="1:6" s="7" customFormat="1" x14ac:dyDescent="0.25">
      <c r="A119" s="7" t="s">
        <v>1</v>
      </c>
      <c r="B119" s="7">
        <v>100</v>
      </c>
      <c r="C119" s="7">
        <v>1</v>
      </c>
      <c r="D119" s="7">
        <v>1761.08617</v>
      </c>
      <c r="E119" s="7">
        <v>19.350269999999998</v>
      </c>
      <c r="F119" s="7">
        <v>53</v>
      </c>
    </row>
    <row r="120" spans="1:6" s="7" customFormat="1" x14ac:dyDescent="0.25">
      <c r="A120" s="7" t="s">
        <v>1</v>
      </c>
      <c r="B120" s="7">
        <v>100</v>
      </c>
      <c r="C120" s="7">
        <v>1</v>
      </c>
      <c r="D120" s="7">
        <v>1764.7239300000001</v>
      </c>
      <c r="E120" s="7">
        <v>19.62218</v>
      </c>
      <c r="F120" s="7">
        <v>60</v>
      </c>
    </row>
    <row r="121" spans="1:6" s="7" customFormat="1" x14ac:dyDescent="0.25">
      <c r="A121" s="7" t="s">
        <v>1</v>
      </c>
      <c r="B121" s="7">
        <v>1000</v>
      </c>
      <c r="C121" s="7">
        <v>0.4</v>
      </c>
      <c r="D121" s="7">
        <v>18988.211169999999</v>
      </c>
      <c r="E121" s="7">
        <v>412.11475999999999</v>
      </c>
      <c r="F121" s="7">
        <v>10</v>
      </c>
    </row>
    <row r="122" spans="1:6" s="7" customFormat="1" x14ac:dyDescent="0.25">
      <c r="A122" s="7" t="s">
        <v>1</v>
      </c>
      <c r="B122" s="7">
        <v>1000</v>
      </c>
      <c r="C122" s="7">
        <v>0.4</v>
      </c>
      <c r="D122" s="7">
        <v>19002.657940000001</v>
      </c>
      <c r="E122" s="7">
        <v>415.95111000000003</v>
      </c>
      <c r="F122" s="7">
        <v>9</v>
      </c>
    </row>
    <row r="123" spans="1:6" s="7" customFormat="1" x14ac:dyDescent="0.25">
      <c r="A123" s="7" t="s">
        <v>1</v>
      </c>
      <c r="B123" s="7">
        <v>1000</v>
      </c>
      <c r="C123" s="7">
        <v>0.4</v>
      </c>
      <c r="D123" s="7">
        <v>18983.59491</v>
      </c>
      <c r="E123" s="7">
        <v>421.20143999999999</v>
      </c>
      <c r="F123" s="7">
        <v>9</v>
      </c>
    </row>
    <row r="124" spans="1:6" s="7" customFormat="1" x14ac:dyDescent="0.25">
      <c r="A124" s="7" t="s">
        <v>1</v>
      </c>
      <c r="B124" s="7">
        <v>1000</v>
      </c>
      <c r="C124" s="7">
        <v>0.4</v>
      </c>
      <c r="D124" s="7">
        <v>18991.653340000001</v>
      </c>
      <c r="E124" s="7">
        <v>403.36770000000001</v>
      </c>
      <c r="F124" s="7">
        <v>10</v>
      </c>
    </row>
    <row r="125" spans="1:6" s="7" customFormat="1" x14ac:dyDescent="0.25">
      <c r="A125" s="7" t="s">
        <v>1</v>
      </c>
      <c r="B125" s="7">
        <v>1000</v>
      </c>
      <c r="C125" s="7">
        <v>0.4</v>
      </c>
      <c r="D125" s="7">
        <v>18998.47177</v>
      </c>
      <c r="E125" s="7">
        <v>401.48786999999999</v>
      </c>
      <c r="F125" s="7">
        <v>10</v>
      </c>
    </row>
    <row r="126" spans="1:6" s="7" customFormat="1" x14ac:dyDescent="0.25">
      <c r="A126" s="7" t="s">
        <v>1</v>
      </c>
      <c r="B126" s="7">
        <v>1000</v>
      </c>
      <c r="C126" s="7">
        <v>0.7</v>
      </c>
      <c r="D126" s="7">
        <v>18978.780790000001</v>
      </c>
      <c r="E126" s="7">
        <v>612.08960999999999</v>
      </c>
      <c r="F126" s="7">
        <v>13</v>
      </c>
    </row>
    <row r="127" spans="1:6" s="7" customFormat="1" x14ac:dyDescent="0.25">
      <c r="A127" s="7" t="s">
        <v>1</v>
      </c>
      <c r="B127" s="7">
        <v>1000</v>
      </c>
      <c r="C127" s="7">
        <v>0.7</v>
      </c>
      <c r="D127" s="7">
        <v>18982.55</v>
      </c>
      <c r="E127" s="7">
        <v>603.06295999999998</v>
      </c>
      <c r="F127" s="7">
        <v>16</v>
      </c>
    </row>
    <row r="128" spans="1:6" s="7" customFormat="1" x14ac:dyDescent="0.25">
      <c r="A128" s="7" t="s">
        <v>1</v>
      </c>
      <c r="B128" s="7">
        <v>1000</v>
      </c>
      <c r="C128" s="7">
        <v>0.7</v>
      </c>
      <c r="D128" s="7">
        <v>18980.710200000001</v>
      </c>
      <c r="E128" s="7">
        <v>644.79148999999995</v>
      </c>
      <c r="F128" s="7">
        <v>13</v>
      </c>
    </row>
    <row r="129" spans="1:6" s="7" customFormat="1" x14ac:dyDescent="0.25">
      <c r="A129" s="7" t="s">
        <v>1</v>
      </c>
      <c r="B129" s="7">
        <v>1000</v>
      </c>
      <c r="C129" s="7">
        <v>0.7</v>
      </c>
      <c r="D129" s="7">
        <v>18978.428800000002</v>
      </c>
      <c r="E129" s="7">
        <v>609.32974000000002</v>
      </c>
      <c r="F129" s="7">
        <v>16</v>
      </c>
    </row>
    <row r="130" spans="1:6" s="7" customFormat="1" x14ac:dyDescent="0.25">
      <c r="A130" s="7" t="s">
        <v>1</v>
      </c>
      <c r="B130" s="7">
        <v>1000</v>
      </c>
      <c r="C130" s="7">
        <v>0.7</v>
      </c>
      <c r="D130" s="7">
        <v>18979.519520000002</v>
      </c>
      <c r="E130" s="7">
        <v>647.40319</v>
      </c>
      <c r="F130" s="7">
        <v>13</v>
      </c>
    </row>
    <row r="131" spans="1:6" s="7" customFormat="1" x14ac:dyDescent="0.25">
      <c r="A131" s="7" t="s">
        <v>1</v>
      </c>
      <c r="B131" s="7">
        <v>1000</v>
      </c>
      <c r="C131" s="7">
        <v>1</v>
      </c>
      <c r="D131" s="7">
        <v>18976.101439999999</v>
      </c>
      <c r="E131" s="7">
        <v>957.83259999999996</v>
      </c>
      <c r="F131" s="7">
        <v>18</v>
      </c>
    </row>
    <row r="132" spans="1:6" s="7" customFormat="1" x14ac:dyDescent="0.25">
      <c r="A132" s="7" t="s">
        <v>1</v>
      </c>
      <c r="B132" s="7">
        <v>1000</v>
      </c>
      <c r="C132" s="7">
        <v>1</v>
      </c>
      <c r="D132" s="7">
        <v>18976.68</v>
      </c>
      <c r="E132" s="7">
        <v>956.34721999999999</v>
      </c>
      <c r="F132" s="7">
        <v>18</v>
      </c>
    </row>
    <row r="133" spans="1:6" s="7" customFormat="1" x14ac:dyDescent="0.25">
      <c r="A133" s="7" t="s">
        <v>1</v>
      </c>
      <c r="B133" s="7">
        <v>1000</v>
      </c>
      <c r="C133" s="7">
        <v>1</v>
      </c>
      <c r="D133" s="7">
        <v>18976.714459999999</v>
      </c>
      <c r="E133" s="7">
        <v>975.78291999999999</v>
      </c>
      <c r="F133" s="7">
        <v>20</v>
      </c>
    </row>
    <row r="134" spans="1:6" s="7" customFormat="1" x14ac:dyDescent="0.25">
      <c r="A134" s="7" t="s">
        <v>1</v>
      </c>
      <c r="B134" s="7">
        <v>1000</v>
      </c>
      <c r="C134" s="7">
        <v>1</v>
      </c>
      <c r="D134" s="7">
        <v>18976.576669999999</v>
      </c>
      <c r="E134" s="7">
        <v>956.39313000000004</v>
      </c>
      <c r="F134" s="7">
        <v>18</v>
      </c>
    </row>
    <row r="135" spans="1:6" s="7" customFormat="1" x14ac:dyDescent="0.25">
      <c r="A135" s="7" t="s">
        <v>1</v>
      </c>
      <c r="B135" s="7">
        <v>1000</v>
      </c>
      <c r="C135" s="7">
        <v>1</v>
      </c>
      <c r="D135" s="7">
        <v>18977.303670000001</v>
      </c>
      <c r="E135" s="7">
        <v>962.67056000000002</v>
      </c>
      <c r="F135" s="7">
        <v>18</v>
      </c>
    </row>
    <row r="136" spans="1:6" s="7" customFormat="1" x14ac:dyDescent="0.25"/>
    <row r="137" spans="1:6" s="7" customFormat="1" x14ac:dyDescent="0.25"/>
    <row r="138" spans="1:6" s="7" customFormat="1" x14ac:dyDescent="0.25"/>
    <row r="139" spans="1:6" s="7" customFormat="1" x14ac:dyDescent="0.25"/>
    <row r="140" spans="1:6" s="7" customFormat="1" x14ac:dyDescent="0.25"/>
    <row r="141" spans="1:6" s="7" customFormat="1" x14ac:dyDescent="0.25"/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B139"/>
  <sheetViews>
    <sheetView zoomScale="85" zoomScaleNormal="85" workbookViewId="0">
      <selection activeCell="A21" sqref="A21:F25"/>
    </sheetView>
  </sheetViews>
  <sheetFormatPr defaultRowHeight="13.8" x14ac:dyDescent="0.25"/>
  <cols>
    <col min="1" max="1" width="12.109375" customWidth="1"/>
    <col min="2" max="2" width="5.44140625" bestFit="1" customWidth="1"/>
    <col min="3" max="3" width="4.44140625" bestFit="1" customWidth="1"/>
    <col min="8" max="8" width="12.109375" bestFit="1" customWidth="1"/>
    <col min="9" max="9" width="5.44140625" bestFit="1" customWidth="1"/>
    <col min="10" max="10" width="4.44140625" bestFit="1" customWidth="1"/>
  </cols>
  <sheetData>
    <row r="1" spans="1:28" s="7" customFormat="1" x14ac:dyDescent="0.25">
      <c r="A1" s="7" t="s">
        <v>0</v>
      </c>
      <c r="B1" s="7">
        <v>25</v>
      </c>
      <c r="C1" s="7">
        <v>0.4</v>
      </c>
      <c r="D1" s="7">
        <v>40.897550000000003</v>
      </c>
      <c r="E1" s="7">
        <v>1.04053</v>
      </c>
      <c r="F1" s="7">
        <v>12</v>
      </c>
      <c r="H1" s="10" t="s">
        <v>15</v>
      </c>
      <c r="I1" s="10" t="s">
        <v>16</v>
      </c>
      <c r="J1" s="10" t="s">
        <v>11</v>
      </c>
      <c r="K1" s="4"/>
      <c r="L1" s="4">
        <v>1</v>
      </c>
      <c r="M1" s="4">
        <v>2</v>
      </c>
      <c r="N1" s="4">
        <v>3</v>
      </c>
      <c r="O1" s="4">
        <v>4</v>
      </c>
      <c r="P1" s="4">
        <v>5</v>
      </c>
      <c r="R1" s="4" t="s">
        <v>12</v>
      </c>
      <c r="T1" s="4" t="s">
        <v>13</v>
      </c>
      <c r="AB1" s="10" t="s">
        <v>14</v>
      </c>
    </row>
    <row r="2" spans="1:28" s="7" customFormat="1" x14ac:dyDescent="0.25">
      <c r="A2" s="7" t="s">
        <v>0</v>
      </c>
      <c r="B2" s="7">
        <v>25</v>
      </c>
      <c r="C2" s="7">
        <v>0.4</v>
      </c>
      <c r="D2" s="7">
        <v>41.318849999999998</v>
      </c>
      <c r="E2" s="7">
        <v>1.1979599999999999</v>
      </c>
      <c r="F2" s="7">
        <v>13</v>
      </c>
      <c r="H2" s="7" t="s">
        <v>0</v>
      </c>
      <c r="I2" s="7">
        <v>25</v>
      </c>
      <c r="J2" s="7">
        <v>0.4</v>
      </c>
      <c r="L2" s="7">
        <f ca="1">INDIRECT("D"&amp;1+(ROW(D1)-1)*5+COLUMN(A1)-1)</f>
        <v>40.897550000000003</v>
      </c>
      <c r="M2" s="7">
        <f t="shared" ref="M2:P17" ca="1" si="0">INDIRECT("D"&amp;1+(ROW(E1)-1)*5+COLUMN(B1)-1)</f>
        <v>41.318849999999998</v>
      </c>
      <c r="N2" s="7">
        <f t="shared" ca="1" si="0"/>
        <v>40.897550000000003</v>
      </c>
      <c r="O2" s="7">
        <f t="shared" ca="1" si="0"/>
        <v>40.897550000000003</v>
      </c>
      <c r="P2" s="7">
        <f t="shared" ca="1" si="0"/>
        <v>41.318849999999998</v>
      </c>
      <c r="R2" s="7">
        <f t="shared" ref="R2:R28" ca="1" si="1">AVERAGE(L2:P2)</f>
        <v>41.066069999999996</v>
      </c>
      <c r="T2" s="7">
        <f ca="1">Total!E2</f>
        <v>40.897550000000003</v>
      </c>
      <c r="V2" s="7">
        <f ca="1">(L2-T2)/T2</f>
        <v>0</v>
      </c>
      <c r="W2" s="7">
        <f ca="1">(M2-T2)/T2</f>
        <v>1.0301350569899543E-2</v>
      </c>
      <c r="X2" s="7">
        <f ca="1">(N2-T2)/T2</f>
        <v>0</v>
      </c>
      <c r="Y2" s="7">
        <f ca="1">(O2-T2)/T2</f>
        <v>0</v>
      </c>
      <c r="Z2" s="7">
        <f ca="1">(P2-T2)/T2</f>
        <v>1.0301350569899543E-2</v>
      </c>
      <c r="AB2" s="7">
        <f ca="1">SUM(V2:Z2)</f>
        <v>2.0602701139799087E-2</v>
      </c>
    </row>
    <row r="3" spans="1:28" s="7" customFormat="1" x14ac:dyDescent="0.25">
      <c r="A3" s="7" t="s">
        <v>0</v>
      </c>
      <c r="B3" s="7">
        <v>25</v>
      </c>
      <c r="C3" s="7">
        <v>0.4</v>
      </c>
      <c r="D3" s="7">
        <v>40.897550000000003</v>
      </c>
      <c r="E3" s="7">
        <v>1.2827299999999999</v>
      </c>
      <c r="F3" s="7">
        <v>13</v>
      </c>
      <c r="H3" s="7" t="s">
        <v>0</v>
      </c>
      <c r="I3" s="7">
        <v>25</v>
      </c>
      <c r="J3" s="7">
        <v>0.7</v>
      </c>
      <c r="L3" s="7">
        <f t="shared" ref="L3:P28" ca="1" si="2">INDIRECT("D"&amp;1+(ROW(D2)-1)*5+COLUMN(A2)-1)</f>
        <v>28.65436</v>
      </c>
      <c r="M3" s="7">
        <f t="shared" ca="1" si="0"/>
        <v>28.65436</v>
      </c>
      <c r="N3" s="7">
        <f t="shared" ca="1" si="0"/>
        <v>28.65436</v>
      </c>
      <c r="O3" s="7">
        <f t="shared" ca="1" si="0"/>
        <v>28.65624</v>
      </c>
      <c r="P3" s="7">
        <f t="shared" ca="1" si="0"/>
        <v>28.65624</v>
      </c>
      <c r="R3" s="7">
        <f t="shared" ca="1" si="1"/>
        <v>28.655112000000003</v>
      </c>
      <c r="T3" s="7">
        <f ca="1">Total!E3</f>
        <v>28.65436</v>
      </c>
      <c r="V3" s="7">
        <f t="shared" ref="V3:V28" ca="1" si="3">(L3-T3)/T3</f>
        <v>0</v>
      </c>
      <c r="W3" s="7">
        <f t="shared" ref="W3:W28" ca="1" si="4">(M3-T3)/T3</f>
        <v>0</v>
      </c>
      <c r="X3" s="7">
        <f t="shared" ref="X3:X28" ca="1" si="5">(N3-T3)/T3</f>
        <v>0</v>
      </c>
      <c r="Y3" s="7">
        <f t="shared" ref="Y3:Y28" ca="1" si="6">(O3-T3)/T3</f>
        <v>6.5609561686245368E-5</v>
      </c>
      <c r="Z3" s="7">
        <f t="shared" ref="Z3:Z28" ca="1" si="7">(P3-T3)/T3</f>
        <v>6.5609561686245368E-5</v>
      </c>
      <c r="AB3" s="7">
        <f t="shared" ref="AB3:AB28" ca="1" si="8">SUM(V3:Z3)</f>
        <v>1.3121912337249074E-4</v>
      </c>
    </row>
    <row r="4" spans="1:28" s="7" customFormat="1" x14ac:dyDescent="0.25">
      <c r="A4" s="7" t="s">
        <v>0</v>
      </c>
      <c r="B4" s="7">
        <v>25</v>
      </c>
      <c r="C4" s="7">
        <v>0.4</v>
      </c>
      <c r="D4" s="7">
        <v>40.897550000000003</v>
      </c>
      <c r="E4" s="7">
        <v>1.0484500000000001</v>
      </c>
      <c r="F4" s="7">
        <v>9</v>
      </c>
      <c r="H4" s="7" t="s">
        <v>0</v>
      </c>
      <c r="I4" s="7">
        <v>25</v>
      </c>
      <c r="J4" s="7">
        <v>1</v>
      </c>
      <c r="L4" s="7">
        <f t="shared" ca="1" si="2"/>
        <v>28.587009999999999</v>
      </c>
      <c r="M4" s="7">
        <f t="shared" ca="1" si="0"/>
        <v>28.504100000000001</v>
      </c>
      <c r="N4" s="7">
        <f t="shared" ca="1" si="0"/>
        <v>28.546240000000001</v>
      </c>
      <c r="O4" s="7">
        <f t="shared" ca="1" si="0"/>
        <v>28.546240000000001</v>
      </c>
      <c r="P4" s="7">
        <f t="shared" ca="1" si="0"/>
        <v>28.546240000000001</v>
      </c>
      <c r="R4" s="7">
        <f t="shared" ca="1" si="1"/>
        <v>28.545966</v>
      </c>
      <c r="T4" s="7">
        <f ca="1">Total!E4</f>
        <v>28.504100000000001</v>
      </c>
      <c r="V4" s="7">
        <f t="shared" ca="1" si="3"/>
        <v>2.9087043618285882E-3</v>
      </c>
      <c r="W4" s="7">
        <f t="shared" ca="1" si="4"/>
        <v>0</v>
      </c>
      <c r="X4" s="7">
        <f t="shared" ca="1" si="5"/>
        <v>1.4783838114516804E-3</v>
      </c>
      <c r="Y4" s="7">
        <f t="shared" ca="1" si="6"/>
        <v>1.4783838114516804E-3</v>
      </c>
      <c r="Z4" s="7">
        <f t="shared" ca="1" si="7"/>
        <v>1.4783838114516804E-3</v>
      </c>
      <c r="AB4" s="7">
        <f t="shared" ca="1" si="8"/>
        <v>7.3438557961836293E-3</v>
      </c>
    </row>
    <row r="5" spans="1:28" s="7" customFormat="1" x14ac:dyDescent="0.25">
      <c r="A5" s="7" t="s">
        <v>0</v>
      </c>
      <c r="B5" s="7">
        <v>25</v>
      </c>
      <c r="C5" s="7">
        <v>0.4</v>
      </c>
      <c r="D5" s="7">
        <v>41.318849999999998</v>
      </c>
      <c r="E5" s="7">
        <v>1.07673</v>
      </c>
      <c r="F5" s="7">
        <v>12</v>
      </c>
      <c r="H5" s="7" t="s">
        <v>0</v>
      </c>
      <c r="I5" s="7">
        <v>100</v>
      </c>
      <c r="J5" s="7">
        <v>0.4</v>
      </c>
      <c r="L5" s="7">
        <f t="shared" ca="1" si="2"/>
        <v>148.2208</v>
      </c>
      <c r="M5" s="7">
        <f t="shared" ca="1" si="0"/>
        <v>148.14402999999999</v>
      </c>
      <c r="N5" s="7">
        <f t="shared" ca="1" si="0"/>
        <v>148.18746999999999</v>
      </c>
      <c r="O5" s="7">
        <f t="shared" ca="1" si="0"/>
        <v>148.23365999999999</v>
      </c>
      <c r="P5" s="7">
        <f t="shared" ca="1" si="0"/>
        <v>148.17496</v>
      </c>
      <c r="R5" s="7">
        <f t="shared" ca="1" si="1"/>
        <v>148.192184</v>
      </c>
      <c r="T5" s="7">
        <f ca="1">Total!E5</f>
        <v>148.08949999999999</v>
      </c>
      <c r="V5" s="7">
        <f t="shared" ca="1" si="3"/>
        <v>8.8662599306507347E-4</v>
      </c>
      <c r="W5" s="7">
        <f t="shared" ca="1" si="4"/>
        <v>3.6822327038716284E-4</v>
      </c>
      <c r="X5" s="7">
        <f t="shared" ca="1" si="5"/>
        <v>6.6155939482545134E-4</v>
      </c>
      <c r="Y5" s="7">
        <f t="shared" ca="1" si="6"/>
        <v>9.734653706035837E-4</v>
      </c>
      <c r="Z5" s="7">
        <f t="shared" ca="1" si="7"/>
        <v>5.7708345291200168E-4</v>
      </c>
      <c r="AB5" s="7">
        <f t="shared" ca="1" si="8"/>
        <v>3.4669574817932729E-3</v>
      </c>
    </row>
    <row r="6" spans="1:28" s="7" customFormat="1" x14ac:dyDescent="0.25">
      <c r="A6" s="7" t="s">
        <v>0</v>
      </c>
      <c r="B6" s="7">
        <v>25</v>
      </c>
      <c r="C6" s="7">
        <v>0.7</v>
      </c>
      <c r="D6" s="7">
        <v>28.65436</v>
      </c>
      <c r="E6" s="7">
        <v>1.73289</v>
      </c>
      <c r="F6" s="7">
        <v>21</v>
      </c>
      <c r="H6" s="7" t="s">
        <v>0</v>
      </c>
      <c r="I6" s="7">
        <v>100</v>
      </c>
      <c r="J6" s="7">
        <v>0.7</v>
      </c>
      <c r="L6" s="7">
        <f t="shared" ca="1" si="2"/>
        <v>107.79837000000001</v>
      </c>
      <c r="M6" s="7">
        <f t="shared" ca="1" si="0"/>
        <v>107.77503</v>
      </c>
      <c r="N6" s="7">
        <f t="shared" ca="1" si="0"/>
        <v>107.75003</v>
      </c>
      <c r="O6" s="7">
        <f t="shared" ca="1" si="0"/>
        <v>107.80753</v>
      </c>
      <c r="P6" s="7">
        <f t="shared" ca="1" si="0"/>
        <v>107.65085999999999</v>
      </c>
      <c r="R6" s="7">
        <f t="shared" ca="1" si="1"/>
        <v>107.75636399999999</v>
      </c>
      <c r="T6" s="7">
        <f ca="1">Total!E6</f>
        <v>107.55086</v>
      </c>
      <c r="V6" s="7">
        <f t="shared" ca="1" si="3"/>
        <v>2.301329808055514E-3</v>
      </c>
      <c r="W6" s="7">
        <f t="shared" ca="1" si="4"/>
        <v>2.0843162016556714E-3</v>
      </c>
      <c r="X6" s="7">
        <f t="shared" ca="1" si="5"/>
        <v>1.851868037131411E-3</v>
      </c>
      <c r="Y6" s="7">
        <f t="shared" ca="1" si="6"/>
        <v>2.3864988155371304E-3</v>
      </c>
      <c r="Z6" s="7">
        <f t="shared" ca="1" si="7"/>
        <v>9.2979265809677687E-4</v>
      </c>
      <c r="AB6" s="7">
        <f t="shared" ca="1" si="8"/>
        <v>9.5538055204765042E-3</v>
      </c>
    </row>
    <row r="7" spans="1:28" s="7" customFormat="1" x14ac:dyDescent="0.25">
      <c r="A7" s="7" t="s">
        <v>0</v>
      </c>
      <c r="B7" s="7">
        <v>25</v>
      </c>
      <c r="C7" s="7">
        <v>0.7</v>
      </c>
      <c r="D7" s="7">
        <v>28.65436</v>
      </c>
      <c r="E7" s="7">
        <v>1.6746099999999999</v>
      </c>
      <c r="F7" s="7">
        <v>23</v>
      </c>
      <c r="H7" s="7" t="s">
        <v>0</v>
      </c>
      <c r="I7" s="7">
        <v>100</v>
      </c>
      <c r="J7" s="7">
        <v>1</v>
      </c>
      <c r="L7" s="7">
        <f t="shared" ca="1" si="2"/>
        <v>103.83586</v>
      </c>
      <c r="M7" s="7">
        <f t="shared" ca="1" si="0"/>
        <v>103.87918999999999</v>
      </c>
      <c r="N7" s="7">
        <f t="shared" ca="1" si="0"/>
        <v>103.85829</v>
      </c>
      <c r="O7" s="7">
        <f t="shared" ca="1" si="0"/>
        <v>103.79837000000001</v>
      </c>
      <c r="P7" s="7">
        <f t="shared" ca="1" si="0"/>
        <v>103.81586</v>
      </c>
      <c r="R7" s="7">
        <f t="shared" ca="1" si="1"/>
        <v>103.83751400000001</v>
      </c>
      <c r="T7" s="7">
        <f ca="1">Total!E7</f>
        <v>103.69198</v>
      </c>
      <c r="V7" s="7">
        <f t="shared" ca="1" si="3"/>
        <v>1.3875711506328241E-3</v>
      </c>
      <c r="W7" s="7">
        <f t="shared" ca="1" si="4"/>
        <v>1.8054433910895829E-3</v>
      </c>
      <c r="X7" s="7">
        <f t="shared" ca="1" si="5"/>
        <v>1.6038848906154144E-3</v>
      </c>
      <c r="Y7" s="7">
        <f t="shared" ca="1" si="6"/>
        <v>1.0260195629402066E-3</v>
      </c>
      <c r="Z7" s="7">
        <f t="shared" ca="1" si="7"/>
        <v>1.1946922028106685E-3</v>
      </c>
      <c r="AB7" s="7">
        <f t="shared" ca="1" si="8"/>
        <v>7.0176111980886965E-3</v>
      </c>
    </row>
    <row r="8" spans="1:28" s="7" customFormat="1" x14ac:dyDescent="0.25">
      <c r="A8" s="7" t="s">
        <v>0</v>
      </c>
      <c r="B8" s="7">
        <v>25</v>
      </c>
      <c r="C8" s="7">
        <v>0.7</v>
      </c>
      <c r="D8" s="7">
        <v>28.65436</v>
      </c>
      <c r="E8" s="7">
        <v>1.72407</v>
      </c>
      <c r="F8" s="7">
        <v>22</v>
      </c>
      <c r="H8" s="7" t="s">
        <v>0</v>
      </c>
      <c r="I8" s="7">
        <v>1000</v>
      </c>
      <c r="J8" s="7">
        <v>0.4</v>
      </c>
      <c r="L8" s="7">
        <f t="shared" ca="1" si="2"/>
        <v>1070.3449800000001</v>
      </c>
      <c r="M8" s="7">
        <f t="shared" ca="1" si="0"/>
        <v>1070.2601099999999</v>
      </c>
      <c r="N8" s="7">
        <f t="shared" ca="1" si="0"/>
        <v>1070.21991</v>
      </c>
      <c r="O8" s="7">
        <f t="shared" ca="1" si="0"/>
        <v>1070.1494299999999</v>
      </c>
      <c r="P8" s="7">
        <f t="shared" ca="1" si="0"/>
        <v>1070.1815799999999</v>
      </c>
      <c r="R8" s="7">
        <f t="shared" ca="1" si="1"/>
        <v>1070.2312020000002</v>
      </c>
      <c r="T8" s="7">
        <f ca="1">Total!E8</f>
        <v>1069.4458299999999</v>
      </c>
      <c r="V8" s="7">
        <f t="shared" ca="1" si="3"/>
        <v>8.4076254708496153E-4</v>
      </c>
      <c r="W8" s="7">
        <f t="shared" ca="1" si="4"/>
        <v>7.6140368886197204E-4</v>
      </c>
      <c r="X8" s="7">
        <f t="shared" ca="1" si="5"/>
        <v>7.2381412717289302E-4</v>
      </c>
      <c r="Y8" s="7">
        <f t="shared" ca="1" si="6"/>
        <v>6.5791083593271047E-4</v>
      </c>
      <c r="Z8" s="7">
        <f t="shared" ca="1" si="7"/>
        <v>6.8797313464680383E-4</v>
      </c>
      <c r="AB8" s="7">
        <f t="shared" ca="1" si="8"/>
        <v>3.6718643336993411E-3</v>
      </c>
    </row>
    <row r="9" spans="1:28" s="7" customFormat="1" x14ac:dyDescent="0.25">
      <c r="A9" s="7" t="s">
        <v>0</v>
      </c>
      <c r="B9" s="7">
        <v>25</v>
      </c>
      <c r="C9" s="7">
        <v>0.7</v>
      </c>
      <c r="D9" s="7">
        <v>28.65624</v>
      </c>
      <c r="E9" s="7">
        <v>1.71736</v>
      </c>
      <c r="F9" s="7">
        <v>24</v>
      </c>
      <c r="H9" s="7" t="s">
        <v>0</v>
      </c>
      <c r="I9" s="7">
        <v>1000</v>
      </c>
      <c r="J9" s="7">
        <v>0.7</v>
      </c>
      <c r="L9" s="7">
        <f t="shared" ca="1" si="2"/>
        <v>1034.9490499999999</v>
      </c>
      <c r="M9" s="7">
        <f t="shared" ca="1" si="0"/>
        <v>1034.98081</v>
      </c>
      <c r="N9" s="7">
        <f t="shared" ca="1" si="0"/>
        <v>1034.8939600000001</v>
      </c>
      <c r="O9" s="7">
        <f t="shared" ca="1" si="0"/>
        <v>1034.93506</v>
      </c>
      <c r="P9" s="7">
        <f t="shared" ca="1" si="0"/>
        <v>1034.9105199999999</v>
      </c>
      <c r="R9" s="7">
        <f t="shared" ca="1" si="1"/>
        <v>1034.93388</v>
      </c>
      <c r="T9" s="7">
        <f ca="1">Total!E9</f>
        <v>1034.43669</v>
      </c>
      <c r="V9" s="7">
        <f t="shared" ca="1" si="3"/>
        <v>4.9530339067917651E-4</v>
      </c>
      <c r="W9" s="7">
        <f t="shared" ca="1" si="4"/>
        <v>5.2600609129595049E-4</v>
      </c>
      <c r="X9" s="7">
        <f t="shared" ca="1" si="5"/>
        <v>4.4204735236151355E-4</v>
      </c>
      <c r="Y9" s="7">
        <f t="shared" ca="1" si="6"/>
        <v>4.8177912173631682E-4</v>
      </c>
      <c r="Z9" s="7">
        <f t="shared" ca="1" si="7"/>
        <v>4.5805606527733191E-4</v>
      </c>
      <c r="AB9" s="7">
        <f t="shared" ca="1" si="8"/>
        <v>2.4031920213502893E-3</v>
      </c>
    </row>
    <row r="10" spans="1:28" s="7" customFormat="1" x14ac:dyDescent="0.25">
      <c r="A10" s="7" t="s">
        <v>0</v>
      </c>
      <c r="B10" s="7">
        <v>25</v>
      </c>
      <c r="C10" s="7">
        <v>0.7</v>
      </c>
      <c r="D10" s="7">
        <v>28.65624</v>
      </c>
      <c r="E10" s="7">
        <v>1.70075</v>
      </c>
      <c r="F10" s="7">
        <v>22</v>
      </c>
      <c r="H10" s="7" t="s">
        <v>0</v>
      </c>
      <c r="I10" s="7">
        <v>1000</v>
      </c>
      <c r="J10" s="7">
        <v>1</v>
      </c>
      <c r="L10" s="7">
        <f t="shared" ca="1" si="2"/>
        <v>1034.70623</v>
      </c>
      <c r="M10" s="7">
        <f t="shared" ca="1" si="0"/>
        <v>1034.73849</v>
      </c>
      <c r="N10" s="7">
        <f t="shared" ca="1" si="0"/>
        <v>1034.73857</v>
      </c>
      <c r="O10" s="7">
        <f t="shared" ca="1" si="0"/>
        <v>1034.5217600000001</v>
      </c>
      <c r="P10" s="7">
        <f t="shared" ca="1" si="0"/>
        <v>1034.77648</v>
      </c>
      <c r="R10" s="7">
        <f t="shared" ca="1" si="1"/>
        <v>1034.6963060000003</v>
      </c>
      <c r="T10" s="7">
        <f ca="1">Total!E10</f>
        <v>1034.2198900000001</v>
      </c>
      <c r="V10" s="7">
        <f t="shared" ca="1" si="3"/>
        <v>4.7024815970221509E-4</v>
      </c>
      <c r="W10" s="7">
        <f t="shared" ca="1" si="4"/>
        <v>5.0144075260424403E-4</v>
      </c>
      <c r="X10" s="7">
        <f t="shared" ca="1" si="5"/>
        <v>5.0151810559348638E-4</v>
      </c>
      <c r="Y10" s="7">
        <f t="shared" ca="1" si="6"/>
        <v>2.9188183568970815E-4</v>
      </c>
      <c r="Z10" s="7">
        <f t="shared" ca="1" si="7"/>
        <v>5.3817375335907974E-4</v>
      </c>
      <c r="AB10" s="7">
        <f t="shared" ca="1" si="8"/>
        <v>2.3032626069487334E-3</v>
      </c>
    </row>
    <row r="11" spans="1:28" s="7" customFormat="1" x14ac:dyDescent="0.25">
      <c r="A11" s="7" t="s">
        <v>0</v>
      </c>
      <c r="B11" s="7">
        <v>25</v>
      </c>
      <c r="C11" s="7">
        <v>1</v>
      </c>
      <c r="D11" s="7">
        <v>28.587009999999999</v>
      </c>
      <c r="E11" s="7">
        <v>2.1535199999999999</v>
      </c>
      <c r="F11" s="7">
        <v>28</v>
      </c>
      <c r="H11" s="7" t="s">
        <v>2</v>
      </c>
      <c r="I11" s="7">
        <v>24</v>
      </c>
      <c r="J11" s="7">
        <v>0.4</v>
      </c>
      <c r="L11" s="7">
        <f t="shared" ca="1" si="2"/>
        <v>3177.6379999999999</v>
      </c>
      <c r="M11" s="7">
        <f t="shared" ca="1" si="0"/>
        <v>3177.6379999999999</v>
      </c>
      <c r="N11" s="7">
        <f t="shared" ca="1" si="0"/>
        <v>3177.6379999999999</v>
      </c>
      <c r="O11" s="7">
        <f t="shared" ca="1" si="0"/>
        <v>3177.6379999999999</v>
      </c>
      <c r="P11" s="7">
        <f t="shared" ca="1" si="0"/>
        <v>3177.6379999999999</v>
      </c>
      <c r="R11" s="7">
        <f t="shared" ca="1" si="1"/>
        <v>3177.6379999999999</v>
      </c>
      <c r="T11" s="7">
        <f ca="1">Total!E11</f>
        <v>3177.6379999999999</v>
      </c>
      <c r="V11" s="7">
        <f t="shared" ca="1" si="3"/>
        <v>0</v>
      </c>
      <c r="W11" s="7">
        <f t="shared" ca="1" si="4"/>
        <v>0</v>
      </c>
      <c r="X11" s="7">
        <f t="shared" ca="1" si="5"/>
        <v>0</v>
      </c>
      <c r="Y11" s="7">
        <f t="shared" ca="1" si="6"/>
        <v>0</v>
      </c>
      <c r="Z11" s="7">
        <f t="shared" ca="1" si="7"/>
        <v>0</v>
      </c>
      <c r="AB11" s="7">
        <f t="shared" ca="1" si="8"/>
        <v>0</v>
      </c>
    </row>
    <row r="12" spans="1:28" s="7" customFormat="1" x14ac:dyDescent="0.25">
      <c r="A12" s="7" t="s">
        <v>0</v>
      </c>
      <c r="B12" s="7">
        <v>25</v>
      </c>
      <c r="C12" s="7">
        <v>1</v>
      </c>
      <c r="D12" s="7">
        <v>28.504100000000001</v>
      </c>
      <c r="E12" s="7">
        <v>2.1405699999999999</v>
      </c>
      <c r="F12" s="7">
        <v>31</v>
      </c>
      <c r="H12" s="7" t="s">
        <v>3</v>
      </c>
      <c r="I12" s="7">
        <v>24</v>
      </c>
      <c r="J12" s="7">
        <v>0.7</v>
      </c>
      <c r="L12" s="7">
        <f t="shared" ca="1" si="2"/>
        <v>2321.03586</v>
      </c>
      <c r="M12" s="7">
        <f t="shared" ca="1" si="0"/>
        <v>2321.03586</v>
      </c>
      <c r="N12" s="7">
        <f t="shared" ca="1" si="0"/>
        <v>2321.03586</v>
      </c>
      <c r="O12" s="7">
        <f t="shared" ca="1" si="0"/>
        <v>2321.03586</v>
      </c>
      <c r="P12" s="7">
        <f t="shared" ca="1" si="0"/>
        <v>2321.03586</v>
      </c>
      <c r="R12" s="7">
        <f t="shared" ca="1" si="1"/>
        <v>2321.03586</v>
      </c>
      <c r="T12" s="7">
        <f ca="1">Total!E12</f>
        <v>2321.03586</v>
      </c>
      <c r="V12" s="7">
        <f t="shared" ca="1" si="3"/>
        <v>0</v>
      </c>
      <c r="W12" s="7">
        <f t="shared" ca="1" si="4"/>
        <v>0</v>
      </c>
      <c r="X12" s="7">
        <f t="shared" ca="1" si="5"/>
        <v>0</v>
      </c>
      <c r="Y12" s="7">
        <f t="shared" ca="1" si="6"/>
        <v>0</v>
      </c>
      <c r="Z12" s="7">
        <f t="shared" ca="1" si="7"/>
        <v>0</v>
      </c>
      <c r="AB12" s="7">
        <f t="shared" ca="1" si="8"/>
        <v>0</v>
      </c>
    </row>
    <row r="13" spans="1:28" s="7" customFormat="1" x14ac:dyDescent="0.25">
      <c r="A13" s="7" t="s">
        <v>0</v>
      </c>
      <c r="B13" s="7">
        <v>25</v>
      </c>
      <c r="C13" s="7">
        <v>1</v>
      </c>
      <c r="D13" s="7">
        <v>28.546240000000001</v>
      </c>
      <c r="E13" s="7">
        <v>2.1036600000000001</v>
      </c>
      <c r="F13" s="7">
        <v>30</v>
      </c>
      <c r="H13" s="7" t="s">
        <v>3</v>
      </c>
      <c r="I13" s="7">
        <v>24</v>
      </c>
      <c r="J13" s="7">
        <v>1</v>
      </c>
      <c r="L13" s="7">
        <f t="shared" ca="1" si="2"/>
        <v>2320.9075499999999</v>
      </c>
      <c r="M13" s="7">
        <f t="shared" ca="1" si="0"/>
        <v>2320.9075499999999</v>
      </c>
      <c r="N13" s="7">
        <f t="shared" ca="1" si="0"/>
        <v>2320.9075499999999</v>
      </c>
      <c r="O13" s="7">
        <f t="shared" ca="1" si="0"/>
        <v>2320.9075499999999</v>
      </c>
      <c r="P13" s="7">
        <f t="shared" ca="1" si="0"/>
        <v>2320.9075499999999</v>
      </c>
      <c r="R13" s="7">
        <f t="shared" ca="1" si="1"/>
        <v>2320.9075499999999</v>
      </c>
      <c r="T13" s="7">
        <f ca="1">Total!E13</f>
        <v>2320.9075499999999</v>
      </c>
      <c r="V13" s="7">
        <f t="shared" ca="1" si="3"/>
        <v>0</v>
      </c>
      <c r="W13" s="7">
        <f t="shared" ca="1" si="4"/>
        <v>0</v>
      </c>
      <c r="X13" s="7">
        <f t="shared" ca="1" si="5"/>
        <v>0</v>
      </c>
      <c r="Y13" s="7">
        <f t="shared" ca="1" si="6"/>
        <v>0</v>
      </c>
      <c r="Z13" s="7">
        <f t="shared" ca="1" si="7"/>
        <v>0</v>
      </c>
      <c r="AB13" s="7">
        <f t="shared" ca="1" si="8"/>
        <v>0</v>
      </c>
    </row>
    <row r="14" spans="1:28" s="7" customFormat="1" x14ac:dyDescent="0.25">
      <c r="A14" s="7" t="s">
        <v>0</v>
      </c>
      <c r="B14" s="7">
        <v>25</v>
      </c>
      <c r="C14" s="7">
        <v>1</v>
      </c>
      <c r="D14" s="7">
        <v>28.546240000000001</v>
      </c>
      <c r="E14" s="7">
        <v>2.1508600000000002</v>
      </c>
      <c r="F14" s="7">
        <v>29</v>
      </c>
      <c r="H14" s="7" t="s">
        <v>3</v>
      </c>
      <c r="I14" s="7">
        <v>100</v>
      </c>
      <c r="J14" s="7">
        <v>0.4</v>
      </c>
      <c r="L14" s="7">
        <f t="shared" ca="1" si="2"/>
        <v>42991.036200000002</v>
      </c>
      <c r="M14" s="7">
        <f t="shared" ca="1" si="0"/>
        <v>42986.853589999999</v>
      </c>
      <c r="N14" s="7">
        <f t="shared" ca="1" si="0"/>
        <v>42987.814830000003</v>
      </c>
      <c r="O14" s="7">
        <f t="shared" ca="1" si="0"/>
        <v>42989.366119999999</v>
      </c>
      <c r="P14" s="7">
        <f t="shared" ca="1" si="0"/>
        <v>42987.911339999999</v>
      </c>
      <c r="R14" s="7">
        <f t="shared" ca="1" si="1"/>
        <v>42988.596416</v>
      </c>
      <c r="T14" s="7">
        <f ca="1">Total!E14</f>
        <v>42986.193919999998</v>
      </c>
      <c r="V14" s="7">
        <f t="shared" ca="1" si="3"/>
        <v>1.1264733065263187E-4</v>
      </c>
      <c r="W14" s="7">
        <f t="shared" ca="1" si="4"/>
        <v>1.5346089984812385E-5</v>
      </c>
      <c r="X14" s="7">
        <f t="shared" ca="1" si="5"/>
        <v>3.7707688264323E-5</v>
      </c>
      <c r="Y14" s="7">
        <f t="shared" ca="1" si="6"/>
        <v>7.3795786756663027E-5</v>
      </c>
      <c r="Z14" s="7">
        <f t="shared" ca="1" si="7"/>
        <v>3.99528277194553E-5</v>
      </c>
      <c r="AB14" s="7">
        <f t="shared" ca="1" si="8"/>
        <v>2.7944972337788556E-4</v>
      </c>
    </row>
    <row r="15" spans="1:28" s="7" customFormat="1" x14ac:dyDescent="0.25">
      <c r="A15" s="7" t="s">
        <v>0</v>
      </c>
      <c r="B15" s="7">
        <v>25</v>
      </c>
      <c r="C15" s="7">
        <v>1</v>
      </c>
      <c r="D15" s="7">
        <v>28.546240000000001</v>
      </c>
      <c r="E15" s="7">
        <v>2.1804000000000001</v>
      </c>
      <c r="F15" s="7">
        <v>31</v>
      </c>
      <c r="H15" s="7" t="s">
        <v>3</v>
      </c>
      <c r="I15" s="7">
        <v>100</v>
      </c>
      <c r="J15" s="7">
        <v>0.7</v>
      </c>
      <c r="L15" s="7">
        <f t="shared" ca="1" si="2"/>
        <v>35648.524530000002</v>
      </c>
      <c r="M15" s="7">
        <f t="shared" ca="1" si="0"/>
        <v>35915.227659999997</v>
      </c>
      <c r="N15" s="7">
        <f t="shared" ca="1" si="0"/>
        <v>36296.937059999997</v>
      </c>
      <c r="O15" s="7">
        <f t="shared" ca="1" si="0"/>
        <v>35583.297890000002</v>
      </c>
      <c r="P15" s="7">
        <f t="shared" ca="1" si="0"/>
        <v>35528.755080000003</v>
      </c>
      <c r="R15" s="7">
        <f t="shared" ca="1" si="1"/>
        <v>35794.548444</v>
      </c>
      <c r="T15" s="7">
        <f ca="1">Total!E15</f>
        <v>35444.455130000002</v>
      </c>
      <c r="V15" s="7">
        <f t="shared" ca="1" si="3"/>
        <v>5.7574421514319466E-3</v>
      </c>
      <c r="W15" s="7">
        <f t="shared" ca="1" si="4"/>
        <v>1.3281979600852584E-2</v>
      </c>
      <c r="X15" s="7">
        <f t="shared" ca="1" si="5"/>
        <v>2.4051207075220581E-2</v>
      </c>
      <c r="Y15" s="7">
        <f t="shared" ca="1" si="6"/>
        <v>3.9171926748701449E-3</v>
      </c>
      <c r="Z15" s="7">
        <f t="shared" ca="1" si="7"/>
        <v>2.378367778283309E-3</v>
      </c>
      <c r="AB15" s="7">
        <f t="shared" ca="1" si="8"/>
        <v>4.938618928065857E-2</v>
      </c>
    </row>
    <row r="16" spans="1:28" s="7" customFormat="1" x14ac:dyDescent="0.25">
      <c r="A16" s="7" t="s">
        <v>0</v>
      </c>
      <c r="B16" s="7">
        <v>100</v>
      </c>
      <c r="C16" s="7">
        <v>0.4</v>
      </c>
      <c r="D16" s="7">
        <v>148.2208</v>
      </c>
      <c r="E16" s="7">
        <v>9.5944299999999991</v>
      </c>
      <c r="F16" s="7">
        <v>17</v>
      </c>
      <c r="H16" s="7" t="s">
        <v>3</v>
      </c>
      <c r="I16" s="7">
        <v>100</v>
      </c>
      <c r="J16" s="7">
        <v>1</v>
      </c>
      <c r="L16" s="7">
        <f t="shared" ca="1" si="2"/>
        <v>35334.916899999997</v>
      </c>
      <c r="M16" s="7">
        <f t="shared" ca="1" si="0"/>
        <v>35502.06871</v>
      </c>
      <c r="N16" s="7">
        <f t="shared" ca="1" si="0"/>
        <v>35619.343330000003</v>
      </c>
      <c r="O16" s="7">
        <f t="shared" ca="1" si="0"/>
        <v>35331.305009999996</v>
      </c>
      <c r="P16" s="7">
        <f t="shared" ca="1" si="0"/>
        <v>35296.373050000002</v>
      </c>
      <c r="R16" s="7">
        <f t="shared" ca="1" si="1"/>
        <v>35416.801399999997</v>
      </c>
      <c r="T16" s="7">
        <f ca="1">Total!E16</f>
        <v>35228.36103</v>
      </c>
      <c r="V16" s="7">
        <f t="shared" ca="1" si="3"/>
        <v>3.0247183486411689E-3</v>
      </c>
      <c r="W16" s="7">
        <f t="shared" ca="1" si="4"/>
        <v>7.7695263701570939E-3</v>
      </c>
      <c r="X16" s="7">
        <f t="shared" ca="1" si="5"/>
        <v>1.1098509512464915E-2</v>
      </c>
      <c r="Y16" s="7">
        <f t="shared" ca="1" si="6"/>
        <v>2.922190445145338E-3</v>
      </c>
      <c r="Z16" s="7">
        <f t="shared" ca="1" si="7"/>
        <v>1.9306041499371435E-3</v>
      </c>
      <c r="AB16" s="7">
        <f t="shared" ca="1" si="8"/>
        <v>2.6745548826345659E-2</v>
      </c>
    </row>
    <row r="17" spans="1:28" s="7" customFormat="1" x14ac:dyDescent="0.25">
      <c r="A17" s="7" t="s">
        <v>0</v>
      </c>
      <c r="B17" s="7">
        <v>100</v>
      </c>
      <c r="C17" s="7">
        <v>0.4</v>
      </c>
      <c r="D17" s="7">
        <v>148.14402999999999</v>
      </c>
      <c r="E17" s="7">
        <v>10.024430000000001</v>
      </c>
      <c r="F17" s="7">
        <v>17</v>
      </c>
      <c r="H17" s="7" t="s">
        <v>3</v>
      </c>
      <c r="I17" s="7">
        <v>997</v>
      </c>
      <c r="J17" s="7">
        <v>0.4</v>
      </c>
      <c r="L17" s="7">
        <f t="shared" ca="1" si="2"/>
        <v>324748.19510999997</v>
      </c>
      <c r="M17" s="7">
        <f t="shared" ca="1" si="0"/>
        <v>324457.47976999998</v>
      </c>
      <c r="N17" s="7">
        <f t="shared" ca="1" si="0"/>
        <v>324464.68969999999</v>
      </c>
      <c r="O17" s="7">
        <f t="shared" ca="1" si="0"/>
        <v>324515.24274000002</v>
      </c>
      <c r="P17" s="7">
        <f t="shared" ca="1" si="0"/>
        <v>324724.52707000001</v>
      </c>
      <c r="R17" s="7">
        <f t="shared" ca="1" si="1"/>
        <v>324582.026878</v>
      </c>
      <c r="T17" s="7">
        <f ca="1">Total!E17</f>
        <v>324119.48642999999</v>
      </c>
      <c r="V17" s="7">
        <f t="shared" ca="1" si="3"/>
        <v>1.9397435400286048E-3</v>
      </c>
      <c r="W17" s="7">
        <f t="shared" ca="1" si="4"/>
        <v>1.0428047499482346E-3</v>
      </c>
      <c r="X17" s="7">
        <f t="shared" ca="1" si="5"/>
        <v>1.0650494168129925E-3</v>
      </c>
      <c r="Y17" s="7">
        <f t="shared" ca="1" si="6"/>
        <v>1.2210197984671234E-3</v>
      </c>
      <c r="Z17" s="7">
        <f t="shared" ca="1" si="7"/>
        <v>1.866720963507054E-3</v>
      </c>
      <c r="AB17" s="7">
        <f t="shared" ca="1" si="8"/>
        <v>7.1353384687640091E-3</v>
      </c>
    </row>
    <row r="18" spans="1:28" s="7" customFormat="1" x14ac:dyDescent="0.25">
      <c r="A18" s="7" t="s">
        <v>0</v>
      </c>
      <c r="B18" s="7">
        <v>100</v>
      </c>
      <c r="C18" s="7">
        <v>0.4</v>
      </c>
      <c r="D18" s="7">
        <v>148.18746999999999</v>
      </c>
      <c r="E18" s="7">
        <v>9.5449400000000004</v>
      </c>
      <c r="F18" s="7">
        <v>16</v>
      </c>
      <c r="H18" s="7" t="s">
        <v>3</v>
      </c>
      <c r="I18" s="7">
        <v>997</v>
      </c>
      <c r="J18" s="7">
        <v>0.7</v>
      </c>
      <c r="L18" s="7">
        <f t="shared" ca="1" si="2"/>
        <v>323176.95004999998</v>
      </c>
      <c r="M18" s="7">
        <f t="shared" ca="1" si="2"/>
        <v>323158.05839000002</v>
      </c>
      <c r="N18" s="7">
        <f t="shared" ca="1" si="2"/>
        <v>323277.36589999998</v>
      </c>
      <c r="O18" s="7">
        <f t="shared" ca="1" si="2"/>
        <v>323182.08902999997</v>
      </c>
      <c r="P18" s="7">
        <f t="shared" ca="1" si="2"/>
        <v>323022.18073999998</v>
      </c>
      <c r="R18" s="7">
        <f t="shared" ca="1" si="1"/>
        <v>323163.32882200001</v>
      </c>
      <c r="T18" s="7">
        <f ca="1">Total!E18</f>
        <v>322908.53392000002</v>
      </c>
      <c r="V18" s="7">
        <f t="shared" ca="1" si="3"/>
        <v>8.3124507965611177E-4</v>
      </c>
      <c r="W18" s="7">
        <f t="shared" ca="1" si="4"/>
        <v>7.7274040103821832E-4</v>
      </c>
      <c r="X18" s="7">
        <f t="shared" ca="1" si="5"/>
        <v>1.1422181245025146E-3</v>
      </c>
      <c r="Y18" s="7">
        <f t="shared" ca="1" si="6"/>
        <v>8.4715974111644339E-4</v>
      </c>
      <c r="Z18" s="7">
        <f t="shared" ca="1" si="7"/>
        <v>3.5194740324862755E-4</v>
      </c>
      <c r="AB18" s="7">
        <f t="shared" ca="1" si="8"/>
        <v>3.9453107495619156E-3</v>
      </c>
    </row>
    <row r="19" spans="1:28" s="7" customFormat="1" x14ac:dyDescent="0.25">
      <c r="A19" s="7" t="s">
        <v>0</v>
      </c>
      <c r="B19" s="7">
        <v>100</v>
      </c>
      <c r="C19" s="7">
        <v>0.4</v>
      </c>
      <c r="D19" s="7">
        <v>148.23365999999999</v>
      </c>
      <c r="E19" s="7">
        <v>9.6616400000000002</v>
      </c>
      <c r="F19" s="7">
        <v>17</v>
      </c>
      <c r="H19" s="7" t="s">
        <v>3</v>
      </c>
      <c r="I19" s="7">
        <v>997</v>
      </c>
      <c r="J19" s="7">
        <v>1</v>
      </c>
      <c r="L19" s="7">
        <f t="shared" ca="1" si="2"/>
        <v>323052.05666</v>
      </c>
      <c r="M19" s="7">
        <f t="shared" ca="1" si="2"/>
        <v>323072.26938999997</v>
      </c>
      <c r="N19" s="7">
        <f t="shared" ca="1" si="2"/>
        <v>323144.93502999999</v>
      </c>
      <c r="O19" s="7">
        <f t="shared" ca="1" si="2"/>
        <v>323048.12575000001</v>
      </c>
      <c r="P19" s="7">
        <f t="shared" ca="1" si="2"/>
        <v>323061.20958000002</v>
      </c>
      <c r="R19" s="7">
        <f t="shared" ca="1" si="1"/>
        <v>323075.71928200003</v>
      </c>
      <c r="T19" s="7">
        <f ca="1">Total!E19</f>
        <v>322830.84453</v>
      </c>
      <c r="V19" s="7">
        <f t="shared" ca="1" si="3"/>
        <v>6.8522612925061785E-4</v>
      </c>
      <c r="W19" s="7">
        <f t="shared" ca="1" si="4"/>
        <v>7.478370301061333E-4</v>
      </c>
      <c r="X19" s="7">
        <f t="shared" ca="1" si="5"/>
        <v>9.7292593109331402E-4</v>
      </c>
      <c r="Y19" s="7">
        <f t="shared" ca="1" si="6"/>
        <v>6.7304975246816265E-4</v>
      </c>
      <c r="Z19" s="7">
        <f t="shared" ca="1" si="7"/>
        <v>7.135781908801308E-4</v>
      </c>
      <c r="AB19" s="7">
        <f t="shared" ca="1" si="8"/>
        <v>3.7926170337983589E-3</v>
      </c>
    </row>
    <row r="20" spans="1:28" s="7" customFormat="1" x14ac:dyDescent="0.25">
      <c r="A20" s="7" t="s">
        <v>0</v>
      </c>
      <c r="B20" s="7">
        <v>100</v>
      </c>
      <c r="C20" s="7">
        <v>0.4</v>
      </c>
      <c r="D20" s="7">
        <v>148.17496</v>
      </c>
      <c r="E20" s="7">
        <v>9.9507100000000008</v>
      </c>
      <c r="F20" s="7">
        <v>17</v>
      </c>
      <c r="H20" s="7" t="s">
        <v>1</v>
      </c>
      <c r="I20" s="7">
        <v>30</v>
      </c>
      <c r="J20" s="7">
        <v>0.4</v>
      </c>
      <c r="L20" s="7">
        <f t="shared" ca="1" si="2"/>
        <v>995.50248999999997</v>
      </c>
      <c r="M20" s="7">
        <f t="shared" ca="1" si="2"/>
        <v>995.50248999999997</v>
      </c>
      <c r="N20" s="7">
        <f t="shared" ca="1" si="2"/>
        <v>995.50248999999997</v>
      </c>
      <c r="O20" s="7">
        <f t="shared" ca="1" si="2"/>
        <v>995.50248999999997</v>
      </c>
      <c r="P20" s="7">
        <f t="shared" ca="1" si="2"/>
        <v>995.50248999999997</v>
      </c>
      <c r="R20" s="7">
        <f t="shared" ca="1" si="1"/>
        <v>995.50249000000008</v>
      </c>
      <c r="T20" s="7">
        <f ca="1">Total!E20</f>
        <v>995.50248999999997</v>
      </c>
      <c r="V20" s="7">
        <f t="shared" ca="1" si="3"/>
        <v>0</v>
      </c>
      <c r="W20" s="7">
        <f t="shared" ca="1" si="4"/>
        <v>0</v>
      </c>
      <c r="X20" s="7">
        <f t="shared" ca="1" si="5"/>
        <v>0</v>
      </c>
      <c r="Y20" s="7">
        <f t="shared" ca="1" si="6"/>
        <v>0</v>
      </c>
      <c r="Z20" s="7">
        <f t="shared" ca="1" si="7"/>
        <v>0</v>
      </c>
      <c r="AB20" s="7">
        <f t="shared" ca="1" si="8"/>
        <v>0</v>
      </c>
    </row>
    <row r="21" spans="1:28" s="7" customFormat="1" x14ac:dyDescent="0.25">
      <c r="A21" s="7" t="s">
        <v>0</v>
      </c>
      <c r="B21" s="7">
        <v>100</v>
      </c>
      <c r="C21" s="7">
        <v>0.7</v>
      </c>
      <c r="D21" s="7">
        <v>107.79837000000001</v>
      </c>
      <c r="E21" s="7">
        <v>24.31138</v>
      </c>
      <c r="F21" s="7">
        <v>36</v>
      </c>
      <c r="H21" s="7" t="s">
        <v>1</v>
      </c>
      <c r="I21" s="7">
        <v>30</v>
      </c>
      <c r="J21" s="7">
        <v>0.7</v>
      </c>
      <c r="L21" s="7">
        <f t="shared" ca="1" si="2"/>
        <v>675.36989000000005</v>
      </c>
      <c r="M21" s="7">
        <f t="shared" ca="1" si="2"/>
        <v>675.36581000000001</v>
      </c>
      <c r="N21" s="7">
        <f t="shared" ca="1" si="2"/>
        <v>675.36989000000005</v>
      </c>
      <c r="O21" s="7">
        <f t="shared" ca="1" si="2"/>
        <v>675.36989000000005</v>
      </c>
      <c r="P21" s="7">
        <f t="shared" ca="1" si="2"/>
        <v>675.36989000000005</v>
      </c>
      <c r="R21" s="7">
        <f t="shared" ca="1" si="1"/>
        <v>675.36907399999996</v>
      </c>
      <c r="T21" s="7">
        <f ca="1">Total!E21</f>
        <v>675.36581000000001</v>
      </c>
      <c r="V21" s="7">
        <f t="shared" ca="1" si="3"/>
        <v>6.0411704881010963E-6</v>
      </c>
      <c r="W21" s="7">
        <f t="shared" ca="1" si="4"/>
        <v>0</v>
      </c>
      <c r="X21" s="7">
        <f t="shared" ca="1" si="5"/>
        <v>6.0411704881010963E-6</v>
      </c>
      <c r="Y21" s="7">
        <f t="shared" ca="1" si="6"/>
        <v>6.0411704881010963E-6</v>
      </c>
      <c r="Z21" s="7">
        <f t="shared" ca="1" si="7"/>
        <v>6.0411704881010963E-6</v>
      </c>
      <c r="AB21" s="7">
        <f t="shared" ca="1" si="8"/>
        <v>2.4164681952404385E-5</v>
      </c>
    </row>
    <row r="22" spans="1:28" s="7" customFormat="1" x14ac:dyDescent="0.25">
      <c r="A22" s="7" t="s">
        <v>0</v>
      </c>
      <c r="B22" s="7">
        <v>100</v>
      </c>
      <c r="C22" s="7">
        <v>0.7</v>
      </c>
      <c r="D22" s="7">
        <v>107.77503</v>
      </c>
      <c r="E22" s="7">
        <v>24.30546</v>
      </c>
      <c r="F22" s="7">
        <v>38</v>
      </c>
      <c r="H22" s="7" t="s">
        <v>1</v>
      </c>
      <c r="I22" s="7">
        <v>30</v>
      </c>
      <c r="J22" s="7">
        <v>1</v>
      </c>
      <c r="L22" s="7">
        <f t="shared" ca="1" si="2"/>
        <v>655.43295999999998</v>
      </c>
      <c r="M22" s="7">
        <f t="shared" ca="1" si="2"/>
        <v>655.43295999999998</v>
      </c>
      <c r="N22" s="7">
        <f t="shared" ca="1" si="2"/>
        <v>655.43295999999998</v>
      </c>
      <c r="O22" s="7">
        <f t="shared" ca="1" si="2"/>
        <v>655.43295999999998</v>
      </c>
      <c r="P22" s="7">
        <f t="shared" ca="1" si="2"/>
        <v>655.43295999999998</v>
      </c>
      <c r="R22" s="7">
        <f t="shared" ca="1" si="1"/>
        <v>655.43295999999998</v>
      </c>
      <c r="T22" s="7">
        <f ca="1">Total!E22</f>
        <v>655.43295999999998</v>
      </c>
      <c r="V22" s="7">
        <f t="shared" ca="1" si="3"/>
        <v>0</v>
      </c>
      <c r="W22" s="7">
        <f t="shared" ca="1" si="4"/>
        <v>0</v>
      </c>
      <c r="X22" s="7">
        <f t="shared" ca="1" si="5"/>
        <v>0</v>
      </c>
      <c r="Y22" s="7">
        <f t="shared" ca="1" si="6"/>
        <v>0</v>
      </c>
      <c r="Z22" s="7">
        <f t="shared" ca="1" si="7"/>
        <v>0</v>
      </c>
      <c r="AB22" s="7">
        <f t="shared" ca="1" si="8"/>
        <v>0</v>
      </c>
    </row>
    <row r="23" spans="1:28" s="7" customFormat="1" x14ac:dyDescent="0.25">
      <c r="A23" s="7" t="s">
        <v>0</v>
      </c>
      <c r="B23" s="7">
        <v>100</v>
      </c>
      <c r="C23" s="7">
        <v>0.7</v>
      </c>
      <c r="D23" s="7">
        <v>107.75003</v>
      </c>
      <c r="E23" s="7">
        <v>24.557189999999999</v>
      </c>
      <c r="F23" s="7">
        <v>48</v>
      </c>
      <c r="H23" s="7" t="s">
        <v>1</v>
      </c>
      <c r="I23" s="7">
        <v>100</v>
      </c>
      <c r="J23" s="7">
        <v>0.4</v>
      </c>
      <c r="L23" s="7">
        <f t="shared" ca="1" si="2"/>
        <v>1831.81405</v>
      </c>
      <c r="M23" s="7">
        <f t="shared" ca="1" si="2"/>
        <v>1814.99765</v>
      </c>
      <c r="N23" s="7">
        <f t="shared" ca="1" si="2"/>
        <v>1868.09907</v>
      </c>
      <c r="O23" s="7">
        <f t="shared" ca="1" si="2"/>
        <v>1829.74542</v>
      </c>
      <c r="P23" s="7">
        <f t="shared" ca="1" si="2"/>
        <v>1859.21749</v>
      </c>
      <c r="R23" s="7">
        <f t="shared" ca="1" si="1"/>
        <v>1840.7747360000001</v>
      </c>
      <c r="T23" s="7">
        <f ca="1">Total!E23</f>
        <v>1789.1879899999999</v>
      </c>
      <c r="V23" s="7">
        <f t="shared" ca="1" si="3"/>
        <v>2.3824248898518516E-2</v>
      </c>
      <c r="W23" s="7">
        <f t="shared" ca="1" si="4"/>
        <v>1.4425348339164808E-2</v>
      </c>
      <c r="X23" s="7">
        <f t="shared" ca="1" si="5"/>
        <v>4.4104409621037129E-2</v>
      </c>
      <c r="Y23" s="7">
        <f t="shared" ca="1" si="6"/>
        <v>2.2668065193082405E-2</v>
      </c>
      <c r="Z23" s="7">
        <f t="shared" ca="1" si="7"/>
        <v>3.9140381218409646E-2</v>
      </c>
      <c r="AB23" s="7">
        <f t="shared" ca="1" si="8"/>
        <v>0.14416245327021251</v>
      </c>
    </row>
    <row r="24" spans="1:28" s="7" customFormat="1" x14ac:dyDescent="0.25">
      <c r="A24" s="7" t="s">
        <v>0</v>
      </c>
      <c r="B24" s="7">
        <v>100</v>
      </c>
      <c r="C24" s="7">
        <v>0.7</v>
      </c>
      <c r="D24" s="7">
        <v>107.80753</v>
      </c>
      <c r="E24" s="7">
        <v>24.573090000000001</v>
      </c>
      <c r="F24" s="7">
        <v>43</v>
      </c>
      <c r="H24" s="7" t="s">
        <v>1</v>
      </c>
      <c r="I24" s="7">
        <v>100</v>
      </c>
      <c r="J24" s="7">
        <v>0.7</v>
      </c>
      <c r="L24" s="7">
        <f t="shared" ca="1" si="2"/>
        <v>1771.9685099999999</v>
      </c>
      <c r="M24" s="7">
        <f t="shared" ca="1" si="2"/>
        <v>1783.5974100000001</v>
      </c>
      <c r="N24" s="7">
        <f t="shared" ca="1" si="2"/>
        <v>1780.17563</v>
      </c>
      <c r="O24" s="7">
        <f t="shared" ca="1" si="2"/>
        <v>1773.72081</v>
      </c>
      <c r="P24" s="7">
        <f t="shared" ca="1" si="2"/>
        <v>1776.71317</v>
      </c>
      <c r="R24" s="7">
        <f t="shared" ca="1" si="1"/>
        <v>1777.2351060000001</v>
      </c>
      <c r="T24" s="7">
        <f ca="1">Total!E24</f>
        <v>1762.0255400000001</v>
      </c>
      <c r="V24" s="7">
        <f t="shared" ca="1" si="3"/>
        <v>5.6429204766236425E-3</v>
      </c>
      <c r="W24" s="7">
        <f t="shared" ca="1" si="4"/>
        <v>1.2242654553122987E-2</v>
      </c>
      <c r="X24" s="7">
        <f t="shared" ca="1" si="5"/>
        <v>1.030069632248342E-2</v>
      </c>
      <c r="Y24" s="7">
        <f t="shared" ca="1" si="6"/>
        <v>6.637400953904412E-3</v>
      </c>
      <c r="Z24" s="7">
        <f t="shared" ca="1" si="7"/>
        <v>8.3356510258074338E-3</v>
      </c>
      <c r="AB24" s="7">
        <f t="shared" ca="1" si="8"/>
        <v>4.3159323331941897E-2</v>
      </c>
    </row>
    <row r="25" spans="1:28" s="7" customFormat="1" x14ac:dyDescent="0.25">
      <c r="A25" s="7" t="s">
        <v>0</v>
      </c>
      <c r="B25" s="7">
        <v>100</v>
      </c>
      <c r="C25" s="7">
        <v>0.7</v>
      </c>
      <c r="D25" s="7">
        <v>107.65085999999999</v>
      </c>
      <c r="E25" s="7">
        <v>24.633710000000001</v>
      </c>
      <c r="F25" s="7">
        <v>34</v>
      </c>
      <c r="H25" s="7" t="s">
        <v>1</v>
      </c>
      <c r="I25" s="7">
        <v>100</v>
      </c>
      <c r="J25" s="7">
        <v>1</v>
      </c>
      <c r="L25" s="7">
        <f t="shared" ca="1" si="2"/>
        <v>1757.57341</v>
      </c>
      <c r="M25" s="7">
        <f t="shared" ca="1" si="2"/>
        <v>1762.96</v>
      </c>
      <c r="N25" s="7">
        <f t="shared" ca="1" si="2"/>
        <v>1765.2329199999999</v>
      </c>
      <c r="O25" s="7">
        <f t="shared" ca="1" si="2"/>
        <v>1758.1124299999999</v>
      </c>
      <c r="P25" s="7">
        <f t="shared" ca="1" si="2"/>
        <v>1761.98333</v>
      </c>
      <c r="R25" s="7">
        <f t="shared" ca="1" si="1"/>
        <v>1761.1724180000001</v>
      </c>
      <c r="T25" s="7">
        <f ca="1">Total!E25</f>
        <v>1753.8095499999999</v>
      </c>
      <c r="V25" s="7">
        <f t="shared" ca="1" si="3"/>
        <v>2.1461053168515491E-3</v>
      </c>
      <c r="W25" s="7">
        <f t="shared" ca="1" si="4"/>
        <v>5.2174707339232426E-3</v>
      </c>
      <c r="X25" s="7">
        <f t="shared" ca="1" si="5"/>
        <v>6.5134609399292972E-3</v>
      </c>
      <c r="Y25" s="7">
        <f t="shared" ca="1" si="6"/>
        <v>2.4534476961879693E-3</v>
      </c>
      <c r="Z25" s="7">
        <f t="shared" ca="1" si="7"/>
        <v>4.6605858657800554E-3</v>
      </c>
      <c r="AB25" s="7">
        <f t="shared" ca="1" si="8"/>
        <v>2.099107055267211E-2</v>
      </c>
    </row>
    <row r="26" spans="1:28" s="7" customFormat="1" x14ac:dyDescent="0.25">
      <c r="A26" s="7" t="s">
        <v>0</v>
      </c>
      <c r="B26" s="7">
        <v>100</v>
      </c>
      <c r="C26" s="7">
        <v>1</v>
      </c>
      <c r="D26" s="7">
        <v>103.83586</v>
      </c>
      <c r="E26" s="7">
        <v>34.298079999999999</v>
      </c>
      <c r="F26" s="7">
        <v>51</v>
      </c>
      <c r="H26" s="7" t="s">
        <v>1</v>
      </c>
      <c r="I26" s="7">
        <v>1000</v>
      </c>
      <c r="J26" s="7">
        <v>0.4</v>
      </c>
      <c r="L26" s="7">
        <f t="shared" ca="1" si="2"/>
        <v>18985.751230000002</v>
      </c>
      <c r="M26" s="7">
        <f t="shared" ca="1" si="2"/>
        <v>18992.31379</v>
      </c>
      <c r="N26" s="7">
        <f t="shared" ca="1" si="2"/>
        <v>18994.22552</v>
      </c>
      <c r="O26" s="7">
        <f t="shared" ca="1" si="2"/>
        <v>19005.13768</v>
      </c>
      <c r="P26" s="7">
        <f t="shared" ca="1" si="2"/>
        <v>19004.943579999999</v>
      </c>
      <c r="R26" s="7">
        <f t="shared" ca="1" si="1"/>
        <v>18996.47436</v>
      </c>
      <c r="T26" s="7">
        <f ca="1">Total!E26</f>
        <v>18977.24136</v>
      </c>
      <c r="V26" s="7">
        <f t="shared" ca="1" si="3"/>
        <v>4.4842502862079228E-4</v>
      </c>
      <c r="W26" s="7">
        <f t="shared" ca="1" si="4"/>
        <v>7.9423714511897678E-4</v>
      </c>
      <c r="X26" s="7">
        <f t="shared" ca="1" si="5"/>
        <v>8.949751798909499E-4</v>
      </c>
      <c r="Y26" s="7">
        <f t="shared" ca="1" si="6"/>
        <v>1.4699881542740642E-3</v>
      </c>
      <c r="Z26" s="7">
        <f t="shared" ca="1" si="7"/>
        <v>1.4597601134161481E-3</v>
      </c>
      <c r="AB26" s="7">
        <f t="shared" ca="1" si="8"/>
        <v>5.0673856213209311E-3</v>
      </c>
    </row>
    <row r="27" spans="1:28" s="7" customFormat="1" x14ac:dyDescent="0.25">
      <c r="A27" s="7" t="s">
        <v>0</v>
      </c>
      <c r="B27" s="7">
        <v>100</v>
      </c>
      <c r="C27" s="7">
        <v>1</v>
      </c>
      <c r="D27" s="7">
        <v>103.87918999999999</v>
      </c>
      <c r="E27" s="7">
        <v>34.516069999999999</v>
      </c>
      <c r="F27" s="7">
        <v>51</v>
      </c>
      <c r="H27" s="7" t="s">
        <v>1</v>
      </c>
      <c r="I27" s="7">
        <v>1000</v>
      </c>
      <c r="J27" s="7">
        <v>0.7</v>
      </c>
      <c r="L27" s="7">
        <f t="shared" ca="1" si="2"/>
        <v>18978.280360000001</v>
      </c>
      <c r="M27" s="7">
        <f t="shared" ca="1" si="2"/>
        <v>18980.504270000001</v>
      </c>
      <c r="N27" s="7">
        <f t="shared" ca="1" si="2"/>
        <v>18979.370559999999</v>
      </c>
      <c r="O27" s="7">
        <f t="shared" ca="1" si="2"/>
        <v>18978.669669999999</v>
      </c>
      <c r="P27" s="7">
        <f t="shared" ca="1" si="2"/>
        <v>18980.10542</v>
      </c>
      <c r="R27" s="7">
        <f t="shared" ca="1" si="1"/>
        <v>18979.386055999999</v>
      </c>
      <c r="T27" s="7">
        <f ca="1">Total!E27</f>
        <v>18975.633290000002</v>
      </c>
      <c r="V27" s="7">
        <f t="shared" ca="1" si="3"/>
        <v>1.394983745493258E-4</v>
      </c>
      <c r="W27" s="7">
        <f t="shared" ca="1" si="4"/>
        <v>2.5669657110029921E-4</v>
      </c>
      <c r="X27" s="7">
        <f t="shared" ca="1" si="5"/>
        <v>1.9695100252423809E-4</v>
      </c>
      <c r="Y27" s="7">
        <f t="shared" ca="1" si="6"/>
        <v>1.6001468586547156E-4</v>
      </c>
      <c r="Z27" s="7">
        <f t="shared" ca="1" si="7"/>
        <v>2.3567750976485525E-4</v>
      </c>
      <c r="AB27" s="7">
        <f t="shared" ca="1" si="8"/>
        <v>9.8883814380418982E-4</v>
      </c>
    </row>
    <row r="28" spans="1:28" s="7" customFormat="1" x14ac:dyDescent="0.25">
      <c r="A28" s="7" t="s">
        <v>0</v>
      </c>
      <c r="B28" s="7">
        <v>100</v>
      </c>
      <c r="C28" s="7">
        <v>1</v>
      </c>
      <c r="D28" s="7">
        <v>103.85829</v>
      </c>
      <c r="E28" s="7">
        <v>33.948929999999997</v>
      </c>
      <c r="F28" s="7">
        <v>43</v>
      </c>
      <c r="H28" s="7" t="s">
        <v>1</v>
      </c>
      <c r="I28" s="7">
        <v>1000</v>
      </c>
      <c r="J28" s="7">
        <v>1</v>
      </c>
      <c r="L28" s="7">
        <f t="shared" ca="1" si="2"/>
        <v>18976.133669999999</v>
      </c>
      <c r="M28" s="7">
        <f t="shared" ca="1" si="2"/>
        <v>18976.12499</v>
      </c>
      <c r="N28" s="7">
        <f t="shared" ca="1" si="2"/>
        <v>18975.77</v>
      </c>
      <c r="O28" s="7">
        <f t="shared" ca="1" si="2"/>
        <v>18975.59</v>
      </c>
      <c r="P28" s="7">
        <f t="shared" ca="1" si="2"/>
        <v>18976.105</v>
      </c>
      <c r="R28" s="7">
        <f t="shared" ca="1" si="1"/>
        <v>18975.944731999996</v>
      </c>
      <c r="T28" s="7">
        <f ca="1">Total!E28</f>
        <v>18975.233329999999</v>
      </c>
      <c r="V28" s="7">
        <f t="shared" ca="1" si="3"/>
        <v>4.7448164896960565E-5</v>
      </c>
      <c r="W28" s="7">
        <f t="shared" ca="1" si="4"/>
        <v>4.6990726516728352E-5</v>
      </c>
      <c r="X28" s="7">
        <f t="shared" ca="1" si="5"/>
        <v>2.8282656169125618E-5</v>
      </c>
      <c r="Y28" s="7">
        <f t="shared" ca="1" si="6"/>
        <v>1.8796606808367054E-5</v>
      </c>
      <c r="Z28" s="7">
        <f t="shared" ca="1" si="7"/>
        <v>4.5937248034907267E-5</v>
      </c>
      <c r="AB28" s="7">
        <f t="shared" ca="1" si="8"/>
        <v>1.8745540242608887E-4</v>
      </c>
    </row>
    <row r="29" spans="1:28" s="7" customFormat="1" x14ac:dyDescent="0.25">
      <c r="A29" s="7" t="s">
        <v>0</v>
      </c>
      <c r="B29" s="7">
        <v>100</v>
      </c>
      <c r="C29" s="7">
        <v>1</v>
      </c>
      <c r="D29" s="7">
        <v>103.79837000000001</v>
      </c>
      <c r="E29" s="7">
        <v>34.135219999999997</v>
      </c>
      <c r="F29" s="7">
        <v>63</v>
      </c>
    </row>
    <row r="30" spans="1:28" s="7" customFormat="1" x14ac:dyDescent="0.25">
      <c r="A30" s="7" t="s">
        <v>0</v>
      </c>
      <c r="B30" s="7">
        <v>100</v>
      </c>
      <c r="C30" s="7">
        <v>1</v>
      </c>
      <c r="D30" s="7">
        <v>103.81586</v>
      </c>
      <c r="E30" s="7">
        <v>34.068910000000002</v>
      </c>
      <c r="F30" s="7">
        <v>57</v>
      </c>
    </row>
    <row r="31" spans="1:28" s="7" customFormat="1" x14ac:dyDescent="0.25">
      <c r="A31" s="7" t="s">
        <v>0</v>
      </c>
      <c r="B31" s="7">
        <v>1000</v>
      </c>
      <c r="C31" s="7">
        <v>0.4</v>
      </c>
      <c r="D31" s="7">
        <v>1070.3449800000001</v>
      </c>
      <c r="E31" s="7">
        <v>716.39868000000001</v>
      </c>
      <c r="F31" s="7">
        <v>7</v>
      </c>
    </row>
    <row r="32" spans="1:28" s="7" customFormat="1" x14ac:dyDescent="0.25">
      <c r="A32" s="7" t="s">
        <v>0</v>
      </c>
      <c r="B32" s="7">
        <v>1000</v>
      </c>
      <c r="C32" s="7">
        <v>0.4</v>
      </c>
      <c r="D32" s="7">
        <v>1070.2601099999999</v>
      </c>
      <c r="E32" s="7">
        <v>732.84725000000003</v>
      </c>
      <c r="F32" s="7">
        <v>7</v>
      </c>
    </row>
    <row r="33" spans="1:6" s="7" customFormat="1" x14ac:dyDescent="0.25">
      <c r="A33" s="7" t="s">
        <v>0</v>
      </c>
      <c r="B33" s="7">
        <v>1000</v>
      </c>
      <c r="C33" s="7">
        <v>0.4</v>
      </c>
      <c r="D33" s="7">
        <v>1070.21991</v>
      </c>
      <c r="E33" s="7">
        <v>732.05273999999997</v>
      </c>
      <c r="F33" s="7">
        <v>7</v>
      </c>
    </row>
    <row r="34" spans="1:6" s="7" customFormat="1" x14ac:dyDescent="0.25">
      <c r="A34" s="7" t="s">
        <v>0</v>
      </c>
      <c r="B34" s="7">
        <v>1000</v>
      </c>
      <c r="C34" s="7">
        <v>0.4</v>
      </c>
      <c r="D34" s="7">
        <v>1070.1494299999999</v>
      </c>
      <c r="E34" s="7">
        <v>730.33691999999996</v>
      </c>
      <c r="F34" s="7">
        <v>7</v>
      </c>
    </row>
    <row r="35" spans="1:6" s="7" customFormat="1" x14ac:dyDescent="0.25">
      <c r="A35" s="7" t="s">
        <v>0</v>
      </c>
      <c r="B35" s="7">
        <v>1000</v>
      </c>
      <c r="C35" s="7">
        <v>0.4</v>
      </c>
      <c r="D35" s="7">
        <v>1070.1815799999999</v>
      </c>
      <c r="E35" s="7">
        <v>734.28009999999995</v>
      </c>
      <c r="F35" s="7">
        <v>7</v>
      </c>
    </row>
    <row r="36" spans="1:6" s="7" customFormat="1" x14ac:dyDescent="0.25">
      <c r="A36" s="7" t="s">
        <v>0</v>
      </c>
      <c r="B36" s="7">
        <v>1000</v>
      </c>
      <c r="C36" s="7">
        <v>0.7</v>
      </c>
      <c r="D36" s="7">
        <v>1034.9490499999999</v>
      </c>
      <c r="E36" s="7">
        <v>1051.2923000000001</v>
      </c>
      <c r="F36" s="7">
        <v>11</v>
      </c>
    </row>
    <row r="37" spans="1:6" s="7" customFormat="1" x14ac:dyDescent="0.25">
      <c r="A37" s="7" t="s">
        <v>0</v>
      </c>
      <c r="B37" s="7">
        <v>1000</v>
      </c>
      <c r="C37" s="7">
        <v>0.7</v>
      </c>
      <c r="D37" s="7">
        <v>1034.98081</v>
      </c>
      <c r="E37" s="7">
        <v>1057.6008999999999</v>
      </c>
      <c r="F37" s="7">
        <v>11</v>
      </c>
    </row>
    <row r="38" spans="1:6" s="7" customFormat="1" x14ac:dyDescent="0.25">
      <c r="A38" s="7" t="s">
        <v>0</v>
      </c>
      <c r="B38" s="7">
        <v>1000</v>
      </c>
      <c r="C38" s="7">
        <v>0.7</v>
      </c>
      <c r="D38" s="7">
        <v>1034.8939600000001</v>
      </c>
      <c r="E38" s="7">
        <v>1052.2056</v>
      </c>
      <c r="F38" s="7">
        <v>11</v>
      </c>
    </row>
    <row r="39" spans="1:6" s="7" customFormat="1" x14ac:dyDescent="0.25">
      <c r="A39" s="7" t="s">
        <v>0</v>
      </c>
      <c r="B39" s="7">
        <v>1000</v>
      </c>
      <c r="C39" s="7">
        <v>0.7</v>
      </c>
      <c r="D39" s="7">
        <v>1034.93506</v>
      </c>
      <c r="E39" s="7">
        <v>1054.76747</v>
      </c>
      <c r="F39" s="7">
        <v>11</v>
      </c>
    </row>
    <row r="40" spans="1:6" s="7" customFormat="1" x14ac:dyDescent="0.25">
      <c r="A40" s="7" t="s">
        <v>0</v>
      </c>
      <c r="B40" s="7">
        <v>1000</v>
      </c>
      <c r="C40" s="7">
        <v>0.7</v>
      </c>
      <c r="D40" s="7">
        <v>1034.9105199999999</v>
      </c>
      <c r="E40" s="7">
        <v>1059.81546</v>
      </c>
      <c r="F40" s="7">
        <v>11</v>
      </c>
    </row>
    <row r="41" spans="1:6" s="7" customFormat="1" x14ac:dyDescent="0.25">
      <c r="A41" s="7" t="s">
        <v>0</v>
      </c>
      <c r="B41" s="7">
        <v>1000</v>
      </c>
      <c r="C41" s="7">
        <v>1</v>
      </c>
      <c r="D41" s="7">
        <v>1034.70623</v>
      </c>
      <c r="E41" s="7">
        <v>1630.9167</v>
      </c>
      <c r="F41" s="7">
        <v>16</v>
      </c>
    </row>
    <row r="42" spans="1:6" s="7" customFormat="1" x14ac:dyDescent="0.25">
      <c r="A42" s="7" t="s">
        <v>0</v>
      </c>
      <c r="B42" s="7">
        <v>1000</v>
      </c>
      <c r="C42" s="7">
        <v>1</v>
      </c>
      <c r="D42" s="7">
        <v>1034.73849</v>
      </c>
      <c r="E42" s="7">
        <v>1595.0665100000001</v>
      </c>
      <c r="F42" s="7">
        <v>16</v>
      </c>
    </row>
    <row r="43" spans="1:6" s="7" customFormat="1" x14ac:dyDescent="0.25">
      <c r="A43" s="7" t="s">
        <v>0</v>
      </c>
      <c r="B43" s="7">
        <v>1000</v>
      </c>
      <c r="C43" s="7">
        <v>1</v>
      </c>
      <c r="D43" s="7">
        <v>1034.73857</v>
      </c>
      <c r="E43" s="7">
        <v>1612.84394</v>
      </c>
      <c r="F43" s="7">
        <v>16</v>
      </c>
    </row>
    <row r="44" spans="1:6" s="7" customFormat="1" x14ac:dyDescent="0.25">
      <c r="A44" s="7" t="s">
        <v>0</v>
      </c>
      <c r="B44" s="7">
        <v>1000</v>
      </c>
      <c r="C44" s="7">
        <v>1</v>
      </c>
      <c r="D44" s="7">
        <v>1034.5217600000001</v>
      </c>
      <c r="E44" s="7">
        <v>1630.2306100000001</v>
      </c>
      <c r="F44" s="7">
        <v>16</v>
      </c>
    </row>
    <row r="45" spans="1:6" s="7" customFormat="1" x14ac:dyDescent="0.25">
      <c r="A45" s="7" t="s">
        <v>0</v>
      </c>
      <c r="B45" s="7">
        <v>1000</v>
      </c>
      <c r="C45" s="7">
        <v>1</v>
      </c>
      <c r="D45" s="7">
        <v>1034.77648</v>
      </c>
      <c r="E45" s="7">
        <v>1617.2066600000001</v>
      </c>
      <c r="F45" s="7">
        <v>16</v>
      </c>
    </row>
    <row r="46" spans="1:6" s="7" customFormat="1" x14ac:dyDescent="0.25">
      <c r="A46" s="7" t="s">
        <v>3</v>
      </c>
      <c r="B46" s="7">
        <v>24</v>
      </c>
      <c r="C46" s="7">
        <v>0.4</v>
      </c>
      <c r="D46" s="7">
        <v>3177.6379999999999</v>
      </c>
      <c r="E46" s="7">
        <v>1.1860999999999999</v>
      </c>
      <c r="F46" s="7">
        <v>18</v>
      </c>
    </row>
    <row r="47" spans="1:6" s="7" customFormat="1" x14ac:dyDescent="0.25">
      <c r="A47" s="7" t="s">
        <v>3</v>
      </c>
      <c r="B47" s="7">
        <v>24</v>
      </c>
      <c r="C47" s="7">
        <v>0.4</v>
      </c>
      <c r="D47" s="7">
        <v>3177.6379999999999</v>
      </c>
      <c r="E47" s="7">
        <v>1.19364</v>
      </c>
      <c r="F47" s="7">
        <v>20</v>
      </c>
    </row>
    <row r="48" spans="1:6" s="7" customFormat="1" x14ac:dyDescent="0.25">
      <c r="A48" s="7" t="s">
        <v>3</v>
      </c>
      <c r="B48" s="7">
        <v>24</v>
      </c>
      <c r="C48" s="7">
        <v>0.4</v>
      </c>
      <c r="D48" s="7">
        <v>3177.6379999999999</v>
      </c>
      <c r="E48" s="7">
        <v>1.1920900000000001</v>
      </c>
      <c r="F48" s="7">
        <v>18</v>
      </c>
    </row>
    <row r="49" spans="1:6" s="7" customFormat="1" x14ac:dyDescent="0.25">
      <c r="A49" s="7" t="s">
        <v>3</v>
      </c>
      <c r="B49" s="7">
        <v>24</v>
      </c>
      <c r="C49" s="7">
        <v>0.4</v>
      </c>
      <c r="D49" s="7">
        <v>3177.6379999999999</v>
      </c>
      <c r="E49" s="7">
        <v>1.18509</v>
      </c>
      <c r="F49" s="7">
        <v>20</v>
      </c>
    </row>
    <row r="50" spans="1:6" s="7" customFormat="1" x14ac:dyDescent="0.25">
      <c r="A50" s="7" t="s">
        <v>3</v>
      </c>
      <c r="B50" s="7">
        <v>24</v>
      </c>
      <c r="C50" s="7">
        <v>0.4</v>
      </c>
      <c r="D50" s="7">
        <v>3177.6379999999999</v>
      </c>
      <c r="E50" s="7">
        <v>1.31291</v>
      </c>
      <c r="F50" s="7">
        <v>12</v>
      </c>
    </row>
    <row r="51" spans="1:6" s="7" customFormat="1" x14ac:dyDescent="0.25">
      <c r="A51" s="7" t="s">
        <v>3</v>
      </c>
      <c r="B51" s="7">
        <v>24</v>
      </c>
      <c r="C51" s="7">
        <v>0.7</v>
      </c>
      <c r="D51" s="7">
        <v>2321.03586</v>
      </c>
      <c r="E51" s="7">
        <v>1.36721</v>
      </c>
      <c r="F51" s="7">
        <v>16</v>
      </c>
    </row>
    <row r="52" spans="1:6" s="7" customFormat="1" x14ac:dyDescent="0.25">
      <c r="A52" s="7" t="s">
        <v>3</v>
      </c>
      <c r="B52" s="7">
        <v>24</v>
      </c>
      <c r="C52" s="7">
        <v>0.7</v>
      </c>
      <c r="D52" s="7">
        <v>2321.03586</v>
      </c>
      <c r="E52" s="7">
        <v>1.40656</v>
      </c>
      <c r="F52" s="7">
        <v>17</v>
      </c>
    </row>
    <row r="53" spans="1:6" s="7" customFormat="1" x14ac:dyDescent="0.25">
      <c r="A53" s="7" t="s">
        <v>3</v>
      </c>
      <c r="B53" s="7">
        <v>24</v>
      </c>
      <c r="C53" s="7">
        <v>0.7</v>
      </c>
      <c r="D53" s="7">
        <v>2321.03586</v>
      </c>
      <c r="E53" s="7">
        <v>1.4286300000000001</v>
      </c>
      <c r="F53" s="7">
        <v>17</v>
      </c>
    </row>
    <row r="54" spans="1:6" s="7" customFormat="1" x14ac:dyDescent="0.25">
      <c r="A54" s="7" t="s">
        <v>3</v>
      </c>
      <c r="B54" s="7">
        <v>24</v>
      </c>
      <c r="C54" s="7">
        <v>0.7</v>
      </c>
      <c r="D54" s="7">
        <v>2321.03586</v>
      </c>
      <c r="E54" s="7">
        <v>1.36957</v>
      </c>
      <c r="F54" s="7">
        <v>16</v>
      </c>
    </row>
    <row r="55" spans="1:6" s="7" customFormat="1" x14ac:dyDescent="0.25">
      <c r="A55" s="7" t="s">
        <v>3</v>
      </c>
      <c r="B55" s="7">
        <v>24</v>
      </c>
      <c r="C55" s="7">
        <v>0.7</v>
      </c>
      <c r="D55" s="7">
        <v>2321.03586</v>
      </c>
      <c r="E55" s="7">
        <v>1.4076599999999999</v>
      </c>
      <c r="F55" s="7">
        <v>17</v>
      </c>
    </row>
    <row r="56" spans="1:6" s="7" customFormat="1" x14ac:dyDescent="0.25">
      <c r="A56" s="7" t="s">
        <v>3</v>
      </c>
      <c r="B56" s="7">
        <v>24</v>
      </c>
      <c r="C56" s="7">
        <v>1</v>
      </c>
      <c r="D56" s="7">
        <v>2320.9075499999999</v>
      </c>
      <c r="E56" s="7">
        <v>2.2986</v>
      </c>
      <c r="F56" s="7">
        <v>39</v>
      </c>
    </row>
    <row r="57" spans="1:6" s="7" customFormat="1" x14ac:dyDescent="0.25">
      <c r="A57" s="7" t="s">
        <v>3</v>
      </c>
      <c r="B57" s="7">
        <v>24</v>
      </c>
      <c r="C57" s="7">
        <v>1</v>
      </c>
      <c r="D57" s="7">
        <v>2320.9075499999999</v>
      </c>
      <c r="E57" s="7">
        <v>2.2914500000000002</v>
      </c>
      <c r="F57" s="7">
        <v>34</v>
      </c>
    </row>
    <row r="58" spans="1:6" s="7" customFormat="1" x14ac:dyDescent="0.25">
      <c r="A58" s="7" t="s">
        <v>3</v>
      </c>
      <c r="B58" s="7">
        <v>24</v>
      </c>
      <c r="C58" s="7">
        <v>1</v>
      </c>
      <c r="D58" s="7">
        <v>2320.9075499999999</v>
      </c>
      <c r="E58" s="7">
        <v>2.25929</v>
      </c>
      <c r="F58" s="7">
        <v>39</v>
      </c>
    </row>
    <row r="59" spans="1:6" s="7" customFormat="1" x14ac:dyDescent="0.25">
      <c r="A59" s="7" t="s">
        <v>3</v>
      </c>
      <c r="B59" s="7">
        <v>24</v>
      </c>
      <c r="C59" s="7">
        <v>1</v>
      </c>
      <c r="D59" s="7">
        <v>2320.9075499999999</v>
      </c>
      <c r="E59" s="7">
        <v>2.2942300000000002</v>
      </c>
      <c r="F59" s="7">
        <v>37</v>
      </c>
    </row>
    <row r="60" spans="1:6" s="7" customFormat="1" x14ac:dyDescent="0.25">
      <c r="A60" s="7" t="s">
        <v>3</v>
      </c>
      <c r="B60" s="7">
        <v>24</v>
      </c>
      <c r="C60" s="7">
        <v>1</v>
      </c>
      <c r="D60" s="7">
        <v>2320.9075499999999</v>
      </c>
      <c r="E60" s="7">
        <v>2.2669100000000002</v>
      </c>
      <c r="F60" s="7">
        <v>32</v>
      </c>
    </row>
    <row r="61" spans="1:6" s="7" customFormat="1" x14ac:dyDescent="0.25">
      <c r="A61" s="7" t="s">
        <v>3</v>
      </c>
      <c r="B61" s="7">
        <v>100</v>
      </c>
      <c r="C61" s="7">
        <v>0.4</v>
      </c>
      <c r="D61" s="7">
        <v>42991.036200000002</v>
      </c>
      <c r="E61" s="7">
        <v>8.1382100000000008</v>
      </c>
      <c r="F61" s="7">
        <v>17</v>
      </c>
    </row>
    <row r="62" spans="1:6" s="7" customFormat="1" x14ac:dyDescent="0.25">
      <c r="A62" s="7" t="s">
        <v>3</v>
      </c>
      <c r="B62" s="7">
        <v>100</v>
      </c>
      <c r="C62" s="7">
        <v>0.4</v>
      </c>
      <c r="D62" s="7">
        <v>42986.853589999999</v>
      </c>
      <c r="E62" s="7">
        <v>8.5125299999999999</v>
      </c>
      <c r="F62" s="7">
        <v>19</v>
      </c>
    </row>
    <row r="63" spans="1:6" s="7" customFormat="1" x14ac:dyDescent="0.25">
      <c r="A63" s="7" t="s">
        <v>3</v>
      </c>
      <c r="B63" s="7">
        <v>100</v>
      </c>
      <c r="C63" s="7">
        <v>0.4</v>
      </c>
      <c r="D63" s="7">
        <v>42987.814830000003</v>
      </c>
      <c r="E63" s="7">
        <v>8.2127499999999998</v>
      </c>
      <c r="F63" s="7">
        <v>18</v>
      </c>
    </row>
    <row r="64" spans="1:6" s="7" customFormat="1" x14ac:dyDescent="0.25">
      <c r="A64" s="7" t="s">
        <v>3</v>
      </c>
      <c r="B64" s="7">
        <v>100</v>
      </c>
      <c r="C64" s="7">
        <v>0.4</v>
      </c>
      <c r="D64" s="7">
        <v>42989.366119999999</v>
      </c>
      <c r="E64" s="7">
        <v>8.6675299999999993</v>
      </c>
      <c r="F64" s="7">
        <v>16</v>
      </c>
    </row>
    <row r="65" spans="1:6" s="7" customFormat="1" x14ac:dyDescent="0.25">
      <c r="A65" s="7" t="s">
        <v>3</v>
      </c>
      <c r="B65" s="7">
        <v>100</v>
      </c>
      <c r="C65" s="7">
        <v>0.4</v>
      </c>
      <c r="D65" s="7">
        <v>42987.911339999999</v>
      </c>
      <c r="E65" s="7">
        <v>8.0773700000000002</v>
      </c>
      <c r="F65" s="7">
        <v>13</v>
      </c>
    </row>
    <row r="66" spans="1:6" s="7" customFormat="1" x14ac:dyDescent="0.25">
      <c r="A66" s="7" t="s">
        <v>3</v>
      </c>
      <c r="B66" s="7">
        <v>100</v>
      </c>
      <c r="C66" s="7">
        <v>0.7</v>
      </c>
      <c r="D66" s="7">
        <v>35648.524530000002</v>
      </c>
      <c r="E66" s="7">
        <v>16.6663</v>
      </c>
      <c r="F66" s="7">
        <v>26</v>
      </c>
    </row>
    <row r="67" spans="1:6" s="7" customFormat="1" x14ac:dyDescent="0.25">
      <c r="A67" s="7" t="s">
        <v>3</v>
      </c>
      <c r="B67" s="7">
        <v>100</v>
      </c>
      <c r="C67" s="7">
        <v>0.7</v>
      </c>
      <c r="D67" s="7">
        <v>35915.227659999997</v>
      </c>
      <c r="E67" s="7">
        <v>16.9575</v>
      </c>
      <c r="F67" s="7">
        <v>29</v>
      </c>
    </row>
    <row r="68" spans="1:6" s="7" customFormat="1" x14ac:dyDescent="0.25">
      <c r="A68" s="7" t="s">
        <v>3</v>
      </c>
      <c r="B68" s="7">
        <v>100</v>
      </c>
      <c r="C68" s="7">
        <v>0.7</v>
      </c>
      <c r="D68" s="7">
        <v>36296.937059999997</v>
      </c>
      <c r="E68" s="7">
        <v>16.965070000000001</v>
      </c>
      <c r="F68" s="7">
        <v>29</v>
      </c>
    </row>
    <row r="69" spans="1:6" s="7" customFormat="1" x14ac:dyDescent="0.25">
      <c r="A69" s="7" t="s">
        <v>3</v>
      </c>
      <c r="B69" s="7">
        <v>100</v>
      </c>
      <c r="C69" s="7">
        <v>0.7</v>
      </c>
      <c r="D69" s="7">
        <v>35583.297890000002</v>
      </c>
      <c r="E69" s="7">
        <v>16.65868</v>
      </c>
      <c r="F69" s="7">
        <v>24</v>
      </c>
    </row>
    <row r="70" spans="1:6" s="7" customFormat="1" x14ac:dyDescent="0.25">
      <c r="A70" s="7" t="s">
        <v>3</v>
      </c>
      <c r="B70" s="7">
        <v>100</v>
      </c>
      <c r="C70" s="7">
        <v>0.7</v>
      </c>
      <c r="D70" s="7">
        <v>35528.755080000003</v>
      </c>
      <c r="E70" s="7">
        <v>16.629860000000001</v>
      </c>
      <c r="F70" s="7">
        <v>32</v>
      </c>
    </row>
    <row r="71" spans="1:6" s="7" customFormat="1" x14ac:dyDescent="0.25">
      <c r="A71" s="7" t="s">
        <v>3</v>
      </c>
      <c r="B71" s="7">
        <v>100</v>
      </c>
      <c r="C71" s="7">
        <v>1</v>
      </c>
      <c r="D71" s="7">
        <v>35334.916899999997</v>
      </c>
      <c r="E71" s="7">
        <v>27.34947</v>
      </c>
      <c r="F71" s="7">
        <v>41</v>
      </c>
    </row>
    <row r="72" spans="1:6" s="7" customFormat="1" x14ac:dyDescent="0.25">
      <c r="A72" s="7" t="s">
        <v>3</v>
      </c>
      <c r="B72" s="7">
        <v>100</v>
      </c>
      <c r="C72" s="7">
        <v>1</v>
      </c>
      <c r="D72" s="7">
        <v>35502.06871</v>
      </c>
      <c r="E72" s="7">
        <v>26.754079999999998</v>
      </c>
      <c r="F72" s="7">
        <v>50</v>
      </c>
    </row>
    <row r="73" spans="1:6" s="7" customFormat="1" x14ac:dyDescent="0.25">
      <c r="A73" s="7" t="s">
        <v>3</v>
      </c>
      <c r="B73" s="7">
        <v>100</v>
      </c>
      <c r="C73" s="7">
        <v>1</v>
      </c>
      <c r="D73" s="7">
        <v>35619.343330000003</v>
      </c>
      <c r="E73" s="7">
        <v>26.973320000000001</v>
      </c>
      <c r="F73" s="7">
        <v>43</v>
      </c>
    </row>
    <row r="74" spans="1:6" s="7" customFormat="1" x14ac:dyDescent="0.25">
      <c r="A74" s="7" t="s">
        <v>3</v>
      </c>
      <c r="B74" s="7">
        <v>100</v>
      </c>
      <c r="C74" s="7">
        <v>1</v>
      </c>
      <c r="D74" s="7">
        <v>35331.305009999996</v>
      </c>
      <c r="E74" s="7">
        <v>27.12669</v>
      </c>
      <c r="F74" s="7">
        <v>42</v>
      </c>
    </row>
    <row r="75" spans="1:6" s="7" customFormat="1" x14ac:dyDescent="0.25">
      <c r="A75" s="7" t="s">
        <v>3</v>
      </c>
      <c r="B75" s="7">
        <v>100</v>
      </c>
      <c r="C75" s="7">
        <v>1</v>
      </c>
      <c r="D75" s="7">
        <v>35296.373050000002</v>
      </c>
      <c r="E75" s="7">
        <v>26.874829999999999</v>
      </c>
      <c r="F75" s="7">
        <v>47</v>
      </c>
    </row>
    <row r="76" spans="1:6" s="7" customFormat="1" x14ac:dyDescent="0.25">
      <c r="A76" s="7" t="s">
        <v>3</v>
      </c>
      <c r="B76" s="7">
        <v>997</v>
      </c>
      <c r="C76" s="7">
        <v>0.4</v>
      </c>
      <c r="D76" s="7">
        <v>324748.19510999997</v>
      </c>
      <c r="E76" s="7">
        <v>609.79976999999997</v>
      </c>
      <c r="F76" s="7">
        <v>10</v>
      </c>
    </row>
    <row r="77" spans="1:6" s="7" customFormat="1" x14ac:dyDescent="0.25">
      <c r="A77" s="7" t="s">
        <v>3</v>
      </c>
      <c r="B77" s="7">
        <v>997</v>
      </c>
      <c r="C77" s="7">
        <v>0.4</v>
      </c>
      <c r="D77" s="7">
        <v>324457.47976999998</v>
      </c>
      <c r="E77" s="7">
        <v>632.43802000000005</v>
      </c>
      <c r="F77" s="7">
        <v>8</v>
      </c>
    </row>
    <row r="78" spans="1:6" s="7" customFormat="1" x14ac:dyDescent="0.25">
      <c r="A78" s="7" t="s">
        <v>3</v>
      </c>
      <c r="B78" s="7">
        <v>997</v>
      </c>
      <c r="C78" s="7">
        <v>0.4</v>
      </c>
      <c r="D78" s="7">
        <v>324464.68969999999</v>
      </c>
      <c r="E78" s="7">
        <v>631.83335</v>
      </c>
      <c r="F78" s="7">
        <v>11</v>
      </c>
    </row>
    <row r="79" spans="1:6" s="7" customFormat="1" x14ac:dyDescent="0.25">
      <c r="A79" s="7" t="s">
        <v>3</v>
      </c>
      <c r="B79" s="7">
        <v>997</v>
      </c>
      <c r="C79" s="7">
        <v>0.4</v>
      </c>
      <c r="D79" s="7">
        <v>324515.24274000002</v>
      </c>
      <c r="E79" s="7">
        <v>630.26998000000003</v>
      </c>
      <c r="F79" s="7">
        <v>8</v>
      </c>
    </row>
    <row r="80" spans="1:6" s="7" customFormat="1" x14ac:dyDescent="0.25">
      <c r="A80" s="7" t="s">
        <v>3</v>
      </c>
      <c r="B80" s="7">
        <v>997</v>
      </c>
      <c r="C80" s="7">
        <v>0.4</v>
      </c>
      <c r="D80" s="7">
        <v>324724.52707000001</v>
      </c>
      <c r="E80" s="7">
        <v>628.11630000000002</v>
      </c>
      <c r="F80" s="7">
        <v>11</v>
      </c>
    </row>
    <row r="81" spans="1:6" s="7" customFormat="1" x14ac:dyDescent="0.25">
      <c r="A81" s="7" t="s">
        <v>3</v>
      </c>
      <c r="B81" s="7">
        <v>997</v>
      </c>
      <c r="C81" s="7">
        <v>0.7</v>
      </c>
      <c r="D81" s="7">
        <v>323176.95004999998</v>
      </c>
      <c r="E81" s="7">
        <v>884.13426000000004</v>
      </c>
      <c r="F81" s="7">
        <v>12</v>
      </c>
    </row>
    <row r="82" spans="1:6" s="7" customFormat="1" x14ac:dyDescent="0.25">
      <c r="A82" s="7" t="s">
        <v>3</v>
      </c>
      <c r="B82" s="7">
        <v>997</v>
      </c>
      <c r="C82" s="7">
        <v>0.7</v>
      </c>
      <c r="D82" s="7">
        <v>323158.05839000002</v>
      </c>
      <c r="E82" s="7">
        <v>870.05215999999996</v>
      </c>
      <c r="F82" s="7">
        <v>11</v>
      </c>
    </row>
    <row r="83" spans="1:6" s="7" customFormat="1" x14ac:dyDescent="0.25">
      <c r="A83" s="7" t="s">
        <v>3</v>
      </c>
      <c r="B83" s="7">
        <v>997</v>
      </c>
      <c r="C83" s="7">
        <v>0.7</v>
      </c>
      <c r="D83" s="7">
        <v>323277.36589999998</v>
      </c>
      <c r="E83" s="7">
        <v>870.78484000000003</v>
      </c>
      <c r="F83" s="7">
        <v>11</v>
      </c>
    </row>
    <row r="84" spans="1:6" s="7" customFormat="1" x14ac:dyDescent="0.25">
      <c r="A84" s="7" t="s">
        <v>3</v>
      </c>
      <c r="B84" s="7">
        <v>997</v>
      </c>
      <c r="C84" s="7">
        <v>0.7</v>
      </c>
      <c r="D84" s="7">
        <v>323182.08902999997</v>
      </c>
      <c r="E84" s="7">
        <v>900.04281000000003</v>
      </c>
      <c r="F84" s="7">
        <v>16</v>
      </c>
    </row>
    <row r="85" spans="1:6" s="7" customFormat="1" x14ac:dyDescent="0.25">
      <c r="A85" s="7" t="s">
        <v>3</v>
      </c>
      <c r="B85" s="7">
        <v>997</v>
      </c>
      <c r="C85" s="7">
        <v>0.7</v>
      </c>
      <c r="D85" s="7">
        <v>323022.18073999998</v>
      </c>
      <c r="E85" s="7">
        <v>864.61761999999999</v>
      </c>
      <c r="F85" s="7">
        <v>11</v>
      </c>
    </row>
    <row r="86" spans="1:6" s="7" customFormat="1" x14ac:dyDescent="0.25">
      <c r="A86" s="7" t="s">
        <v>3</v>
      </c>
      <c r="B86" s="7">
        <v>997</v>
      </c>
      <c r="C86" s="7">
        <v>1</v>
      </c>
      <c r="D86" s="7">
        <v>323052.05666</v>
      </c>
      <c r="E86" s="7">
        <v>1020.3991600000001</v>
      </c>
      <c r="F86" s="7">
        <v>12</v>
      </c>
    </row>
    <row r="87" spans="1:6" s="7" customFormat="1" x14ac:dyDescent="0.25">
      <c r="A87" s="7" t="s">
        <v>3</v>
      </c>
      <c r="B87" s="7">
        <v>997</v>
      </c>
      <c r="C87" s="7">
        <v>1</v>
      </c>
      <c r="D87" s="7">
        <v>323072.26938999997</v>
      </c>
      <c r="E87" s="7">
        <v>1020.02028</v>
      </c>
      <c r="F87" s="7">
        <v>12</v>
      </c>
    </row>
    <row r="88" spans="1:6" s="7" customFormat="1" x14ac:dyDescent="0.25">
      <c r="A88" s="7" t="s">
        <v>3</v>
      </c>
      <c r="B88" s="7">
        <v>997</v>
      </c>
      <c r="C88" s="7">
        <v>1</v>
      </c>
      <c r="D88" s="7">
        <v>323144.93502999999</v>
      </c>
      <c r="E88" s="7">
        <v>1024.41183</v>
      </c>
      <c r="F88" s="7">
        <v>12</v>
      </c>
    </row>
    <row r="89" spans="1:6" s="7" customFormat="1" x14ac:dyDescent="0.25">
      <c r="A89" s="7" t="s">
        <v>3</v>
      </c>
      <c r="B89" s="7">
        <v>997</v>
      </c>
      <c r="C89" s="7">
        <v>1</v>
      </c>
      <c r="D89" s="7">
        <v>323048.12575000001</v>
      </c>
      <c r="E89" s="7">
        <v>1022.60824</v>
      </c>
      <c r="F89" s="7">
        <v>12</v>
      </c>
    </row>
    <row r="90" spans="1:6" s="7" customFormat="1" x14ac:dyDescent="0.25">
      <c r="A90" s="7" t="s">
        <v>3</v>
      </c>
      <c r="B90" s="7">
        <v>997</v>
      </c>
      <c r="C90" s="7">
        <v>1</v>
      </c>
      <c r="D90" s="7">
        <v>323061.20958000002</v>
      </c>
      <c r="E90" s="7">
        <v>1024.56095</v>
      </c>
      <c r="F90" s="7">
        <v>12</v>
      </c>
    </row>
    <row r="91" spans="1:6" s="7" customFormat="1" x14ac:dyDescent="0.25">
      <c r="A91" s="7" t="s">
        <v>1</v>
      </c>
      <c r="B91" s="7">
        <v>30</v>
      </c>
      <c r="C91" s="7">
        <v>0.4</v>
      </c>
      <c r="D91" s="7">
        <v>995.50248999999997</v>
      </c>
      <c r="E91" s="7">
        <v>1.55725</v>
      </c>
      <c r="F91" s="7">
        <v>16</v>
      </c>
    </row>
    <row r="92" spans="1:6" s="7" customFormat="1" x14ac:dyDescent="0.25">
      <c r="A92" s="7" t="s">
        <v>1</v>
      </c>
      <c r="B92" s="7">
        <v>30</v>
      </c>
      <c r="C92" s="7">
        <v>0.4</v>
      </c>
      <c r="D92" s="7">
        <v>995.50248999999997</v>
      </c>
      <c r="E92" s="7">
        <v>1.50682</v>
      </c>
      <c r="F92" s="7">
        <v>19</v>
      </c>
    </row>
    <row r="93" spans="1:6" s="7" customFormat="1" x14ac:dyDescent="0.25">
      <c r="A93" s="7" t="s">
        <v>1</v>
      </c>
      <c r="B93" s="7">
        <v>30</v>
      </c>
      <c r="C93" s="7">
        <v>0.4</v>
      </c>
      <c r="D93" s="7">
        <v>995.50248999999997</v>
      </c>
      <c r="E93" s="7">
        <v>1.4941500000000001</v>
      </c>
      <c r="F93" s="7">
        <v>18</v>
      </c>
    </row>
    <row r="94" spans="1:6" s="7" customFormat="1" x14ac:dyDescent="0.25">
      <c r="A94" s="7" t="s">
        <v>1</v>
      </c>
      <c r="B94" s="7">
        <v>30</v>
      </c>
      <c r="C94" s="7">
        <v>0.4</v>
      </c>
      <c r="D94" s="7">
        <v>995.50248999999997</v>
      </c>
      <c r="E94" s="7">
        <v>1.5613300000000001</v>
      </c>
      <c r="F94" s="7">
        <v>19</v>
      </c>
    </row>
    <row r="95" spans="1:6" s="7" customFormat="1" x14ac:dyDescent="0.25">
      <c r="A95" s="7" t="s">
        <v>1</v>
      </c>
      <c r="B95" s="7">
        <v>30</v>
      </c>
      <c r="C95" s="7">
        <v>0.4</v>
      </c>
      <c r="D95" s="7">
        <v>995.50248999999997</v>
      </c>
      <c r="E95" s="7">
        <v>1.55715</v>
      </c>
      <c r="F95" s="7">
        <v>20</v>
      </c>
    </row>
    <row r="96" spans="1:6" s="7" customFormat="1" x14ac:dyDescent="0.25">
      <c r="A96" s="7" t="s">
        <v>1</v>
      </c>
      <c r="B96" s="7">
        <v>30</v>
      </c>
      <c r="C96" s="7">
        <v>0.7</v>
      </c>
      <c r="D96" s="7">
        <v>675.36989000000005</v>
      </c>
      <c r="E96" s="7">
        <v>2.1086800000000001</v>
      </c>
      <c r="F96" s="7">
        <v>26</v>
      </c>
    </row>
    <row r="97" spans="1:6" s="7" customFormat="1" x14ac:dyDescent="0.25">
      <c r="A97" s="7" t="s">
        <v>1</v>
      </c>
      <c r="B97" s="7">
        <v>30</v>
      </c>
      <c r="C97" s="7">
        <v>0.7</v>
      </c>
      <c r="D97" s="7">
        <v>675.36581000000001</v>
      </c>
      <c r="E97" s="7">
        <v>2.04603</v>
      </c>
      <c r="F97" s="7">
        <v>26</v>
      </c>
    </row>
    <row r="98" spans="1:6" s="7" customFormat="1" x14ac:dyDescent="0.25">
      <c r="A98" s="7" t="s">
        <v>1</v>
      </c>
      <c r="B98" s="7">
        <v>30</v>
      </c>
      <c r="C98" s="7">
        <v>0.7</v>
      </c>
      <c r="D98" s="7">
        <v>675.36989000000005</v>
      </c>
      <c r="E98" s="7">
        <v>2.0508099999999998</v>
      </c>
      <c r="F98" s="7">
        <v>24</v>
      </c>
    </row>
    <row r="99" spans="1:6" s="7" customFormat="1" x14ac:dyDescent="0.25">
      <c r="A99" s="7" t="s">
        <v>1</v>
      </c>
      <c r="B99" s="7">
        <v>30</v>
      </c>
      <c r="C99" s="7">
        <v>0.7</v>
      </c>
      <c r="D99" s="7">
        <v>675.36989000000005</v>
      </c>
      <c r="E99" s="7">
        <v>2.0624500000000001</v>
      </c>
      <c r="F99" s="7">
        <v>26</v>
      </c>
    </row>
    <row r="100" spans="1:6" s="7" customFormat="1" x14ac:dyDescent="0.25">
      <c r="A100" s="7" t="s">
        <v>1</v>
      </c>
      <c r="B100" s="7">
        <v>30</v>
      </c>
      <c r="C100" s="7">
        <v>0.7</v>
      </c>
      <c r="D100" s="7">
        <v>675.36989000000005</v>
      </c>
      <c r="E100" s="7">
        <v>2.0588700000000002</v>
      </c>
      <c r="F100" s="7">
        <v>28</v>
      </c>
    </row>
    <row r="101" spans="1:6" s="7" customFormat="1" x14ac:dyDescent="0.25">
      <c r="A101" s="7" t="s">
        <v>1</v>
      </c>
      <c r="B101" s="7">
        <v>30</v>
      </c>
      <c r="C101" s="7">
        <v>1</v>
      </c>
      <c r="D101" s="7">
        <v>655.43295999999998</v>
      </c>
      <c r="E101" s="7">
        <v>3.2561399999999998</v>
      </c>
      <c r="F101" s="7">
        <v>40</v>
      </c>
    </row>
    <row r="102" spans="1:6" s="7" customFormat="1" x14ac:dyDescent="0.25">
      <c r="A102" s="7" t="s">
        <v>1</v>
      </c>
      <c r="B102" s="7">
        <v>30</v>
      </c>
      <c r="C102" s="7">
        <v>1</v>
      </c>
      <c r="D102" s="7">
        <v>655.43295999999998</v>
      </c>
      <c r="E102" s="7">
        <v>3.2966099999999998</v>
      </c>
      <c r="F102" s="7">
        <v>38</v>
      </c>
    </row>
    <row r="103" spans="1:6" s="7" customFormat="1" x14ac:dyDescent="0.25">
      <c r="A103" s="7" t="s">
        <v>1</v>
      </c>
      <c r="B103" s="7">
        <v>30</v>
      </c>
      <c r="C103" s="7">
        <v>1</v>
      </c>
      <c r="D103" s="7">
        <v>655.43295999999998</v>
      </c>
      <c r="E103" s="7">
        <v>3.2509299999999999</v>
      </c>
      <c r="F103" s="7">
        <v>39</v>
      </c>
    </row>
    <row r="104" spans="1:6" s="7" customFormat="1" x14ac:dyDescent="0.25">
      <c r="A104" s="7" t="s">
        <v>1</v>
      </c>
      <c r="B104" s="7">
        <v>30</v>
      </c>
      <c r="C104" s="7">
        <v>1</v>
      </c>
      <c r="D104" s="7">
        <v>655.43295999999998</v>
      </c>
      <c r="E104" s="7">
        <v>3.24065</v>
      </c>
      <c r="F104" s="7">
        <v>36</v>
      </c>
    </row>
    <row r="105" spans="1:6" s="7" customFormat="1" x14ac:dyDescent="0.25">
      <c r="A105" s="7" t="s">
        <v>1</v>
      </c>
      <c r="B105" s="7">
        <v>30</v>
      </c>
      <c r="C105" s="7">
        <v>1</v>
      </c>
      <c r="D105" s="7">
        <v>655.43295999999998</v>
      </c>
      <c r="E105" s="7">
        <v>3.28179</v>
      </c>
      <c r="F105" s="7">
        <v>41</v>
      </c>
    </row>
    <row r="106" spans="1:6" s="7" customFormat="1" x14ac:dyDescent="0.25">
      <c r="A106" s="7" t="s">
        <v>1</v>
      </c>
      <c r="B106" s="7">
        <v>100</v>
      </c>
      <c r="C106" s="7">
        <v>0.4</v>
      </c>
      <c r="D106" s="7">
        <v>1831.81405</v>
      </c>
      <c r="E106" s="7">
        <v>8.1026900000000008</v>
      </c>
      <c r="F106" s="7">
        <v>17</v>
      </c>
    </row>
    <row r="107" spans="1:6" s="7" customFormat="1" x14ac:dyDescent="0.25">
      <c r="A107" s="7" t="s">
        <v>1</v>
      </c>
      <c r="B107" s="7">
        <v>100</v>
      </c>
      <c r="C107" s="7">
        <v>0.4</v>
      </c>
      <c r="D107" s="7">
        <v>1814.99765</v>
      </c>
      <c r="E107" s="7">
        <v>8.2503499999999992</v>
      </c>
      <c r="F107" s="7">
        <v>18</v>
      </c>
    </row>
    <row r="108" spans="1:6" s="7" customFormat="1" x14ac:dyDescent="0.25">
      <c r="A108" s="7" t="s">
        <v>1</v>
      </c>
      <c r="B108" s="7">
        <v>100</v>
      </c>
      <c r="C108" s="7">
        <v>0.4</v>
      </c>
      <c r="D108" s="7">
        <v>1868.09907</v>
      </c>
      <c r="E108" s="7">
        <v>8.2305299999999999</v>
      </c>
      <c r="F108" s="7">
        <v>19</v>
      </c>
    </row>
    <row r="109" spans="1:6" s="7" customFormat="1" x14ac:dyDescent="0.25">
      <c r="A109" s="7" t="s">
        <v>1</v>
      </c>
      <c r="B109" s="7">
        <v>100</v>
      </c>
      <c r="C109" s="7">
        <v>0.4</v>
      </c>
      <c r="D109" s="7">
        <v>1829.74542</v>
      </c>
      <c r="E109" s="7">
        <v>8.3251500000000007</v>
      </c>
      <c r="F109" s="7">
        <v>16</v>
      </c>
    </row>
    <row r="110" spans="1:6" s="7" customFormat="1" x14ac:dyDescent="0.25">
      <c r="A110" s="7" t="s">
        <v>1</v>
      </c>
      <c r="B110" s="7">
        <v>100</v>
      </c>
      <c r="C110" s="7">
        <v>0.4</v>
      </c>
      <c r="D110" s="7">
        <v>1859.21749</v>
      </c>
      <c r="E110" s="7">
        <v>7.82735</v>
      </c>
      <c r="F110" s="7">
        <v>14</v>
      </c>
    </row>
    <row r="111" spans="1:6" s="7" customFormat="1" x14ac:dyDescent="0.25">
      <c r="A111" s="7" t="s">
        <v>1</v>
      </c>
      <c r="B111" s="7">
        <v>100</v>
      </c>
      <c r="C111" s="7">
        <v>0.7</v>
      </c>
      <c r="D111" s="7">
        <v>1771.9685099999999</v>
      </c>
      <c r="E111" s="7">
        <v>11.77206</v>
      </c>
      <c r="F111" s="7">
        <v>25</v>
      </c>
    </row>
    <row r="112" spans="1:6" s="7" customFormat="1" x14ac:dyDescent="0.25">
      <c r="A112" s="7" t="s">
        <v>1</v>
      </c>
      <c r="B112" s="7">
        <v>100</v>
      </c>
      <c r="C112" s="7">
        <v>0.7</v>
      </c>
      <c r="D112" s="7">
        <v>1783.5974100000001</v>
      </c>
      <c r="E112" s="7">
        <v>11.79415</v>
      </c>
      <c r="F112" s="7">
        <v>26</v>
      </c>
    </row>
    <row r="113" spans="1:6" s="7" customFormat="1" x14ac:dyDescent="0.25">
      <c r="A113" s="7" t="s">
        <v>1</v>
      </c>
      <c r="B113" s="7">
        <v>100</v>
      </c>
      <c r="C113" s="7">
        <v>0.7</v>
      </c>
      <c r="D113" s="7">
        <v>1780.17563</v>
      </c>
      <c r="E113" s="7">
        <v>12.055</v>
      </c>
      <c r="F113" s="7">
        <v>20</v>
      </c>
    </row>
    <row r="114" spans="1:6" s="7" customFormat="1" x14ac:dyDescent="0.25">
      <c r="A114" s="7" t="s">
        <v>1</v>
      </c>
      <c r="B114" s="7">
        <v>100</v>
      </c>
      <c r="C114" s="7">
        <v>0.7</v>
      </c>
      <c r="D114" s="7">
        <v>1773.72081</v>
      </c>
      <c r="E114" s="7">
        <v>11.651759999999999</v>
      </c>
      <c r="F114" s="7">
        <v>20</v>
      </c>
    </row>
    <row r="115" spans="1:6" s="7" customFormat="1" x14ac:dyDescent="0.25">
      <c r="A115" s="7" t="s">
        <v>1</v>
      </c>
      <c r="B115" s="7">
        <v>100</v>
      </c>
      <c r="C115" s="7">
        <v>0.7</v>
      </c>
      <c r="D115" s="7">
        <v>1776.71317</v>
      </c>
      <c r="E115" s="7">
        <v>11.99497</v>
      </c>
      <c r="F115" s="7">
        <v>23</v>
      </c>
    </row>
    <row r="116" spans="1:6" s="7" customFormat="1" x14ac:dyDescent="0.25">
      <c r="A116" s="7" t="s">
        <v>1</v>
      </c>
      <c r="B116" s="7">
        <v>100</v>
      </c>
      <c r="C116" s="7">
        <v>1</v>
      </c>
      <c r="D116" s="7">
        <v>1757.57341</v>
      </c>
      <c r="E116" s="7">
        <v>19.53576</v>
      </c>
      <c r="F116" s="7">
        <v>38</v>
      </c>
    </row>
    <row r="117" spans="1:6" s="7" customFormat="1" x14ac:dyDescent="0.25">
      <c r="A117" s="7" t="s">
        <v>1</v>
      </c>
      <c r="B117" s="7">
        <v>100</v>
      </c>
      <c r="C117" s="7">
        <v>1</v>
      </c>
      <c r="D117" s="7">
        <v>1762.96</v>
      </c>
      <c r="E117" s="7">
        <v>19.291620000000002</v>
      </c>
      <c r="F117" s="7">
        <v>36</v>
      </c>
    </row>
    <row r="118" spans="1:6" s="7" customFormat="1" x14ac:dyDescent="0.25">
      <c r="A118" s="7" t="s">
        <v>1</v>
      </c>
      <c r="B118" s="7">
        <v>100</v>
      </c>
      <c r="C118" s="7">
        <v>1</v>
      </c>
      <c r="D118" s="7">
        <v>1765.2329199999999</v>
      </c>
      <c r="E118" s="7">
        <v>19.578340000000001</v>
      </c>
      <c r="F118" s="7">
        <v>41</v>
      </c>
    </row>
    <row r="119" spans="1:6" s="7" customFormat="1" x14ac:dyDescent="0.25">
      <c r="A119" s="7" t="s">
        <v>1</v>
      </c>
      <c r="B119" s="7">
        <v>100</v>
      </c>
      <c r="C119" s="7">
        <v>1</v>
      </c>
      <c r="D119" s="7">
        <v>1758.1124299999999</v>
      </c>
      <c r="E119" s="7">
        <v>19.362010000000001</v>
      </c>
      <c r="F119" s="7">
        <v>46</v>
      </c>
    </row>
    <row r="120" spans="1:6" s="7" customFormat="1" x14ac:dyDescent="0.25">
      <c r="A120" s="7" t="s">
        <v>1</v>
      </c>
      <c r="B120" s="7">
        <v>100</v>
      </c>
      <c r="C120" s="7">
        <v>1</v>
      </c>
      <c r="D120" s="7">
        <v>1761.98333</v>
      </c>
      <c r="E120" s="7">
        <v>19.589839999999999</v>
      </c>
      <c r="F120" s="7">
        <v>43</v>
      </c>
    </row>
    <row r="121" spans="1:6" s="7" customFormat="1" x14ac:dyDescent="0.25">
      <c r="A121" s="7" t="s">
        <v>1</v>
      </c>
      <c r="B121" s="7">
        <v>1000</v>
      </c>
      <c r="C121" s="7">
        <v>0.4</v>
      </c>
      <c r="D121" s="7">
        <v>18985.751230000002</v>
      </c>
      <c r="E121" s="7">
        <v>410.88789000000003</v>
      </c>
      <c r="F121" s="7">
        <v>8</v>
      </c>
    </row>
    <row r="122" spans="1:6" s="7" customFormat="1" x14ac:dyDescent="0.25">
      <c r="A122" s="7" t="s">
        <v>1</v>
      </c>
      <c r="B122" s="7">
        <v>1000</v>
      </c>
      <c r="C122" s="7">
        <v>0.4</v>
      </c>
      <c r="D122" s="7">
        <v>18992.31379</v>
      </c>
      <c r="E122" s="7">
        <v>397.57296000000002</v>
      </c>
      <c r="F122" s="7">
        <v>8</v>
      </c>
    </row>
    <row r="123" spans="1:6" s="7" customFormat="1" x14ac:dyDescent="0.25">
      <c r="A123" s="7" t="s">
        <v>1</v>
      </c>
      <c r="B123" s="7">
        <v>1000</v>
      </c>
      <c r="C123" s="7">
        <v>0.4</v>
      </c>
      <c r="D123" s="7">
        <v>18994.22552</v>
      </c>
      <c r="E123" s="7">
        <v>385.32069999999999</v>
      </c>
      <c r="F123" s="7">
        <v>8</v>
      </c>
    </row>
    <row r="124" spans="1:6" s="7" customFormat="1" x14ac:dyDescent="0.25">
      <c r="A124" s="7" t="s">
        <v>1</v>
      </c>
      <c r="B124" s="7">
        <v>1000</v>
      </c>
      <c r="C124" s="7">
        <v>0.4</v>
      </c>
      <c r="D124" s="7">
        <v>19005.13768</v>
      </c>
      <c r="E124" s="7">
        <v>379.70442000000003</v>
      </c>
      <c r="F124" s="7">
        <v>7</v>
      </c>
    </row>
    <row r="125" spans="1:6" s="7" customFormat="1" x14ac:dyDescent="0.25">
      <c r="A125" s="7" t="s">
        <v>1</v>
      </c>
      <c r="B125" s="7">
        <v>1000</v>
      </c>
      <c r="C125" s="7">
        <v>0.4</v>
      </c>
      <c r="D125" s="7">
        <v>19004.943579999999</v>
      </c>
      <c r="E125" s="7">
        <v>401.86428999999998</v>
      </c>
      <c r="F125" s="7">
        <v>9</v>
      </c>
    </row>
    <row r="126" spans="1:6" s="7" customFormat="1" x14ac:dyDescent="0.25">
      <c r="A126" s="7" t="s">
        <v>1</v>
      </c>
      <c r="B126" s="7">
        <v>1000</v>
      </c>
      <c r="C126" s="7">
        <v>0.7</v>
      </c>
      <c r="D126" s="7">
        <v>18978.280360000001</v>
      </c>
      <c r="E126" s="7">
        <v>648.16454999999996</v>
      </c>
      <c r="F126" s="7">
        <v>11</v>
      </c>
    </row>
    <row r="127" spans="1:6" s="7" customFormat="1" x14ac:dyDescent="0.25">
      <c r="A127" s="7" t="s">
        <v>1</v>
      </c>
      <c r="B127" s="7">
        <v>1000</v>
      </c>
      <c r="C127" s="7">
        <v>0.7</v>
      </c>
      <c r="D127" s="7">
        <v>18980.504270000001</v>
      </c>
      <c r="E127" s="7">
        <v>649.03741000000002</v>
      </c>
      <c r="F127" s="7">
        <v>11</v>
      </c>
    </row>
    <row r="128" spans="1:6" s="7" customFormat="1" x14ac:dyDescent="0.25">
      <c r="A128" s="7" t="s">
        <v>1</v>
      </c>
      <c r="B128" s="7">
        <v>1000</v>
      </c>
      <c r="C128" s="7">
        <v>0.7</v>
      </c>
      <c r="D128" s="7">
        <v>18979.370559999999</v>
      </c>
      <c r="E128" s="7">
        <v>650.83929000000001</v>
      </c>
      <c r="F128" s="7">
        <v>11</v>
      </c>
    </row>
    <row r="129" spans="1:6" s="7" customFormat="1" x14ac:dyDescent="0.25">
      <c r="A129" s="7" t="s">
        <v>1</v>
      </c>
      <c r="B129" s="7">
        <v>1000</v>
      </c>
      <c r="C129" s="7">
        <v>0.7</v>
      </c>
      <c r="D129" s="7">
        <v>18978.669669999999</v>
      </c>
      <c r="E129" s="7">
        <v>652.02614000000005</v>
      </c>
      <c r="F129" s="7">
        <v>11</v>
      </c>
    </row>
    <row r="130" spans="1:6" s="7" customFormat="1" x14ac:dyDescent="0.25">
      <c r="A130" s="7" t="s">
        <v>1</v>
      </c>
      <c r="B130" s="7">
        <v>1000</v>
      </c>
      <c r="C130" s="7">
        <v>0.7</v>
      </c>
      <c r="D130" s="7">
        <v>18980.10542</v>
      </c>
      <c r="E130" s="7">
        <v>642.07723999999996</v>
      </c>
      <c r="F130" s="7">
        <v>13</v>
      </c>
    </row>
    <row r="131" spans="1:6" s="7" customFormat="1" x14ac:dyDescent="0.25">
      <c r="A131" s="7" t="s">
        <v>1</v>
      </c>
      <c r="B131" s="7">
        <v>1000</v>
      </c>
      <c r="C131" s="7">
        <v>1</v>
      </c>
      <c r="D131" s="7">
        <v>18976.133669999999</v>
      </c>
      <c r="E131" s="7">
        <v>1011.35499</v>
      </c>
      <c r="F131" s="7">
        <v>16</v>
      </c>
    </row>
    <row r="132" spans="1:6" s="7" customFormat="1" x14ac:dyDescent="0.25">
      <c r="A132" s="7" t="s">
        <v>1</v>
      </c>
      <c r="B132" s="7">
        <v>1000</v>
      </c>
      <c r="C132" s="7">
        <v>1</v>
      </c>
      <c r="D132" s="7">
        <v>18976.12499</v>
      </c>
      <c r="E132" s="7">
        <v>1015.84892</v>
      </c>
      <c r="F132" s="7">
        <v>16</v>
      </c>
    </row>
    <row r="133" spans="1:6" s="7" customFormat="1" x14ac:dyDescent="0.25">
      <c r="A133" s="7" t="s">
        <v>1</v>
      </c>
      <c r="B133" s="7">
        <v>1000</v>
      </c>
      <c r="C133" s="7">
        <v>1</v>
      </c>
      <c r="D133" s="7">
        <v>18975.77</v>
      </c>
      <c r="E133" s="7">
        <v>954.06044999999995</v>
      </c>
      <c r="F133" s="7">
        <v>15</v>
      </c>
    </row>
    <row r="134" spans="1:6" s="7" customFormat="1" x14ac:dyDescent="0.25">
      <c r="A134" s="7" t="s">
        <v>1</v>
      </c>
      <c r="B134" s="7">
        <v>1000</v>
      </c>
      <c r="C134" s="7">
        <v>1</v>
      </c>
      <c r="D134" s="7">
        <v>18975.59</v>
      </c>
      <c r="E134" s="7">
        <v>1016.80074</v>
      </c>
      <c r="F134" s="7">
        <v>16</v>
      </c>
    </row>
    <row r="135" spans="1:6" s="7" customFormat="1" x14ac:dyDescent="0.25">
      <c r="A135" s="7" t="s">
        <v>1</v>
      </c>
      <c r="B135" s="7">
        <v>1000</v>
      </c>
      <c r="C135" s="7">
        <v>1</v>
      </c>
      <c r="D135" s="7">
        <v>18976.105</v>
      </c>
      <c r="E135" s="7">
        <v>1015.18916</v>
      </c>
      <c r="F135" s="7">
        <v>16</v>
      </c>
    </row>
    <row r="136" spans="1:6" s="7" customFormat="1" x14ac:dyDescent="0.25"/>
    <row r="137" spans="1:6" s="7" customFormat="1" x14ac:dyDescent="0.25"/>
    <row r="138" spans="1:6" s="7" customFormat="1" x14ac:dyDescent="0.25"/>
    <row r="139" spans="1:6" s="7" customFormat="1" x14ac:dyDescent="0.25"/>
  </sheetData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B142"/>
  <sheetViews>
    <sheetView zoomScale="85" zoomScaleNormal="85" workbookViewId="0">
      <selection activeCell="D1" sqref="D1:D5"/>
    </sheetView>
  </sheetViews>
  <sheetFormatPr defaultRowHeight="13.8" x14ac:dyDescent="0.25"/>
  <cols>
    <col min="1" max="1" width="12.109375" bestFit="1" customWidth="1"/>
    <col min="2" max="2" width="5.44140625" bestFit="1" customWidth="1"/>
    <col min="3" max="3" width="4.44140625" bestFit="1" customWidth="1"/>
    <col min="8" max="8" width="12.109375" bestFit="1" customWidth="1"/>
    <col min="9" max="9" width="5.44140625" bestFit="1" customWidth="1"/>
    <col min="10" max="10" width="4.44140625" bestFit="1" customWidth="1"/>
  </cols>
  <sheetData>
    <row r="1" spans="1:28" s="7" customFormat="1" x14ac:dyDescent="0.25">
      <c r="A1" s="7" t="s">
        <v>0</v>
      </c>
      <c r="B1" s="7">
        <v>25</v>
      </c>
      <c r="C1" s="7">
        <v>0.4</v>
      </c>
      <c r="D1" s="7">
        <v>40.897550000000003</v>
      </c>
      <c r="E1" s="7">
        <v>1.03291</v>
      </c>
      <c r="F1" s="7">
        <v>32</v>
      </c>
      <c r="H1" s="10" t="s">
        <v>15</v>
      </c>
      <c r="I1" s="10" t="s">
        <v>16</v>
      </c>
      <c r="J1" s="10" t="s">
        <v>11</v>
      </c>
      <c r="K1" s="4"/>
      <c r="L1" s="4">
        <v>1</v>
      </c>
      <c r="M1" s="4">
        <v>2</v>
      </c>
      <c r="N1" s="4">
        <v>3</v>
      </c>
      <c r="O1" s="4">
        <v>4</v>
      </c>
      <c r="P1" s="4">
        <v>5</v>
      </c>
      <c r="R1" s="4" t="s">
        <v>12</v>
      </c>
      <c r="T1" s="4" t="s">
        <v>13</v>
      </c>
      <c r="AB1" s="10" t="s">
        <v>14</v>
      </c>
    </row>
    <row r="2" spans="1:28" s="7" customFormat="1" x14ac:dyDescent="0.25">
      <c r="A2" s="7" t="s">
        <v>0</v>
      </c>
      <c r="B2" s="7">
        <v>25</v>
      </c>
      <c r="C2" s="7">
        <v>0.4</v>
      </c>
      <c r="D2" s="7">
        <v>41.318849999999998</v>
      </c>
      <c r="E2" s="7">
        <v>1.0337799999999999</v>
      </c>
      <c r="F2" s="7">
        <v>32</v>
      </c>
      <c r="H2" s="7" t="s">
        <v>0</v>
      </c>
      <c r="I2" s="7">
        <v>25</v>
      </c>
      <c r="J2" s="7">
        <v>0.4</v>
      </c>
      <c r="L2" s="7">
        <f ca="1">INDIRECT("D"&amp;1+(ROW(D1)-1)*5+COLUMN(A1)-1)</f>
        <v>40.897550000000003</v>
      </c>
      <c r="M2" s="7">
        <f t="shared" ref="M2:P17" ca="1" si="0">INDIRECT("D"&amp;1+(ROW(E1)-1)*5+COLUMN(B1)-1)</f>
        <v>41.318849999999998</v>
      </c>
      <c r="N2" s="7">
        <f t="shared" ca="1" si="0"/>
        <v>40.897550000000003</v>
      </c>
      <c r="O2" s="7">
        <f t="shared" ca="1" si="0"/>
        <v>40.897550000000003</v>
      </c>
      <c r="P2" s="7">
        <f t="shared" ca="1" si="0"/>
        <v>41.318849999999998</v>
      </c>
      <c r="R2" s="7">
        <f t="shared" ref="R2:R28" ca="1" si="1">AVERAGE(L2:P2)</f>
        <v>41.066069999999996</v>
      </c>
      <c r="T2" s="7">
        <f ca="1">Total!E2</f>
        <v>40.897550000000003</v>
      </c>
      <c r="V2" s="7">
        <f ca="1">(L2-T2)/T2</f>
        <v>0</v>
      </c>
      <c r="W2" s="7">
        <f ca="1">(M2-T2)/T2</f>
        <v>1.0301350569899543E-2</v>
      </c>
      <c r="X2" s="7">
        <f ca="1">(N2-T2)/T2</f>
        <v>0</v>
      </c>
      <c r="Y2" s="7">
        <f ca="1">(O2-T2)/T2</f>
        <v>0</v>
      </c>
      <c r="Z2" s="7">
        <f ca="1">(P2-T2)/T2</f>
        <v>1.0301350569899543E-2</v>
      </c>
      <c r="AB2" s="7">
        <f ca="1">SUM(V2:Z2)</f>
        <v>2.0602701139799087E-2</v>
      </c>
    </row>
    <row r="3" spans="1:28" s="7" customFormat="1" x14ac:dyDescent="0.25">
      <c r="A3" s="7" t="s">
        <v>0</v>
      </c>
      <c r="B3" s="7">
        <v>25</v>
      </c>
      <c r="C3" s="7">
        <v>0.4</v>
      </c>
      <c r="D3" s="7">
        <v>40.897550000000003</v>
      </c>
      <c r="E3" s="7">
        <v>1.0418000000000001</v>
      </c>
      <c r="F3" s="7">
        <v>32</v>
      </c>
      <c r="H3" s="7" t="s">
        <v>0</v>
      </c>
      <c r="I3" s="7">
        <v>25</v>
      </c>
      <c r="J3" s="7">
        <v>0.7</v>
      </c>
      <c r="L3" s="7">
        <f t="shared" ref="L3:P28" ca="1" si="2">INDIRECT("D"&amp;1+(ROW(D2)-1)*5+COLUMN(A2)-1)</f>
        <v>28.65436</v>
      </c>
      <c r="M3" s="7">
        <f t="shared" ca="1" si="0"/>
        <v>28.65624</v>
      </c>
      <c r="N3" s="7">
        <f t="shared" ca="1" si="0"/>
        <v>28.65624</v>
      </c>
      <c r="O3" s="7">
        <f t="shared" ca="1" si="0"/>
        <v>28.65436</v>
      </c>
      <c r="P3" s="7">
        <f t="shared" ca="1" si="0"/>
        <v>28.65436</v>
      </c>
      <c r="R3" s="7">
        <f t="shared" ca="1" si="1"/>
        <v>28.655112000000003</v>
      </c>
      <c r="T3" s="7">
        <f ca="1">Total!E3</f>
        <v>28.65436</v>
      </c>
      <c r="V3" s="7">
        <f t="shared" ref="V3:V28" ca="1" si="3">(L3-T3)/T3</f>
        <v>0</v>
      </c>
      <c r="W3" s="7">
        <f t="shared" ref="W3:W28" ca="1" si="4">(M3-T3)/T3</f>
        <v>6.5609561686245368E-5</v>
      </c>
      <c r="X3" s="7">
        <f t="shared" ref="X3:X28" ca="1" si="5">(N3-T3)/T3</f>
        <v>6.5609561686245368E-5</v>
      </c>
      <c r="Y3" s="7">
        <f t="shared" ref="Y3:Y28" ca="1" si="6">(O3-T3)/T3</f>
        <v>0</v>
      </c>
      <c r="Z3" s="7">
        <f t="shared" ref="Z3:Z28" ca="1" si="7">(P3-T3)/T3</f>
        <v>0</v>
      </c>
      <c r="AB3" s="7">
        <f t="shared" ref="AB3:AB28" ca="1" si="8">SUM(V3:Z3)</f>
        <v>1.3121912337249074E-4</v>
      </c>
    </row>
    <row r="4" spans="1:28" s="7" customFormat="1" x14ac:dyDescent="0.25">
      <c r="A4" s="7" t="s">
        <v>0</v>
      </c>
      <c r="B4" s="7">
        <v>25</v>
      </c>
      <c r="C4" s="7">
        <v>0.4</v>
      </c>
      <c r="D4" s="7">
        <v>40.897550000000003</v>
      </c>
      <c r="E4" s="7">
        <v>1.0362</v>
      </c>
      <c r="F4" s="7">
        <v>32</v>
      </c>
      <c r="H4" s="7" t="s">
        <v>0</v>
      </c>
      <c r="I4" s="7">
        <v>25</v>
      </c>
      <c r="J4" s="7">
        <v>1</v>
      </c>
      <c r="L4" s="7">
        <f t="shared" ca="1" si="2"/>
        <v>28.514099999999999</v>
      </c>
      <c r="M4" s="7">
        <f t="shared" ca="1" si="0"/>
        <v>28.546240000000001</v>
      </c>
      <c r="N4" s="7">
        <f t="shared" ca="1" si="0"/>
        <v>28.546240000000001</v>
      </c>
      <c r="O4" s="7">
        <f t="shared" ca="1" si="0"/>
        <v>28.546240000000001</v>
      </c>
      <c r="P4" s="7">
        <f t="shared" ca="1" si="0"/>
        <v>28.546240000000001</v>
      </c>
      <c r="R4" s="7">
        <f t="shared" ca="1" si="1"/>
        <v>28.539812000000001</v>
      </c>
      <c r="T4" s="7">
        <f ca="1">Total!E4</f>
        <v>28.504100000000001</v>
      </c>
      <c r="V4" s="7">
        <f t="shared" ca="1" si="3"/>
        <v>3.5082672317308776E-4</v>
      </c>
      <c r="W4" s="7">
        <f t="shared" ca="1" si="4"/>
        <v>1.4783838114516804E-3</v>
      </c>
      <c r="X4" s="7">
        <f t="shared" ca="1" si="5"/>
        <v>1.4783838114516804E-3</v>
      </c>
      <c r="Y4" s="7">
        <f t="shared" ca="1" si="6"/>
        <v>1.4783838114516804E-3</v>
      </c>
      <c r="Z4" s="7">
        <f t="shared" ca="1" si="7"/>
        <v>1.4783838114516804E-3</v>
      </c>
      <c r="AB4" s="7">
        <f t="shared" ca="1" si="8"/>
        <v>6.2643619689798091E-3</v>
      </c>
    </row>
    <row r="5" spans="1:28" s="7" customFormat="1" x14ac:dyDescent="0.25">
      <c r="A5" s="7" t="s">
        <v>0</v>
      </c>
      <c r="B5" s="7">
        <v>25</v>
      </c>
      <c r="C5" s="7">
        <v>0.4</v>
      </c>
      <c r="D5" s="7">
        <v>41.318849999999998</v>
      </c>
      <c r="E5" s="7">
        <v>1.0309200000000001</v>
      </c>
      <c r="F5" s="7">
        <v>19</v>
      </c>
      <c r="H5" s="7" t="s">
        <v>0</v>
      </c>
      <c r="I5" s="7">
        <v>100</v>
      </c>
      <c r="J5" s="7">
        <v>0.4</v>
      </c>
      <c r="L5" s="7">
        <f t="shared" ca="1" si="2"/>
        <v>148.1283</v>
      </c>
      <c r="M5" s="7">
        <f t="shared" ca="1" si="0"/>
        <v>148.18495999999999</v>
      </c>
      <c r="N5" s="7">
        <f t="shared" ca="1" si="0"/>
        <v>148.14830000000001</v>
      </c>
      <c r="O5" s="7">
        <f t="shared" ca="1" si="0"/>
        <v>148.15414000000001</v>
      </c>
      <c r="P5" s="7">
        <f t="shared" ca="1" si="0"/>
        <v>148.15746999999999</v>
      </c>
      <c r="R5" s="7">
        <f t="shared" ca="1" si="1"/>
        <v>148.15463400000002</v>
      </c>
      <c r="T5" s="7">
        <f ca="1">Total!E5</f>
        <v>148.08949999999999</v>
      </c>
      <c r="V5" s="7">
        <f t="shared" ca="1" si="3"/>
        <v>2.6200372072300235E-4</v>
      </c>
      <c r="W5" s="7">
        <f t="shared" ca="1" si="4"/>
        <v>6.4461018505702818E-4</v>
      </c>
      <c r="X5" s="7">
        <f t="shared" ca="1" si="5"/>
        <v>3.9705718501324732E-4</v>
      </c>
      <c r="Y5" s="7">
        <f t="shared" ca="1" si="6"/>
        <v>4.3649279658602113E-4</v>
      </c>
      <c r="Z5" s="7">
        <f t="shared" ca="1" si="7"/>
        <v>4.5897919839017981E-4</v>
      </c>
      <c r="AB5" s="7">
        <f t="shared" ca="1" si="8"/>
        <v>2.1991430857694785E-3</v>
      </c>
    </row>
    <row r="6" spans="1:28" s="7" customFormat="1" x14ac:dyDescent="0.25">
      <c r="A6" s="7" t="s">
        <v>0</v>
      </c>
      <c r="B6" s="7">
        <v>25</v>
      </c>
      <c r="C6" s="7">
        <v>0.7</v>
      </c>
      <c r="D6" s="7">
        <v>28.65436</v>
      </c>
      <c r="E6" s="7">
        <v>1.6937800000000001</v>
      </c>
      <c r="F6" s="7">
        <v>59</v>
      </c>
      <c r="H6" s="7" t="s">
        <v>0</v>
      </c>
      <c r="I6" s="7">
        <v>100</v>
      </c>
      <c r="J6" s="7">
        <v>0.7</v>
      </c>
      <c r="L6" s="7">
        <f t="shared" ca="1" si="2"/>
        <v>107.59753000000001</v>
      </c>
      <c r="M6" s="7">
        <f t="shared" ca="1" si="0"/>
        <v>107.57337</v>
      </c>
      <c r="N6" s="7">
        <f t="shared" ca="1" si="0"/>
        <v>107.64086</v>
      </c>
      <c r="O6" s="7">
        <f t="shared" ca="1" si="0"/>
        <v>107.63337</v>
      </c>
      <c r="P6" s="7">
        <f t="shared" ca="1" si="0"/>
        <v>107.62752999999999</v>
      </c>
      <c r="R6" s="7">
        <f t="shared" ca="1" si="1"/>
        <v>107.61453200000001</v>
      </c>
      <c r="T6" s="7">
        <f ca="1">Total!E6</f>
        <v>107.55086</v>
      </c>
      <c r="V6" s="7">
        <f t="shared" ca="1" si="3"/>
        <v>4.3393423353384609E-4</v>
      </c>
      <c r="W6" s="7">
        <f t="shared" ca="1" si="4"/>
        <v>2.0929632733756773E-4</v>
      </c>
      <c r="X6" s="7">
        <f t="shared" ca="1" si="5"/>
        <v>8.3681339228717849E-4</v>
      </c>
      <c r="Y6" s="7">
        <f t="shared" ca="1" si="6"/>
        <v>7.6717192219568676E-4</v>
      </c>
      <c r="Z6" s="7">
        <f t="shared" ca="1" si="7"/>
        <v>7.1287203096277339E-4</v>
      </c>
      <c r="AB6" s="7">
        <f t="shared" ca="1" si="8"/>
        <v>2.9600879063170524E-3</v>
      </c>
    </row>
    <row r="7" spans="1:28" s="7" customFormat="1" x14ac:dyDescent="0.25">
      <c r="A7" s="7" t="s">
        <v>0</v>
      </c>
      <c r="B7" s="7">
        <v>25</v>
      </c>
      <c r="C7" s="7">
        <v>0.7</v>
      </c>
      <c r="D7" s="7">
        <v>28.65624</v>
      </c>
      <c r="E7" s="7">
        <v>1.7728900000000001</v>
      </c>
      <c r="F7" s="7">
        <v>58</v>
      </c>
      <c r="H7" s="7" t="s">
        <v>0</v>
      </c>
      <c r="I7" s="7">
        <v>100</v>
      </c>
      <c r="J7" s="7">
        <v>1</v>
      </c>
      <c r="L7" s="7">
        <f t="shared" ca="1" si="2"/>
        <v>103.73336999999999</v>
      </c>
      <c r="M7" s="7">
        <f t="shared" ca="1" si="0"/>
        <v>103.74086</v>
      </c>
      <c r="N7" s="7">
        <f t="shared" ca="1" si="0"/>
        <v>103.79003</v>
      </c>
      <c r="O7" s="7">
        <f t="shared" ca="1" si="0"/>
        <v>103.72253000000001</v>
      </c>
      <c r="P7" s="7">
        <f t="shared" ca="1" si="0"/>
        <v>103.79919</v>
      </c>
      <c r="R7" s="7">
        <f t="shared" ca="1" si="1"/>
        <v>103.75719599999999</v>
      </c>
      <c r="T7" s="7">
        <f ca="1">Total!E7</f>
        <v>103.69198</v>
      </c>
      <c r="V7" s="7">
        <f t="shared" ca="1" si="3"/>
        <v>3.9916298251796049E-4</v>
      </c>
      <c r="W7" s="7">
        <f t="shared" ca="1" si="4"/>
        <v>4.7139614847741288E-4</v>
      </c>
      <c r="X7" s="7">
        <f t="shared" ca="1" si="5"/>
        <v>9.4558904169831303E-4</v>
      </c>
      <c r="Y7" s="7">
        <f t="shared" ca="1" si="6"/>
        <v>2.9462259279845157E-4</v>
      </c>
      <c r="Z7" s="7">
        <f t="shared" ca="1" si="7"/>
        <v>1.0339275998008227E-3</v>
      </c>
      <c r="AB7" s="7">
        <f t="shared" ca="1" si="8"/>
        <v>3.1446983652929604E-3</v>
      </c>
    </row>
    <row r="8" spans="1:28" s="7" customFormat="1" x14ac:dyDescent="0.25">
      <c r="A8" s="7" t="s">
        <v>0</v>
      </c>
      <c r="B8" s="7">
        <v>25</v>
      </c>
      <c r="C8" s="7">
        <v>0.7</v>
      </c>
      <c r="D8" s="7">
        <v>28.65624</v>
      </c>
      <c r="E8" s="7">
        <v>1.67662</v>
      </c>
      <c r="F8" s="7">
        <v>56</v>
      </c>
      <c r="H8" s="7" t="s">
        <v>0</v>
      </c>
      <c r="I8" s="7">
        <v>1000</v>
      </c>
      <c r="J8" s="7">
        <v>0.4</v>
      </c>
      <c r="L8" s="7">
        <f t="shared" ca="1" si="2"/>
        <v>1070.1635799999999</v>
      </c>
      <c r="M8" s="7">
        <f t="shared" ca="1" si="0"/>
        <v>1069.83015</v>
      </c>
      <c r="N8" s="7">
        <f t="shared" ca="1" si="0"/>
        <v>1069.91264</v>
      </c>
      <c r="O8" s="7">
        <f t="shared" ca="1" si="0"/>
        <v>1070.0201500000001</v>
      </c>
      <c r="P8" s="7">
        <f t="shared" ca="1" si="0"/>
        <v>1070.1025400000001</v>
      </c>
      <c r="R8" s="7">
        <f t="shared" ca="1" si="1"/>
        <v>1070.0058119999999</v>
      </c>
      <c r="T8" s="7">
        <f ca="1">Total!E8</f>
        <v>1069.4458299999999</v>
      </c>
      <c r="V8" s="7">
        <f t="shared" ca="1" si="3"/>
        <v>6.7114198762177949E-4</v>
      </c>
      <c r="W8" s="7">
        <f t="shared" ca="1" si="4"/>
        <v>3.5936369025826783E-4</v>
      </c>
      <c r="X8" s="7">
        <f t="shared" ca="1" si="5"/>
        <v>4.3649709681894147E-4</v>
      </c>
      <c r="Y8" s="7">
        <f t="shared" ca="1" si="6"/>
        <v>5.3702579774439886E-4</v>
      </c>
      <c r="Z8" s="7">
        <f t="shared" ca="1" si="7"/>
        <v>6.1406569793273484E-4</v>
      </c>
      <c r="AB8" s="7">
        <f t="shared" ca="1" si="8"/>
        <v>2.6180942703761222E-3</v>
      </c>
    </row>
    <row r="9" spans="1:28" s="7" customFormat="1" x14ac:dyDescent="0.25">
      <c r="A9" s="7" t="s">
        <v>0</v>
      </c>
      <c r="B9" s="7">
        <v>25</v>
      </c>
      <c r="C9" s="7">
        <v>0.7</v>
      </c>
      <c r="D9" s="7">
        <v>28.65436</v>
      </c>
      <c r="E9" s="7">
        <v>1.8209500000000001</v>
      </c>
      <c r="F9" s="7">
        <v>52</v>
      </c>
      <c r="H9" s="7" t="s">
        <v>0</v>
      </c>
      <c r="I9" s="7">
        <v>1000</v>
      </c>
      <c r="J9" s="7">
        <v>0.7</v>
      </c>
      <c r="L9" s="7">
        <f t="shared" ca="1" si="2"/>
        <v>1034.8745799999999</v>
      </c>
      <c r="M9" s="7">
        <f t="shared" ca="1" si="0"/>
        <v>1034.75009</v>
      </c>
      <c r="N9" s="7">
        <f t="shared" ca="1" si="0"/>
        <v>1034.80953</v>
      </c>
      <c r="O9" s="7">
        <f t="shared" ca="1" si="0"/>
        <v>1034.8382799999999</v>
      </c>
      <c r="P9" s="7">
        <f t="shared" ca="1" si="0"/>
        <v>1034.77441</v>
      </c>
      <c r="R9" s="7">
        <f t="shared" ca="1" si="1"/>
        <v>1034.8093779999999</v>
      </c>
      <c r="T9" s="7">
        <f ca="1">Total!E9</f>
        <v>1034.43669</v>
      </c>
      <c r="V9" s="7">
        <f t="shared" ca="1" si="3"/>
        <v>4.2331251804296E-4</v>
      </c>
      <c r="W9" s="7">
        <f t="shared" ca="1" si="4"/>
        <v>3.0296682535496829E-4</v>
      </c>
      <c r="X9" s="7">
        <f t="shared" ca="1" si="5"/>
        <v>3.6042805094238924E-4</v>
      </c>
      <c r="Y9" s="7">
        <f t="shared" ca="1" si="6"/>
        <v>3.882209553104134E-4</v>
      </c>
      <c r="Z9" s="7">
        <f t="shared" ca="1" si="7"/>
        <v>3.264772056760576E-4</v>
      </c>
      <c r="AB9" s="7">
        <f t="shared" ca="1" si="8"/>
        <v>1.8014055553267883E-3</v>
      </c>
    </row>
    <row r="10" spans="1:28" s="7" customFormat="1" x14ac:dyDescent="0.25">
      <c r="A10" s="7" t="s">
        <v>0</v>
      </c>
      <c r="B10" s="7">
        <v>25</v>
      </c>
      <c r="C10" s="7">
        <v>0.7</v>
      </c>
      <c r="D10" s="7">
        <v>28.65436</v>
      </c>
      <c r="E10" s="7">
        <v>1.67604</v>
      </c>
      <c r="F10" s="7">
        <v>56</v>
      </c>
      <c r="H10" s="7" t="s">
        <v>0</v>
      </c>
      <c r="I10" s="7">
        <v>1000</v>
      </c>
      <c r="J10" s="7">
        <v>1</v>
      </c>
      <c r="L10" s="7">
        <f t="shared" ca="1" si="2"/>
        <v>1034.7198599999999</v>
      </c>
      <c r="M10" s="7">
        <f t="shared" ca="1" si="0"/>
        <v>1034.5167799999999</v>
      </c>
      <c r="N10" s="7">
        <f t="shared" ca="1" si="0"/>
        <v>1034.4112399999999</v>
      </c>
      <c r="O10" s="7">
        <f t="shared" ca="1" si="0"/>
        <v>1034.4615100000001</v>
      </c>
      <c r="P10" s="7">
        <f t="shared" ca="1" si="0"/>
        <v>1034.4683</v>
      </c>
      <c r="R10" s="7">
        <f t="shared" ca="1" si="1"/>
        <v>1034.5155380000001</v>
      </c>
      <c r="T10" s="7">
        <f ca="1">Total!E10</f>
        <v>1034.2198900000001</v>
      </c>
      <c r="V10" s="7">
        <f t="shared" ca="1" si="3"/>
        <v>4.8342717524012068E-4</v>
      </c>
      <c r="W10" s="7">
        <f t="shared" ca="1" si="4"/>
        <v>2.8706661211074603E-4</v>
      </c>
      <c r="X10" s="7">
        <f t="shared" ca="1" si="5"/>
        <v>1.8501868108515045E-4</v>
      </c>
      <c r="Y10" s="7">
        <f t="shared" ca="1" si="6"/>
        <v>2.3362536568505919E-4</v>
      </c>
      <c r="Z10" s="7">
        <f t="shared" ca="1" si="7"/>
        <v>2.4019070064483253E-4</v>
      </c>
      <c r="AB10" s="7">
        <f t="shared" ca="1" si="8"/>
        <v>1.4293285347659087E-3</v>
      </c>
    </row>
    <row r="11" spans="1:28" s="7" customFormat="1" x14ac:dyDescent="0.25">
      <c r="A11" s="7" t="s">
        <v>0</v>
      </c>
      <c r="B11" s="7">
        <v>25</v>
      </c>
      <c r="C11" s="7">
        <v>1</v>
      </c>
      <c r="D11" s="7">
        <v>28.514099999999999</v>
      </c>
      <c r="E11" s="7">
        <v>2.0954899999999999</v>
      </c>
      <c r="F11" s="7">
        <v>71</v>
      </c>
      <c r="H11" s="7" t="s">
        <v>2</v>
      </c>
      <c r="I11" s="7">
        <v>24</v>
      </c>
      <c r="J11" s="7">
        <v>0.4</v>
      </c>
      <c r="L11" s="7">
        <f t="shared" ca="1" si="2"/>
        <v>3177.6379999999999</v>
      </c>
      <c r="M11" s="7">
        <f t="shared" ca="1" si="0"/>
        <v>3177.6379999999999</v>
      </c>
      <c r="N11" s="7">
        <f t="shared" ca="1" si="0"/>
        <v>3177.6379999999999</v>
      </c>
      <c r="O11" s="7">
        <f t="shared" ca="1" si="0"/>
        <v>3177.6379999999999</v>
      </c>
      <c r="P11" s="7">
        <f t="shared" ca="1" si="0"/>
        <v>3177.6379999999999</v>
      </c>
      <c r="R11" s="7">
        <f t="shared" ca="1" si="1"/>
        <v>3177.6379999999999</v>
      </c>
      <c r="T11" s="7">
        <f ca="1">Total!E11</f>
        <v>3177.6379999999999</v>
      </c>
      <c r="V11" s="7">
        <f t="shared" ca="1" si="3"/>
        <v>0</v>
      </c>
      <c r="W11" s="7">
        <f t="shared" ca="1" si="4"/>
        <v>0</v>
      </c>
      <c r="X11" s="7">
        <f t="shared" ca="1" si="5"/>
        <v>0</v>
      </c>
      <c r="Y11" s="7">
        <f t="shared" ca="1" si="6"/>
        <v>0</v>
      </c>
      <c r="Z11" s="7">
        <f t="shared" ca="1" si="7"/>
        <v>0</v>
      </c>
      <c r="AB11" s="7">
        <f t="shared" ca="1" si="8"/>
        <v>0</v>
      </c>
    </row>
    <row r="12" spans="1:28" s="7" customFormat="1" x14ac:dyDescent="0.25">
      <c r="A12" s="7" t="s">
        <v>0</v>
      </c>
      <c r="B12" s="7">
        <v>25</v>
      </c>
      <c r="C12" s="7">
        <v>1</v>
      </c>
      <c r="D12" s="7">
        <v>28.546240000000001</v>
      </c>
      <c r="E12" s="7">
        <v>2.0947100000000001</v>
      </c>
      <c r="F12" s="7">
        <v>70</v>
      </c>
      <c r="H12" s="7" t="s">
        <v>3</v>
      </c>
      <c r="I12" s="7">
        <v>24</v>
      </c>
      <c r="J12" s="7">
        <v>0.7</v>
      </c>
      <c r="L12" s="7">
        <f t="shared" ca="1" si="2"/>
        <v>2321.03586</v>
      </c>
      <c r="M12" s="7">
        <f t="shared" ca="1" si="0"/>
        <v>2321.03586</v>
      </c>
      <c r="N12" s="7">
        <f t="shared" ca="1" si="0"/>
        <v>2321.03586</v>
      </c>
      <c r="O12" s="7">
        <f t="shared" ca="1" si="0"/>
        <v>2321.03586</v>
      </c>
      <c r="P12" s="7">
        <f t="shared" ca="1" si="0"/>
        <v>2321.03586</v>
      </c>
      <c r="R12" s="7">
        <f t="shared" ca="1" si="1"/>
        <v>2321.03586</v>
      </c>
      <c r="T12" s="7">
        <f ca="1">Total!E12</f>
        <v>2321.03586</v>
      </c>
      <c r="V12" s="7">
        <f t="shared" ca="1" si="3"/>
        <v>0</v>
      </c>
      <c r="W12" s="7">
        <f t="shared" ca="1" si="4"/>
        <v>0</v>
      </c>
      <c r="X12" s="7">
        <f t="shared" ca="1" si="5"/>
        <v>0</v>
      </c>
      <c r="Y12" s="7">
        <f t="shared" ca="1" si="6"/>
        <v>0</v>
      </c>
      <c r="Z12" s="7">
        <f t="shared" ca="1" si="7"/>
        <v>0</v>
      </c>
      <c r="AB12" s="7">
        <f t="shared" ca="1" si="8"/>
        <v>0</v>
      </c>
    </row>
    <row r="13" spans="1:28" s="7" customFormat="1" x14ac:dyDescent="0.25">
      <c r="A13" s="7" t="s">
        <v>0</v>
      </c>
      <c r="B13" s="7">
        <v>25</v>
      </c>
      <c r="C13" s="7">
        <v>1</v>
      </c>
      <c r="D13" s="7">
        <v>28.546240000000001</v>
      </c>
      <c r="E13" s="7">
        <v>2.1139800000000002</v>
      </c>
      <c r="F13" s="7">
        <v>65</v>
      </c>
      <c r="H13" s="7" t="s">
        <v>3</v>
      </c>
      <c r="I13" s="7">
        <v>24</v>
      </c>
      <c r="J13" s="7">
        <v>1</v>
      </c>
      <c r="L13" s="7">
        <f t="shared" ca="1" si="2"/>
        <v>2320.9075499999999</v>
      </c>
      <c r="M13" s="7">
        <f t="shared" ca="1" si="0"/>
        <v>2320.9075499999999</v>
      </c>
      <c r="N13" s="7">
        <f t="shared" ca="1" si="0"/>
        <v>2320.9075499999999</v>
      </c>
      <c r="O13" s="7">
        <f t="shared" ca="1" si="0"/>
        <v>2320.9075499999999</v>
      </c>
      <c r="P13" s="7">
        <f t="shared" ca="1" si="0"/>
        <v>2320.9075499999999</v>
      </c>
      <c r="R13" s="7">
        <f t="shared" ca="1" si="1"/>
        <v>2320.9075499999999</v>
      </c>
      <c r="T13" s="7">
        <f ca="1">Total!E13</f>
        <v>2320.9075499999999</v>
      </c>
      <c r="V13" s="7">
        <f t="shared" ca="1" si="3"/>
        <v>0</v>
      </c>
      <c r="W13" s="7">
        <f t="shared" ca="1" si="4"/>
        <v>0</v>
      </c>
      <c r="X13" s="7">
        <f t="shared" ca="1" si="5"/>
        <v>0</v>
      </c>
      <c r="Y13" s="7">
        <f t="shared" ca="1" si="6"/>
        <v>0</v>
      </c>
      <c r="Z13" s="7">
        <f t="shared" ca="1" si="7"/>
        <v>0</v>
      </c>
      <c r="AB13" s="7">
        <f t="shared" ca="1" si="8"/>
        <v>0</v>
      </c>
    </row>
    <row r="14" spans="1:28" s="7" customFormat="1" x14ac:dyDescent="0.25">
      <c r="A14" s="7" t="s">
        <v>0</v>
      </c>
      <c r="B14" s="7">
        <v>25</v>
      </c>
      <c r="C14" s="7">
        <v>1</v>
      </c>
      <c r="D14" s="7">
        <v>28.546240000000001</v>
      </c>
      <c r="E14" s="7">
        <v>2.0918600000000001</v>
      </c>
      <c r="F14" s="7">
        <v>66</v>
      </c>
      <c r="H14" s="7" t="s">
        <v>3</v>
      </c>
      <c r="I14" s="7">
        <v>100</v>
      </c>
      <c r="J14" s="7">
        <v>0.4</v>
      </c>
      <c r="L14" s="7">
        <f t="shared" ca="1" si="2"/>
        <v>42991.036200000002</v>
      </c>
      <c r="M14" s="7">
        <f t="shared" ca="1" si="0"/>
        <v>42987.669159999998</v>
      </c>
      <c r="N14" s="7">
        <f t="shared" ca="1" si="0"/>
        <v>42987.644590000004</v>
      </c>
      <c r="O14" s="7">
        <f t="shared" ca="1" si="0"/>
        <v>42987.376949999998</v>
      </c>
      <c r="P14" s="7">
        <f t="shared" ca="1" si="0"/>
        <v>42988.629489999999</v>
      </c>
      <c r="R14" s="7">
        <f t="shared" ca="1" si="1"/>
        <v>42988.471277999997</v>
      </c>
      <c r="T14" s="7">
        <f ca="1">Total!E14</f>
        <v>42986.193919999998</v>
      </c>
      <c r="V14" s="7">
        <f t="shared" ca="1" si="3"/>
        <v>1.1264733065263187E-4</v>
      </c>
      <c r="W14" s="7">
        <f t="shared" ca="1" si="4"/>
        <v>3.4318925810116428E-5</v>
      </c>
      <c r="X14" s="7">
        <f t="shared" ca="1" si="5"/>
        <v>3.3747346943658645E-5</v>
      </c>
      <c r="Y14" s="7">
        <f t="shared" ca="1" si="6"/>
        <v>2.7521161845634377E-5</v>
      </c>
      <c r="Z14" s="7">
        <f t="shared" ca="1" si="7"/>
        <v>5.6659354501917771E-5</v>
      </c>
      <c r="AB14" s="7">
        <f t="shared" ca="1" si="8"/>
        <v>2.6489411975395908E-4</v>
      </c>
    </row>
    <row r="15" spans="1:28" s="7" customFormat="1" x14ac:dyDescent="0.25">
      <c r="A15" s="7" t="s">
        <v>0</v>
      </c>
      <c r="B15" s="7">
        <v>25</v>
      </c>
      <c r="C15" s="7">
        <v>1</v>
      </c>
      <c r="D15" s="7">
        <v>28.546240000000001</v>
      </c>
      <c r="E15" s="7">
        <v>2.1116100000000002</v>
      </c>
      <c r="F15" s="7">
        <v>64</v>
      </c>
      <c r="H15" s="7" t="s">
        <v>3</v>
      </c>
      <c r="I15" s="7">
        <v>100</v>
      </c>
      <c r="J15" s="7">
        <v>0.7</v>
      </c>
      <c r="L15" s="7">
        <f t="shared" ca="1" si="2"/>
        <v>35772.400029999997</v>
      </c>
      <c r="M15" s="7">
        <f t="shared" ca="1" si="0"/>
        <v>35949.200929999999</v>
      </c>
      <c r="N15" s="7">
        <f t="shared" ca="1" si="0"/>
        <v>35915.227659999997</v>
      </c>
      <c r="O15" s="7">
        <f t="shared" ca="1" si="0"/>
        <v>35444.455130000002</v>
      </c>
      <c r="P15" s="7">
        <f t="shared" ca="1" si="0"/>
        <v>35783.067159999999</v>
      </c>
      <c r="R15" s="7">
        <f t="shared" ca="1" si="1"/>
        <v>35772.870181999999</v>
      </c>
      <c r="T15" s="7">
        <f ca="1">Total!E15</f>
        <v>35444.455130000002</v>
      </c>
      <c r="V15" s="7">
        <f t="shared" ca="1" si="3"/>
        <v>9.2523611605027645E-3</v>
      </c>
      <c r="W15" s="7">
        <f t="shared" ca="1" si="4"/>
        <v>1.4240472822864267E-2</v>
      </c>
      <c r="X15" s="7">
        <f t="shared" ca="1" si="5"/>
        <v>1.3281979600852584E-2</v>
      </c>
      <c r="Y15" s="7">
        <f t="shared" ca="1" si="6"/>
        <v>0</v>
      </c>
      <c r="Z15" s="7">
        <f t="shared" ca="1" si="7"/>
        <v>9.5533145807451588E-3</v>
      </c>
      <c r="AB15" s="7">
        <f t="shared" ca="1" si="8"/>
        <v>4.6328128164964774E-2</v>
      </c>
    </row>
    <row r="16" spans="1:28" s="7" customFormat="1" x14ac:dyDescent="0.25">
      <c r="A16" s="7" t="s">
        <v>0</v>
      </c>
      <c r="B16" s="7">
        <v>100</v>
      </c>
      <c r="C16" s="7">
        <v>0.4</v>
      </c>
      <c r="D16" s="7">
        <v>148.1283</v>
      </c>
      <c r="E16" s="7">
        <v>9.5669900000000005</v>
      </c>
      <c r="F16" s="7">
        <v>38</v>
      </c>
      <c r="H16" s="7" t="s">
        <v>3</v>
      </c>
      <c r="I16" s="7">
        <v>100</v>
      </c>
      <c r="J16" s="7">
        <v>1</v>
      </c>
      <c r="L16" s="7">
        <f t="shared" ca="1" si="2"/>
        <v>35596.357989999997</v>
      </c>
      <c r="M16" s="7">
        <f t="shared" ca="1" si="0"/>
        <v>35491.009740000001</v>
      </c>
      <c r="N16" s="7">
        <f t="shared" ca="1" si="0"/>
        <v>35616.88233</v>
      </c>
      <c r="O16" s="7">
        <f t="shared" ca="1" si="0"/>
        <v>35503.946669999998</v>
      </c>
      <c r="P16" s="7">
        <f t="shared" ca="1" si="0"/>
        <v>35490.634120000002</v>
      </c>
      <c r="R16" s="7">
        <f t="shared" ca="1" si="1"/>
        <v>35539.766170000003</v>
      </c>
      <c r="T16" s="7">
        <f ca="1">Total!E16</f>
        <v>35228.36103</v>
      </c>
      <c r="V16" s="7">
        <f t="shared" ca="1" si="3"/>
        <v>1.0446042598649863E-2</v>
      </c>
      <c r="W16" s="7">
        <f t="shared" ca="1" si="4"/>
        <v>7.4556040167844647E-3</v>
      </c>
      <c r="X16" s="7">
        <f t="shared" ca="1" si="5"/>
        <v>1.102865102549451E-2</v>
      </c>
      <c r="Y16" s="7">
        <f t="shared" ca="1" si="6"/>
        <v>7.8228345555250919E-3</v>
      </c>
      <c r="Z16" s="7">
        <f t="shared" ca="1" si="7"/>
        <v>7.4449415848967301E-3</v>
      </c>
      <c r="AB16" s="7">
        <f t="shared" ca="1" si="8"/>
        <v>4.4198073781350662E-2</v>
      </c>
    </row>
    <row r="17" spans="1:28" s="7" customFormat="1" x14ac:dyDescent="0.25">
      <c r="A17" s="7" t="s">
        <v>0</v>
      </c>
      <c r="B17" s="7">
        <v>100</v>
      </c>
      <c r="C17" s="7">
        <v>0.4</v>
      </c>
      <c r="D17" s="7">
        <v>148.18495999999999</v>
      </c>
      <c r="E17" s="7">
        <v>9.70322</v>
      </c>
      <c r="F17" s="7">
        <v>38</v>
      </c>
      <c r="H17" s="7" t="s">
        <v>3</v>
      </c>
      <c r="I17" s="7">
        <v>997</v>
      </c>
      <c r="J17" s="7">
        <v>0.4</v>
      </c>
      <c r="L17" s="7">
        <f t="shared" ca="1" si="2"/>
        <v>324441.87959000003</v>
      </c>
      <c r="M17" s="7">
        <f t="shared" ca="1" si="0"/>
        <v>324531.94341000001</v>
      </c>
      <c r="N17" s="7">
        <f t="shared" ca="1" si="0"/>
        <v>324546.46836</v>
      </c>
      <c r="O17" s="7">
        <f t="shared" ca="1" si="0"/>
        <v>324236.45418</v>
      </c>
      <c r="P17" s="7">
        <f t="shared" ca="1" si="0"/>
        <v>324621.00092000002</v>
      </c>
      <c r="R17" s="7">
        <f t="shared" ca="1" si="1"/>
        <v>324475.54929200001</v>
      </c>
      <c r="T17" s="7">
        <f ca="1">Total!E17</f>
        <v>324119.48642999999</v>
      </c>
      <c r="V17" s="7">
        <f t="shared" ca="1" si="3"/>
        <v>9.9467379623182023E-4</v>
      </c>
      <c r="W17" s="7">
        <f t="shared" ca="1" si="4"/>
        <v>1.2725460741129968E-3</v>
      </c>
      <c r="X17" s="7">
        <f t="shared" ca="1" si="5"/>
        <v>1.317359640122175E-3</v>
      </c>
      <c r="Y17" s="7">
        <f t="shared" ca="1" si="6"/>
        <v>3.6087848740088698E-4</v>
      </c>
      <c r="Z17" s="7">
        <f t="shared" ca="1" si="7"/>
        <v>1.5473136019186629E-3</v>
      </c>
      <c r="AB17" s="7">
        <f t="shared" ca="1" si="8"/>
        <v>5.4927715997865421E-3</v>
      </c>
    </row>
    <row r="18" spans="1:28" s="7" customFormat="1" x14ac:dyDescent="0.25">
      <c r="A18" s="7" t="s">
        <v>0</v>
      </c>
      <c r="B18" s="7">
        <v>100</v>
      </c>
      <c r="C18" s="7">
        <v>0.4</v>
      </c>
      <c r="D18" s="7">
        <v>148.14830000000001</v>
      </c>
      <c r="E18" s="7">
        <v>9.4882299999999997</v>
      </c>
      <c r="F18" s="7">
        <v>36</v>
      </c>
      <c r="H18" s="7" t="s">
        <v>3</v>
      </c>
      <c r="I18" s="7">
        <v>997</v>
      </c>
      <c r="J18" s="7">
        <v>0.7</v>
      </c>
      <c r="L18" s="7">
        <f t="shared" ca="1" si="2"/>
        <v>323002.02905999997</v>
      </c>
      <c r="M18" s="7">
        <f t="shared" ca="1" si="2"/>
        <v>323074.47149999999</v>
      </c>
      <c r="N18" s="7">
        <f t="shared" ca="1" si="2"/>
        <v>323012.73384</v>
      </c>
      <c r="O18" s="7">
        <f t="shared" ca="1" si="2"/>
        <v>323006.66745000001</v>
      </c>
      <c r="P18" s="7">
        <f t="shared" ca="1" si="2"/>
        <v>322931.83266999997</v>
      </c>
      <c r="R18" s="7">
        <f t="shared" ca="1" si="1"/>
        <v>323005.54690399999</v>
      </c>
      <c r="T18" s="7">
        <f ca="1">Total!E18</f>
        <v>322908.53392000002</v>
      </c>
      <c r="V18" s="7">
        <f t="shared" ca="1" si="3"/>
        <v>2.8954062893586663E-4</v>
      </c>
      <c r="W18" s="7">
        <f t="shared" ca="1" si="4"/>
        <v>5.1388415780017629E-4</v>
      </c>
      <c r="X18" s="7">
        <f t="shared" ca="1" si="5"/>
        <v>3.226917503078438E-4</v>
      </c>
      <c r="Y18" s="7">
        <f t="shared" ca="1" si="6"/>
        <v>3.0390503715923558E-4</v>
      </c>
      <c r="Z18" s="7">
        <f t="shared" ca="1" si="7"/>
        <v>7.2152784929896941E-5</v>
      </c>
      <c r="AB18" s="7">
        <f t="shared" ca="1" si="8"/>
        <v>1.5021743591330191E-3</v>
      </c>
    </row>
    <row r="19" spans="1:28" s="7" customFormat="1" x14ac:dyDescent="0.25">
      <c r="A19" s="7" t="s">
        <v>0</v>
      </c>
      <c r="B19" s="7">
        <v>100</v>
      </c>
      <c r="C19" s="7">
        <v>0.4</v>
      </c>
      <c r="D19" s="7">
        <v>148.15414000000001</v>
      </c>
      <c r="E19" s="7">
        <v>9.5829500000000003</v>
      </c>
      <c r="F19" s="7">
        <v>37</v>
      </c>
      <c r="H19" s="7" t="s">
        <v>3</v>
      </c>
      <c r="I19" s="7">
        <v>997</v>
      </c>
      <c r="J19" s="7">
        <v>1</v>
      </c>
      <c r="L19" s="7">
        <f t="shared" ca="1" si="2"/>
        <v>322844.55471</v>
      </c>
      <c r="M19" s="7">
        <f t="shared" ca="1" si="2"/>
        <v>322843.86676</v>
      </c>
      <c r="N19" s="7">
        <f t="shared" ca="1" si="2"/>
        <v>323018.46671000001</v>
      </c>
      <c r="O19" s="7">
        <f t="shared" ca="1" si="2"/>
        <v>322935.98048000003</v>
      </c>
      <c r="P19" s="7">
        <f t="shared" ca="1" si="2"/>
        <v>323017.73180000001</v>
      </c>
      <c r="R19" s="7">
        <f t="shared" ca="1" si="1"/>
        <v>322932.120092</v>
      </c>
      <c r="T19" s="7">
        <f ca="1">Total!E19</f>
        <v>322830.84453</v>
      </c>
      <c r="V19" s="7">
        <f t="shared" ca="1" si="3"/>
        <v>4.2468618573156571E-5</v>
      </c>
      <c r="W19" s="7">
        <f t="shared" ca="1" si="4"/>
        <v>4.0337626409152431E-5</v>
      </c>
      <c r="X19" s="7">
        <f t="shared" ca="1" si="5"/>
        <v>5.8117798586798425E-4</v>
      </c>
      <c r="Y19" s="7">
        <f t="shared" ca="1" si="6"/>
        <v>3.256688503636934E-4</v>
      </c>
      <c r="Z19" s="7">
        <f t="shared" ca="1" si="7"/>
        <v>5.7890153052782257E-4</v>
      </c>
      <c r="AB19" s="7">
        <f t="shared" ca="1" si="8"/>
        <v>1.5685546117418091E-3</v>
      </c>
    </row>
    <row r="20" spans="1:28" s="7" customFormat="1" x14ac:dyDescent="0.25">
      <c r="A20" s="7" t="s">
        <v>0</v>
      </c>
      <c r="B20" s="7">
        <v>100</v>
      </c>
      <c r="C20" s="7">
        <v>0.4</v>
      </c>
      <c r="D20" s="7">
        <v>148.15746999999999</v>
      </c>
      <c r="E20" s="7">
        <v>9.6839999999999993</v>
      </c>
      <c r="F20" s="7">
        <v>37</v>
      </c>
      <c r="H20" s="7" t="s">
        <v>1</v>
      </c>
      <c r="I20" s="7">
        <v>30</v>
      </c>
      <c r="J20" s="7">
        <v>0.4</v>
      </c>
      <c r="L20" s="7">
        <f t="shared" ca="1" si="2"/>
        <v>995.50248999999997</v>
      </c>
      <c r="M20" s="7">
        <f t="shared" ca="1" si="2"/>
        <v>995.50248999999997</v>
      </c>
      <c r="N20" s="7">
        <f t="shared" ca="1" si="2"/>
        <v>995.50248999999997</v>
      </c>
      <c r="O20" s="7">
        <f t="shared" ca="1" si="2"/>
        <v>995.50248999999997</v>
      </c>
      <c r="P20" s="7">
        <f t="shared" ca="1" si="2"/>
        <v>995.50248999999997</v>
      </c>
      <c r="R20" s="7">
        <f t="shared" ca="1" si="1"/>
        <v>995.50249000000008</v>
      </c>
      <c r="T20" s="7">
        <f ca="1">Total!E20</f>
        <v>995.50248999999997</v>
      </c>
      <c r="V20" s="7">
        <f t="shared" ca="1" si="3"/>
        <v>0</v>
      </c>
      <c r="W20" s="7">
        <f t="shared" ca="1" si="4"/>
        <v>0</v>
      </c>
      <c r="X20" s="7">
        <f t="shared" ca="1" si="5"/>
        <v>0</v>
      </c>
      <c r="Y20" s="7">
        <f t="shared" ca="1" si="6"/>
        <v>0</v>
      </c>
      <c r="Z20" s="7">
        <f t="shared" ca="1" si="7"/>
        <v>0</v>
      </c>
      <c r="AB20" s="7">
        <f t="shared" ca="1" si="8"/>
        <v>0</v>
      </c>
    </row>
    <row r="21" spans="1:28" s="7" customFormat="1" x14ac:dyDescent="0.25">
      <c r="A21" s="7" t="s">
        <v>0</v>
      </c>
      <c r="B21" s="7">
        <v>100</v>
      </c>
      <c r="C21" s="7">
        <v>0.7</v>
      </c>
      <c r="D21" s="7">
        <v>107.59753000000001</v>
      </c>
      <c r="E21" s="7">
        <v>24.286670000000001</v>
      </c>
      <c r="F21" s="7">
        <v>99</v>
      </c>
      <c r="H21" s="7" t="s">
        <v>1</v>
      </c>
      <c r="I21" s="7">
        <v>30</v>
      </c>
      <c r="J21" s="7">
        <v>0.7</v>
      </c>
      <c r="L21" s="7">
        <f t="shared" ca="1" si="2"/>
        <v>675.36581000000001</v>
      </c>
      <c r="M21" s="7">
        <f t="shared" ca="1" si="2"/>
        <v>675.36989000000005</v>
      </c>
      <c r="N21" s="7">
        <f t="shared" ca="1" si="2"/>
        <v>675.36581000000001</v>
      </c>
      <c r="O21" s="7">
        <f t="shared" ca="1" si="2"/>
        <v>675.38247999999999</v>
      </c>
      <c r="P21" s="7">
        <f t="shared" ca="1" si="2"/>
        <v>675.36989000000005</v>
      </c>
      <c r="R21" s="7">
        <f t="shared" ca="1" si="1"/>
        <v>675.37077599999998</v>
      </c>
      <c r="T21" s="7">
        <f ca="1">Total!E21</f>
        <v>675.36581000000001</v>
      </c>
      <c r="V21" s="7">
        <f t="shared" ca="1" si="3"/>
        <v>0</v>
      </c>
      <c r="W21" s="7">
        <f t="shared" ca="1" si="4"/>
        <v>6.0411704881010963E-6</v>
      </c>
      <c r="X21" s="7">
        <f t="shared" ca="1" si="5"/>
        <v>0</v>
      </c>
      <c r="Y21" s="7">
        <f t="shared" ca="1" si="6"/>
        <v>2.468291961652075E-5</v>
      </c>
      <c r="Z21" s="7">
        <f t="shared" ca="1" si="7"/>
        <v>6.0411704881010963E-6</v>
      </c>
      <c r="AB21" s="7">
        <f t="shared" ca="1" si="8"/>
        <v>3.6765260592722942E-5</v>
      </c>
    </row>
    <row r="22" spans="1:28" s="7" customFormat="1" x14ac:dyDescent="0.25">
      <c r="A22" s="7" t="s">
        <v>0</v>
      </c>
      <c r="B22" s="7">
        <v>100</v>
      </c>
      <c r="C22" s="7">
        <v>0.7</v>
      </c>
      <c r="D22" s="7">
        <v>107.57337</v>
      </c>
      <c r="E22" s="7">
        <v>24.341139999999999</v>
      </c>
      <c r="F22" s="7">
        <v>97</v>
      </c>
      <c r="H22" s="7" t="s">
        <v>1</v>
      </c>
      <c r="I22" s="7">
        <v>30</v>
      </c>
      <c r="J22" s="7">
        <v>1</v>
      </c>
      <c r="L22" s="7">
        <f t="shared" ca="1" si="2"/>
        <v>655.43295999999998</v>
      </c>
      <c r="M22" s="7">
        <f t="shared" ca="1" si="2"/>
        <v>655.43295999999998</v>
      </c>
      <c r="N22" s="7">
        <f t="shared" ca="1" si="2"/>
        <v>655.43295999999998</v>
      </c>
      <c r="O22" s="7">
        <f t="shared" ca="1" si="2"/>
        <v>655.43295999999998</v>
      </c>
      <c r="P22" s="7">
        <f t="shared" ca="1" si="2"/>
        <v>655.43295999999998</v>
      </c>
      <c r="R22" s="7">
        <f t="shared" ca="1" si="1"/>
        <v>655.43295999999998</v>
      </c>
      <c r="T22" s="7">
        <f ca="1">Total!E22</f>
        <v>655.43295999999998</v>
      </c>
      <c r="V22" s="7">
        <f t="shared" ca="1" si="3"/>
        <v>0</v>
      </c>
      <c r="W22" s="7">
        <f t="shared" ca="1" si="4"/>
        <v>0</v>
      </c>
      <c r="X22" s="7">
        <f t="shared" ca="1" si="5"/>
        <v>0</v>
      </c>
      <c r="Y22" s="7">
        <f t="shared" ca="1" si="6"/>
        <v>0</v>
      </c>
      <c r="Z22" s="7">
        <f t="shared" ca="1" si="7"/>
        <v>0</v>
      </c>
      <c r="AB22" s="7">
        <f t="shared" ca="1" si="8"/>
        <v>0</v>
      </c>
    </row>
    <row r="23" spans="1:28" s="7" customFormat="1" x14ac:dyDescent="0.25">
      <c r="A23" s="7" t="s">
        <v>0</v>
      </c>
      <c r="B23" s="7">
        <v>100</v>
      </c>
      <c r="C23" s="7">
        <v>0.7</v>
      </c>
      <c r="D23" s="7">
        <v>107.64086</v>
      </c>
      <c r="E23" s="7">
        <v>24.357710000000001</v>
      </c>
      <c r="F23" s="7">
        <v>80</v>
      </c>
      <c r="H23" s="7" t="s">
        <v>1</v>
      </c>
      <c r="I23" s="7">
        <v>100</v>
      </c>
      <c r="J23" s="7">
        <v>0.4</v>
      </c>
      <c r="L23" s="7">
        <f t="shared" ca="1" si="2"/>
        <v>1879.8959</v>
      </c>
      <c r="M23" s="7">
        <f t="shared" ca="1" si="2"/>
        <v>1830.99785</v>
      </c>
      <c r="N23" s="7">
        <f t="shared" ca="1" si="2"/>
        <v>1846.5833299999999</v>
      </c>
      <c r="O23" s="7">
        <f t="shared" ca="1" si="2"/>
        <v>1829.80475</v>
      </c>
      <c r="P23" s="7">
        <f t="shared" ca="1" si="2"/>
        <v>1833.3359599999999</v>
      </c>
      <c r="R23" s="7">
        <f t="shared" ca="1" si="1"/>
        <v>1844.123558</v>
      </c>
      <c r="T23" s="7">
        <f ca="1">Total!E23</f>
        <v>1789.1879899999999</v>
      </c>
      <c r="V23" s="7">
        <f t="shared" ca="1" si="3"/>
        <v>5.0697808451084049E-2</v>
      </c>
      <c r="W23" s="7">
        <f t="shared" ca="1" si="4"/>
        <v>2.3368064302734377E-2</v>
      </c>
      <c r="X23" s="7">
        <f t="shared" ca="1" si="5"/>
        <v>3.2078987965931983E-2</v>
      </c>
      <c r="Y23" s="7">
        <f t="shared" ca="1" si="6"/>
        <v>2.2701225487211166E-2</v>
      </c>
      <c r="Z23" s="7">
        <f t="shared" ca="1" si="7"/>
        <v>2.4674863819089232E-2</v>
      </c>
      <c r="AB23" s="7">
        <f t="shared" ca="1" si="8"/>
        <v>0.15352095002605082</v>
      </c>
    </row>
    <row r="24" spans="1:28" s="7" customFormat="1" x14ac:dyDescent="0.25">
      <c r="A24" s="7" t="s">
        <v>0</v>
      </c>
      <c r="B24" s="7">
        <v>100</v>
      </c>
      <c r="C24" s="7">
        <v>0.7</v>
      </c>
      <c r="D24" s="7">
        <v>107.63337</v>
      </c>
      <c r="E24" s="7">
        <v>24.40558</v>
      </c>
      <c r="F24" s="7">
        <v>86</v>
      </c>
      <c r="H24" s="7" t="s">
        <v>1</v>
      </c>
      <c r="I24" s="7">
        <v>100</v>
      </c>
      <c r="J24" s="7">
        <v>0.7</v>
      </c>
      <c r="L24" s="7">
        <f t="shared" ca="1" si="2"/>
        <v>1769.2705800000001</v>
      </c>
      <c r="M24" s="7">
        <f t="shared" ca="1" si="2"/>
        <v>1767.29675</v>
      </c>
      <c r="N24" s="7">
        <f t="shared" ca="1" si="2"/>
        <v>1776.6743799999999</v>
      </c>
      <c r="O24" s="7">
        <f t="shared" ca="1" si="2"/>
        <v>1774.2129500000001</v>
      </c>
      <c r="P24" s="7">
        <f t="shared" ca="1" si="2"/>
        <v>1770.34628</v>
      </c>
      <c r="R24" s="7">
        <f t="shared" ca="1" si="1"/>
        <v>1771.5601880000002</v>
      </c>
      <c r="T24" s="7">
        <f ca="1">Total!E24</f>
        <v>1762.0255400000001</v>
      </c>
      <c r="V24" s="7">
        <f t="shared" ca="1" si="3"/>
        <v>4.1117678691535977E-3</v>
      </c>
      <c r="W24" s="7">
        <f t="shared" ca="1" si="4"/>
        <v>2.9915627670186224E-3</v>
      </c>
      <c r="X24" s="7">
        <f t="shared" ca="1" si="5"/>
        <v>8.3136365889451506E-3</v>
      </c>
      <c r="Y24" s="7">
        <f t="shared" ca="1" si="6"/>
        <v>6.9167045104238378E-3</v>
      </c>
      <c r="Z24" s="7">
        <f t="shared" ca="1" si="7"/>
        <v>4.7222584526214568E-3</v>
      </c>
      <c r="AB24" s="7">
        <f t="shared" ca="1" si="8"/>
        <v>2.7055930188162668E-2</v>
      </c>
    </row>
    <row r="25" spans="1:28" s="7" customFormat="1" x14ac:dyDescent="0.25">
      <c r="A25" s="7" t="s">
        <v>0</v>
      </c>
      <c r="B25" s="7">
        <v>100</v>
      </c>
      <c r="C25" s="7">
        <v>0.7</v>
      </c>
      <c r="D25" s="7">
        <v>107.62752999999999</v>
      </c>
      <c r="E25" s="7">
        <v>24.468640000000001</v>
      </c>
      <c r="F25" s="7">
        <v>108</v>
      </c>
      <c r="H25" s="7" t="s">
        <v>1</v>
      </c>
      <c r="I25" s="7">
        <v>100</v>
      </c>
      <c r="J25" s="7">
        <v>1</v>
      </c>
      <c r="L25" s="7">
        <f t="shared" ca="1" si="2"/>
        <v>1758.96333</v>
      </c>
      <c r="M25" s="7">
        <f t="shared" ca="1" si="2"/>
        <v>1766.74667</v>
      </c>
      <c r="N25" s="7">
        <f t="shared" ca="1" si="2"/>
        <v>1757.35</v>
      </c>
      <c r="O25" s="7">
        <f t="shared" ca="1" si="2"/>
        <v>1758.02089</v>
      </c>
      <c r="P25" s="7">
        <f t="shared" ca="1" si="2"/>
        <v>1753.8095499999999</v>
      </c>
      <c r="R25" s="7">
        <f t="shared" ca="1" si="1"/>
        <v>1758.9780879999998</v>
      </c>
      <c r="T25" s="7">
        <f ca="1">Total!E25</f>
        <v>1753.8095499999999</v>
      </c>
      <c r="V25" s="7">
        <f t="shared" ca="1" si="3"/>
        <v>2.9386201027358401E-3</v>
      </c>
      <c r="W25" s="7">
        <f t="shared" ca="1" si="4"/>
        <v>7.3765820239717877E-3</v>
      </c>
      <c r="X25" s="7">
        <f t="shared" ca="1" si="5"/>
        <v>2.0187197634999559E-3</v>
      </c>
      <c r="Y25" s="7">
        <f t="shared" ca="1" si="6"/>
        <v>2.4012527471982711E-3</v>
      </c>
      <c r="Z25" s="7">
        <f t="shared" ca="1" si="7"/>
        <v>0</v>
      </c>
      <c r="AB25" s="7">
        <f t="shared" ca="1" si="8"/>
        <v>1.4735174637405856E-2</v>
      </c>
    </row>
    <row r="26" spans="1:28" s="7" customFormat="1" x14ac:dyDescent="0.25">
      <c r="A26" s="7" t="s">
        <v>0</v>
      </c>
      <c r="B26" s="7">
        <v>100</v>
      </c>
      <c r="C26" s="7">
        <v>1</v>
      </c>
      <c r="D26" s="7">
        <v>103.73336999999999</v>
      </c>
      <c r="E26" s="7">
        <v>33.813929999999999</v>
      </c>
      <c r="F26" s="7">
        <v>130</v>
      </c>
      <c r="H26" s="7" t="s">
        <v>1</v>
      </c>
      <c r="I26" s="7">
        <v>1000</v>
      </c>
      <c r="J26" s="7">
        <v>0.4</v>
      </c>
      <c r="L26" s="7">
        <f t="shared" ca="1" si="2"/>
        <v>18989.71</v>
      </c>
      <c r="M26" s="7">
        <f t="shared" ca="1" si="2"/>
        <v>18990.66734</v>
      </c>
      <c r="N26" s="7">
        <f t="shared" ca="1" si="2"/>
        <v>18983.682089999998</v>
      </c>
      <c r="O26" s="7">
        <f t="shared" ca="1" si="2"/>
        <v>18991.805520000002</v>
      </c>
      <c r="P26" s="7">
        <f t="shared" ca="1" si="2"/>
        <v>18990.459340000001</v>
      </c>
      <c r="R26" s="7">
        <f t="shared" ca="1" si="1"/>
        <v>18989.264857999999</v>
      </c>
      <c r="T26" s="7">
        <f ca="1">Total!E26</f>
        <v>18977.24136</v>
      </c>
      <c r="V26" s="7">
        <f t="shared" ca="1" si="3"/>
        <v>6.5703121773433249E-4</v>
      </c>
      <c r="W26" s="7">
        <f t="shared" ca="1" si="4"/>
        <v>7.0747795979973673E-4</v>
      </c>
      <c r="X26" s="7">
        <f t="shared" ca="1" si="5"/>
        <v>3.3939232145585352E-4</v>
      </c>
      <c r="Y26" s="7">
        <f t="shared" ca="1" si="6"/>
        <v>7.6745401102922581E-4</v>
      </c>
      <c r="Z26" s="7">
        <f t="shared" ca="1" si="7"/>
        <v>6.9651746264143321E-4</v>
      </c>
      <c r="AB26" s="7">
        <f t="shared" ca="1" si="8"/>
        <v>3.1678729726605818E-3</v>
      </c>
    </row>
    <row r="27" spans="1:28" s="7" customFormat="1" x14ac:dyDescent="0.25">
      <c r="A27" s="7" t="s">
        <v>0</v>
      </c>
      <c r="B27" s="7">
        <v>100</v>
      </c>
      <c r="C27" s="7">
        <v>1</v>
      </c>
      <c r="D27" s="7">
        <v>103.74086</v>
      </c>
      <c r="E27" s="7">
        <v>33.799489999999999</v>
      </c>
      <c r="F27" s="7">
        <v>127</v>
      </c>
      <c r="H27" s="7" t="s">
        <v>1</v>
      </c>
      <c r="I27" s="7">
        <v>1000</v>
      </c>
      <c r="J27" s="7">
        <v>0.7</v>
      </c>
      <c r="L27" s="7">
        <f t="shared" ca="1" si="2"/>
        <v>18979.287929999999</v>
      </c>
      <c r="M27" s="7">
        <f t="shared" ca="1" si="2"/>
        <v>18977.715</v>
      </c>
      <c r="N27" s="7">
        <f t="shared" ca="1" si="2"/>
        <v>18978.025870000001</v>
      </c>
      <c r="O27" s="7">
        <f t="shared" ca="1" si="2"/>
        <v>18976.416669999999</v>
      </c>
      <c r="P27" s="7">
        <f t="shared" ca="1" si="2"/>
        <v>18980.429179999999</v>
      </c>
      <c r="R27" s="7">
        <f t="shared" ca="1" si="1"/>
        <v>18978.374930000002</v>
      </c>
      <c r="T27" s="7">
        <f ca="1">Total!E27</f>
        <v>18975.633290000002</v>
      </c>
      <c r="V27" s="7">
        <f t="shared" ca="1" si="3"/>
        <v>1.9259647064970319E-4</v>
      </c>
      <c r="W27" s="7">
        <f t="shared" ca="1" si="4"/>
        <v>1.0970437551065078E-4</v>
      </c>
      <c r="X27" s="7">
        <f t="shared" ca="1" si="5"/>
        <v>1.2608696444722057E-4</v>
      </c>
      <c r="Y27" s="7">
        <f t="shared" ca="1" si="6"/>
        <v>4.1283470650223727E-5</v>
      </c>
      <c r="Z27" s="7">
        <f t="shared" ca="1" si="7"/>
        <v>2.5273939091798281E-4</v>
      </c>
      <c r="AB27" s="7">
        <f t="shared" ca="1" si="8"/>
        <v>7.2241067217578112E-4</v>
      </c>
    </row>
    <row r="28" spans="1:28" s="7" customFormat="1" x14ac:dyDescent="0.25">
      <c r="A28" s="7" t="s">
        <v>0</v>
      </c>
      <c r="B28" s="7">
        <v>100</v>
      </c>
      <c r="C28" s="7">
        <v>1</v>
      </c>
      <c r="D28" s="7">
        <v>103.79003</v>
      </c>
      <c r="E28" s="7">
        <v>33.994430000000001</v>
      </c>
      <c r="F28" s="7">
        <v>124</v>
      </c>
      <c r="H28" s="7" t="s">
        <v>1</v>
      </c>
      <c r="I28" s="7">
        <v>1000</v>
      </c>
      <c r="J28" s="7">
        <v>1</v>
      </c>
      <c r="L28" s="7">
        <f t="shared" ca="1" si="2"/>
        <v>18975.810000000001</v>
      </c>
      <c r="M28" s="7">
        <f t="shared" ca="1" si="2"/>
        <v>18975.498339999998</v>
      </c>
      <c r="N28" s="7">
        <f t="shared" ca="1" si="2"/>
        <v>18975.393329999999</v>
      </c>
      <c r="O28" s="7">
        <f t="shared" ca="1" si="2"/>
        <v>18975.57027</v>
      </c>
      <c r="P28" s="7">
        <f t="shared" ca="1" si="2"/>
        <v>18975.740000000002</v>
      </c>
      <c r="R28" s="7">
        <f t="shared" ca="1" si="1"/>
        <v>18975.602388000003</v>
      </c>
      <c r="T28" s="7">
        <f ca="1">Total!E28</f>
        <v>18975.233329999999</v>
      </c>
      <c r="V28" s="7">
        <f t="shared" ca="1" si="3"/>
        <v>3.039066713822568E-5</v>
      </c>
      <c r="W28" s="7">
        <f t="shared" ca="1" si="4"/>
        <v>1.3966099672681353E-5</v>
      </c>
      <c r="X28" s="7">
        <f t="shared" ca="1" si="5"/>
        <v>8.4320438762085304E-6</v>
      </c>
      <c r="Y28" s="7">
        <f t="shared" ca="1" si="6"/>
        <v>1.7756830397882127E-5</v>
      </c>
      <c r="Z28" s="7">
        <f t="shared" ca="1" si="7"/>
        <v>2.670164794239643E-5</v>
      </c>
      <c r="AB28" s="7">
        <f t="shared" ca="1" si="8"/>
        <v>9.7247289027394126E-5</v>
      </c>
    </row>
    <row r="29" spans="1:28" s="7" customFormat="1" x14ac:dyDescent="0.25">
      <c r="A29" s="7" t="s">
        <v>0</v>
      </c>
      <c r="B29" s="7">
        <v>100</v>
      </c>
      <c r="C29" s="7">
        <v>1</v>
      </c>
      <c r="D29" s="7">
        <v>103.72253000000001</v>
      </c>
      <c r="E29" s="7">
        <v>33.887619999999998</v>
      </c>
      <c r="F29" s="7">
        <v>127</v>
      </c>
    </row>
    <row r="30" spans="1:28" s="7" customFormat="1" x14ac:dyDescent="0.25">
      <c r="A30" s="7" t="s">
        <v>0</v>
      </c>
      <c r="B30" s="7">
        <v>100</v>
      </c>
      <c r="C30" s="7">
        <v>1</v>
      </c>
      <c r="D30" s="7">
        <v>103.79919</v>
      </c>
      <c r="E30" s="7">
        <v>34.02825</v>
      </c>
      <c r="F30" s="7">
        <v>115</v>
      </c>
    </row>
    <row r="31" spans="1:28" s="7" customFormat="1" x14ac:dyDescent="0.25">
      <c r="A31" s="7" t="s">
        <v>0</v>
      </c>
      <c r="B31" s="7">
        <v>1000</v>
      </c>
      <c r="C31" s="7">
        <v>0.4</v>
      </c>
      <c r="D31" s="7">
        <v>1070.1635799999999</v>
      </c>
      <c r="E31" s="7">
        <v>679.88655000000006</v>
      </c>
      <c r="F31" s="7">
        <v>15</v>
      </c>
    </row>
    <row r="32" spans="1:28" s="7" customFormat="1" x14ac:dyDescent="0.25">
      <c r="A32" s="7" t="s">
        <v>0</v>
      </c>
      <c r="B32" s="7">
        <v>1000</v>
      </c>
      <c r="C32" s="7">
        <v>0.4</v>
      </c>
      <c r="D32" s="7">
        <v>1069.83015</v>
      </c>
      <c r="E32" s="7">
        <v>676.17390999999998</v>
      </c>
      <c r="F32" s="7">
        <v>14</v>
      </c>
    </row>
    <row r="33" spans="1:6" s="7" customFormat="1" x14ac:dyDescent="0.25">
      <c r="A33" s="7" t="s">
        <v>0</v>
      </c>
      <c r="B33" s="7">
        <v>1000</v>
      </c>
      <c r="C33" s="7">
        <v>0.4</v>
      </c>
      <c r="D33" s="7">
        <v>1069.91264</v>
      </c>
      <c r="E33" s="7">
        <v>673.31231000000002</v>
      </c>
      <c r="F33" s="7">
        <v>14</v>
      </c>
    </row>
    <row r="34" spans="1:6" s="7" customFormat="1" x14ac:dyDescent="0.25">
      <c r="A34" s="7" t="s">
        <v>0</v>
      </c>
      <c r="B34" s="7">
        <v>1000</v>
      </c>
      <c r="C34" s="7">
        <v>0.4</v>
      </c>
      <c r="D34" s="7">
        <v>1070.0201500000001</v>
      </c>
      <c r="E34" s="7">
        <v>673.64572999999996</v>
      </c>
      <c r="F34" s="7">
        <v>14</v>
      </c>
    </row>
    <row r="35" spans="1:6" s="7" customFormat="1" x14ac:dyDescent="0.25">
      <c r="A35" s="7" t="s">
        <v>0</v>
      </c>
      <c r="B35" s="7">
        <v>1000</v>
      </c>
      <c r="C35" s="7">
        <v>0.4</v>
      </c>
      <c r="D35" s="7">
        <v>1070.1025400000001</v>
      </c>
      <c r="E35" s="7">
        <v>673.33988999999997</v>
      </c>
      <c r="F35" s="7">
        <v>14</v>
      </c>
    </row>
    <row r="36" spans="1:6" s="7" customFormat="1" x14ac:dyDescent="0.25">
      <c r="A36" s="7" t="s">
        <v>0</v>
      </c>
      <c r="B36" s="7">
        <v>1000</v>
      </c>
      <c r="C36" s="7">
        <v>0.7</v>
      </c>
      <c r="D36" s="7">
        <v>1034.8745799999999</v>
      </c>
      <c r="E36" s="7">
        <v>1008.38418</v>
      </c>
      <c r="F36" s="7">
        <v>23</v>
      </c>
    </row>
    <row r="37" spans="1:6" s="7" customFormat="1" x14ac:dyDescent="0.25">
      <c r="A37" s="7" t="s">
        <v>0</v>
      </c>
      <c r="B37" s="7">
        <v>1000</v>
      </c>
      <c r="C37" s="7">
        <v>0.7</v>
      </c>
      <c r="D37" s="7">
        <v>1034.75009</v>
      </c>
      <c r="E37" s="7">
        <v>999.98463000000004</v>
      </c>
      <c r="F37" s="7">
        <v>23</v>
      </c>
    </row>
    <row r="38" spans="1:6" s="7" customFormat="1" x14ac:dyDescent="0.25">
      <c r="A38" s="7" t="s">
        <v>0</v>
      </c>
      <c r="B38" s="7">
        <v>1000</v>
      </c>
      <c r="C38" s="7">
        <v>0.7</v>
      </c>
      <c r="D38" s="7">
        <v>1034.80953</v>
      </c>
      <c r="E38" s="7">
        <v>1020.21119</v>
      </c>
      <c r="F38" s="7">
        <v>25</v>
      </c>
    </row>
    <row r="39" spans="1:6" s="7" customFormat="1" x14ac:dyDescent="0.25">
      <c r="A39" s="7" t="s">
        <v>0</v>
      </c>
      <c r="B39" s="7">
        <v>1000</v>
      </c>
      <c r="C39" s="7">
        <v>0.7</v>
      </c>
      <c r="D39" s="7">
        <v>1034.8382799999999</v>
      </c>
      <c r="E39" s="7">
        <v>1007.87689</v>
      </c>
      <c r="F39" s="7">
        <v>23</v>
      </c>
    </row>
    <row r="40" spans="1:6" s="7" customFormat="1" x14ac:dyDescent="0.25">
      <c r="A40" s="7" t="s">
        <v>0</v>
      </c>
      <c r="B40" s="7">
        <v>1000</v>
      </c>
      <c r="C40" s="7">
        <v>0.7</v>
      </c>
      <c r="D40" s="7">
        <v>1034.77441</v>
      </c>
      <c r="E40" s="7">
        <v>1007.9517</v>
      </c>
      <c r="F40" s="7">
        <v>23</v>
      </c>
    </row>
    <row r="41" spans="1:6" s="7" customFormat="1" x14ac:dyDescent="0.25">
      <c r="A41" s="7" t="s">
        <v>0</v>
      </c>
      <c r="B41" s="7">
        <v>1000</v>
      </c>
      <c r="C41" s="7">
        <v>1</v>
      </c>
      <c r="D41" s="7">
        <v>1034.7198599999999</v>
      </c>
      <c r="E41" s="7">
        <v>1580.45712</v>
      </c>
      <c r="F41" s="7">
        <v>35</v>
      </c>
    </row>
    <row r="42" spans="1:6" s="7" customFormat="1" x14ac:dyDescent="0.25">
      <c r="A42" s="7" t="s">
        <v>0</v>
      </c>
      <c r="B42" s="7">
        <v>1000</v>
      </c>
      <c r="C42" s="7">
        <v>1</v>
      </c>
      <c r="D42" s="7">
        <v>1034.5167799999999</v>
      </c>
      <c r="E42" s="7">
        <v>1566.47506</v>
      </c>
      <c r="F42" s="7">
        <v>35</v>
      </c>
    </row>
    <row r="43" spans="1:6" s="7" customFormat="1" x14ac:dyDescent="0.25">
      <c r="A43" s="7" t="s">
        <v>0</v>
      </c>
      <c r="B43" s="7">
        <v>1000</v>
      </c>
      <c r="C43" s="7">
        <v>1</v>
      </c>
      <c r="D43" s="7">
        <v>1034.4112399999999</v>
      </c>
      <c r="E43" s="7">
        <v>1572.7727500000001</v>
      </c>
      <c r="F43" s="7">
        <v>34</v>
      </c>
    </row>
    <row r="44" spans="1:6" s="7" customFormat="1" x14ac:dyDescent="0.25">
      <c r="A44" s="7" t="s">
        <v>0</v>
      </c>
      <c r="B44" s="7">
        <v>1000</v>
      </c>
      <c r="C44" s="7">
        <v>1</v>
      </c>
      <c r="D44" s="7">
        <v>1034.4615100000001</v>
      </c>
      <c r="E44" s="7">
        <v>1584.76333</v>
      </c>
      <c r="F44" s="7">
        <v>35</v>
      </c>
    </row>
    <row r="45" spans="1:6" s="7" customFormat="1" x14ac:dyDescent="0.25">
      <c r="A45" s="7" t="s">
        <v>0</v>
      </c>
      <c r="B45" s="7">
        <v>1000</v>
      </c>
      <c r="C45" s="7">
        <v>1</v>
      </c>
      <c r="D45" s="7">
        <v>1034.4683</v>
      </c>
      <c r="E45" s="7">
        <v>1557.3134399999999</v>
      </c>
      <c r="F45" s="7">
        <v>34</v>
      </c>
    </row>
    <row r="46" spans="1:6" s="7" customFormat="1" x14ac:dyDescent="0.25">
      <c r="A46" s="7" t="s">
        <v>3</v>
      </c>
      <c r="B46" s="7">
        <v>24</v>
      </c>
      <c r="C46" s="7">
        <v>0.4</v>
      </c>
      <c r="D46" s="7">
        <v>3177.6379999999999</v>
      </c>
      <c r="E46" s="7">
        <v>1.1967399999999999</v>
      </c>
      <c r="F46" s="7">
        <v>41</v>
      </c>
    </row>
    <row r="47" spans="1:6" s="7" customFormat="1" x14ac:dyDescent="0.25">
      <c r="A47" s="7" t="s">
        <v>3</v>
      </c>
      <c r="B47" s="7">
        <v>24</v>
      </c>
      <c r="C47" s="7">
        <v>0.4</v>
      </c>
      <c r="D47" s="7">
        <v>3177.6379999999999</v>
      </c>
      <c r="E47" s="7">
        <v>1.1716800000000001</v>
      </c>
      <c r="F47" s="7">
        <v>46</v>
      </c>
    </row>
    <row r="48" spans="1:6" s="7" customFormat="1" x14ac:dyDescent="0.25">
      <c r="A48" s="7" t="s">
        <v>3</v>
      </c>
      <c r="B48" s="7">
        <v>24</v>
      </c>
      <c r="C48" s="7">
        <v>0.4</v>
      </c>
      <c r="D48" s="7">
        <v>3177.6379999999999</v>
      </c>
      <c r="E48" s="7">
        <v>1.1646700000000001</v>
      </c>
      <c r="F48" s="7">
        <v>41</v>
      </c>
    </row>
    <row r="49" spans="1:6" s="7" customFormat="1" x14ac:dyDescent="0.25">
      <c r="A49" s="7" t="s">
        <v>3</v>
      </c>
      <c r="B49" s="7">
        <v>24</v>
      </c>
      <c r="C49" s="7">
        <v>0.4</v>
      </c>
      <c r="D49" s="7">
        <v>3177.6379999999999</v>
      </c>
      <c r="E49" s="7">
        <v>1.1654100000000001</v>
      </c>
      <c r="F49" s="7">
        <v>39</v>
      </c>
    </row>
    <row r="50" spans="1:6" s="7" customFormat="1" x14ac:dyDescent="0.25">
      <c r="A50" s="7" t="s">
        <v>3</v>
      </c>
      <c r="B50" s="7">
        <v>24</v>
      </c>
      <c r="C50" s="7">
        <v>0.4</v>
      </c>
      <c r="D50" s="7">
        <v>3177.6379999999999</v>
      </c>
      <c r="E50" s="7">
        <v>1.1697599999999999</v>
      </c>
      <c r="F50" s="7">
        <v>41</v>
      </c>
    </row>
    <row r="51" spans="1:6" s="7" customFormat="1" x14ac:dyDescent="0.25">
      <c r="A51" s="7" t="s">
        <v>3</v>
      </c>
      <c r="B51" s="7">
        <v>24</v>
      </c>
      <c r="C51" s="7">
        <v>0.7</v>
      </c>
      <c r="D51" s="7">
        <v>2321.03586</v>
      </c>
      <c r="E51" s="7">
        <v>1.3578600000000001</v>
      </c>
      <c r="F51" s="7">
        <v>35</v>
      </c>
    </row>
    <row r="52" spans="1:6" s="7" customFormat="1" x14ac:dyDescent="0.25">
      <c r="A52" s="7" t="s">
        <v>3</v>
      </c>
      <c r="B52" s="7">
        <v>24</v>
      </c>
      <c r="C52" s="7">
        <v>0.7</v>
      </c>
      <c r="D52" s="7">
        <v>2321.03586</v>
      </c>
      <c r="E52" s="7">
        <v>1.3647199999999999</v>
      </c>
      <c r="F52" s="7">
        <v>39</v>
      </c>
    </row>
    <row r="53" spans="1:6" s="7" customFormat="1" x14ac:dyDescent="0.25">
      <c r="A53" s="7" t="s">
        <v>3</v>
      </c>
      <c r="B53" s="7">
        <v>24</v>
      </c>
      <c r="C53" s="7">
        <v>0.7</v>
      </c>
      <c r="D53" s="7">
        <v>2321.03586</v>
      </c>
      <c r="E53" s="7">
        <v>1.37405</v>
      </c>
      <c r="F53" s="7">
        <v>29</v>
      </c>
    </row>
    <row r="54" spans="1:6" s="7" customFormat="1" x14ac:dyDescent="0.25">
      <c r="A54" s="7" t="s">
        <v>3</v>
      </c>
      <c r="B54" s="7">
        <v>24</v>
      </c>
      <c r="C54" s="7">
        <v>0.7</v>
      </c>
      <c r="D54" s="7">
        <v>2321.03586</v>
      </c>
      <c r="E54" s="7">
        <v>1.45536</v>
      </c>
      <c r="F54" s="7">
        <v>39</v>
      </c>
    </row>
    <row r="55" spans="1:6" s="7" customFormat="1" x14ac:dyDescent="0.25">
      <c r="A55" s="7" t="s">
        <v>3</v>
      </c>
      <c r="B55" s="7">
        <v>24</v>
      </c>
      <c r="C55" s="7">
        <v>0.7</v>
      </c>
      <c r="D55" s="7">
        <v>2321.03586</v>
      </c>
      <c r="E55" s="7">
        <v>1.36493</v>
      </c>
      <c r="F55" s="7">
        <v>37</v>
      </c>
    </row>
    <row r="56" spans="1:6" s="7" customFormat="1" x14ac:dyDescent="0.25">
      <c r="A56" s="7" t="s">
        <v>3</v>
      </c>
      <c r="B56" s="7">
        <v>24</v>
      </c>
      <c r="C56" s="7">
        <v>1</v>
      </c>
      <c r="D56" s="7">
        <v>2320.9075499999999</v>
      </c>
      <c r="E56" s="7">
        <v>2.2658999999999998</v>
      </c>
      <c r="F56" s="7">
        <v>92</v>
      </c>
    </row>
    <row r="57" spans="1:6" s="7" customFormat="1" x14ac:dyDescent="0.25">
      <c r="A57" s="7" t="s">
        <v>3</v>
      </c>
      <c r="B57" s="7">
        <v>24</v>
      </c>
      <c r="C57" s="7">
        <v>1</v>
      </c>
      <c r="D57" s="7">
        <v>2320.9075499999999</v>
      </c>
      <c r="E57" s="7">
        <v>2.25637</v>
      </c>
      <c r="F57" s="7">
        <v>94</v>
      </c>
    </row>
    <row r="58" spans="1:6" s="7" customFormat="1" x14ac:dyDescent="0.25">
      <c r="A58" s="7" t="s">
        <v>3</v>
      </c>
      <c r="B58" s="7">
        <v>24</v>
      </c>
      <c r="C58" s="7">
        <v>1</v>
      </c>
      <c r="D58" s="7">
        <v>2320.9075499999999</v>
      </c>
      <c r="E58" s="7">
        <v>2.26152</v>
      </c>
      <c r="F58" s="7">
        <v>94</v>
      </c>
    </row>
    <row r="59" spans="1:6" s="7" customFormat="1" x14ac:dyDescent="0.25">
      <c r="A59" s="7" t="s">
        <v>3</v>
      </c>
      <c r="B59" s="7">
        <v>24</v>
      </c>
      <c r="C59" s="7">
        <v>1</v>
      </c>
      <c r="D59" s="7">
        <v>2320.9075499999999</v>
      </c>
      <c r="E59" s="7">
        <v>2.2573799999999999</v>
      </c>
      <c r="F59" s="7">
        <v>87</v>
      </c>
    </row>
    <row r="60" spans="1:6" s="7" customFormat="1" x14ac:dyDescent="0.25">
      <c r="A60" s="7" t="s">
        <v>3</v>
      </c>
      <c r="B60" s="7">
        <v>24</v>
      </c>
      <c r="C60" s="7">
        <v>1</v>
      </c>
      <c r="D60" s="7">
        <v>2320.9075499999999</v>
      </c>
      <c r="E60" s="7">
        <v>2.2535599999999998</v>
      </c>
      <c r="F60" s="7">
        <v>76</v>
      </c>
    </row>
    <row r="61" spans="1:6" s="7" customFormat="1" x14ac:dyDescent="0.25">
      <c r="A61" s="7" t="s">
        <v>3</v>
      </c>
      <c r="B61" s="7">
        <v>100</v>
      </c>
      <c r="C61" s="7">
        <v>0.4</v>
      </c>
      <c r="D61" s="7">
        <v>42991.036200000002</v>
      </c>
      <c r="E61" s="7">
        <v>8.0714000000000006</v>
      </c>
      <c r="F61" s="7">
        <v>27</v>
      </c>
    </row>
    <row r="62" spans="1:6" s="7" customFormat="1" x14ac:dyDescent="0.25">
      <c r="A62" s="7" t="s">
        <v>3</v>
      </c>
      <c r="B62" s="7">
        <v>100</v>
      </c>
      <c r="C62" s="7">
        <v>0.4</v>
      </c>
      <c r="D62" s="7">
        <v>42987.669159999998</v>
      </c>
      <c r="E62" s="7">
        <v>8.0991</v>
      </c>
      <c r="F62" s="7">
        <v>31</v>
      </c>
    </row>
    <row r="63" spans="1:6" s="7" customFormat="1" x14ac:dyDescent="0.25">
      <c r="A63" s="7" t="s">
        <v>3</v>
      </c>
      <c r="B63" s="7">
        <v>100</v>
      </c>
      <c r="C63" s="7">
        <v>0.4</v>
      </c>
      <c r="D63" s="7">
        <v>42987.644590000004</v>
      </c>
      <c r="E63" s="7">
        <v>8.0558899999999998</v>
      </c>
      <c r="F63" s="7">
        <v>33</v>
      </c>
    </row>
    <row r="64" spans="1:6" s="7" customFormat="1" x14ac:dyDescent="0.25">
      <c r="A64" s="7" t="s">
        <v>3</v>
      </c>
      <c r="B64" s="7">
        <v>100</v>
      </c>
      <c r="C64" s="7">
        <v>0.4</v>
      </c>
      <c r="D64" s="7">
        <v>42987.376949999998</v>
      </c>
      <c r="E64" s="7">
        <v>8.1079699999999999</v>
      </c>
      <c r="F64" s="7">
        <v>42</v>
      </c>
    </row>
    <row r="65" spans="1:6" s="7" customFormat="1" x14ac:dyDescent="0.25">
      <c r="A65" s="7" t="s">
        <v>3</v>
      </c>
      <c r="B65" s="7">
        <v>100</v>
      </c>
      <c r="C65" s="7">
        <v>0.4</v>
      </c>
      <c r="D65" s="7">
        <v>42988.629489999999</v>
      </c>
      <c r="E65" s="7">
        <v>8.17746</v>
      </c>
      <c r="F65" s="7">
        <v>40</v>
      </c>
    </row>
    <row r="66" spans="1:6" s="7" customFormat="1" x14ac:dyDescent="0.25">
      <c r="A66" s="7" t="s">
        <v>3</v>
      </c>
      <c r="B66" s="7">
        <v>100</v>
      </c>
      <c r="C66" s="7">
        <v>0.7</v>
      </c>
      <c r="D66" s="7">
        <v>35772.400029999997</v>
      </c>
      <c r="E66" s="7">
        <v>16.732520000000001</v>
      </c>
      <c r="F66" s="7">
        <v>74</v>
      </c>
    </row>
    <row r="67" spans="1:6" s="7" customFormat="1" x14ac:dyDescent="0.25">
      <c r="A67" s="7" t="s">
        <v>3</v>
      </c>
      <c r="B67" s="7">
        <v>100</v>
      </c>
      <c r="C67" s="7">
        <v>0.7</v>
      </c>
      <c r="D67" s="7">
        <v>35949.200929999999</v>
      </c>
      <c r="E67" s="7">
        <v>16.717700000000001</v>
      </c>
      <c r="F67" s="7">
        <v>69</v>
      </c>
    </row>
    <row r="68" spans="1:6" s="7" customFormat="1" x14ac:dyDescent="0.25">
      <c r="A68" s="7" t="s">
        <v>3</v>
      </c>
      <c r="B68" s="7">
        <v>100</v>
      </c>
      <c r="C68" s="7">
        <v>0.7</v>
      </c>
      <c r="D68" s="7">
        <v>35915.227659999997</v>
      </c>
      <c r="E68" s="7">
        <v>16.748090000000001</v>
      </c>
      <c r="F68" s="7">
        <v>66</v>
      </c>
    </row>
    <row r="69" spans="1:6" s="7" customFormat="1" x14ac:dyDescent="0.25">
      <c r="A69" s="7" t="s">
        <v>3</v>
      </c>
      <c r="B69" s="7">
        <v>100</v>
      </c>
      <c r="C69" s="7">
        <v>0.7</v>
      </c>
      <c r="D69" s="7">
        <v>35444.455130000002</v>
      </c>
      <c r="E69" s="7">
        <v>16.695060000000002</v>
      </c>
      <c r="F69" s="7">
        <v>74</v>
      </c>
    </row>
    <row r="70" spans="1:6" s="7" customFormat="1" x14ac:dyDescent="0.25">
      <c r="A70" s="7" t="s">
        <v>3</v>
      </c>
      <c r="B70" s="7">
        <v>100</v>
      </c>
      <c r="C70" s="7">
        <v>0.7</v>
      </c>
      <c r="D70" s="7">
        <v>35783.067159999999</v>
      </c>
      <c r="E70" s="7">
        <v>16.570319999999999</v>
      </c>
      <c r="F70" s="7">
        <v>61</v>
      </c>
    </row>
    <row r="71" spans="1:6" s="7" customFormat="1" x14ac:dyDescent="0.25">
      <c r="A71" s="7" t="s">
        <v>3</v>
      </c>
      <c r="B71" s="7">
        <v>100</v>
      </c>
      <c r="C71" s="7">
        <v>1</v>
      </c>
      <c r="D71" s="7">
        <v>35596.357989999997</v>
      </c>
      <c r="E71" s="7">
        <v>26.854780000000002</v>
      </c>
      <c r="F71" s="7">
        <v>112</v>
      </c>
    </row>
    <row r="72" spans="1:6" s="7" customFormat="1" x14ac:dyDescent="0.25">
      <c r="A72" s="7" t="s">
        <v>3</v>
      </c>
      <c r="B72" s="7">
        <v>100</v>
      </c>
      <c r="C72" s="7">
        <v>1</v>
      </c>
      <c r="D72" s="7">
        <v>35491.009740000001</v>
      </c>
      <c r="E72" s="7">
        <v>26.81287</v>
      </c>
      <c r="F72" s="7">
        <v>118</v>
      </c>
    </row>
    <row r="73" spans="1:6" s="7" customFormat="1" x14ac:dyDescent="0.25">
      <c r="A73" s="7" t="s">
        <v>3</v>
      </c>
      <c r="B73" s="7">
        <v>100</v>
      </c>
      <c r="C73" s="7">
        <v>1</v>
      </c>
      <c r="D73" s="7">
        <v>35616.88233</v>
      </c>
      <c r="E73" s="7">
        <v>26.861149999999999</v>
      </c>
      <c r="F73" s="7">
        <v>103</v>
      </c>
    </row>
    <row r="74" spans="1:6" s="7" customFormat="1" x14ac:dyDescent="0.25">
      <c r="A74" s="7" t="s">
        <v>3</v>
      </c>
      <c r="B74" s="7">
        <v>100</v>
      </c>
      <c r="C74" s="7">
        <v>1</v>
      </c>
      <c r="D74" s="7">
        <v>35503.946669999998</v>
      </c>
      <c r="E74" s="7">
        <v>26.963699999999999</v>
      </c>
      <c r="F74" s="7">
        <v>92</v>
      </c>
    </row>
    <row r="75" spans="1:6" s="7" customFormat="1" x14ac:dyDescent="0.25">
      <c r="A75" s="7" t="s">
        <v>3</v>
      </c>
      <c r="B75" s="7">
        <v>100</v>
      </c>
      <c r="C75" s="7">
        <v>1</v>
      </c>
      <c r="D75" s="7">
        <v>35490.634120000002</v>
      </c>
      <c r="E75" s="7">
        <v>26.711970000000001</v>
      </c>
      <c r="F75" s="7">
        <v>119</v>
      </c>
    </row>
    <row r="76" spans="1:6" s="7" customFormat="1" x14ac:dyDescent="0.25">
      <c r="A76" s="7" t="s">
        <v>3</v>
      </c>
      <c r="B76" s="7">
        <v>997</v>
      </c>
      <c r="C76" s="7">
        <v>0.4</v>
      </c>
      <c r="D76" s="7">
        <v>324441.87959000003</v>
      </c>
      <c r="E76" s="7">
        <v>613.58411000000001</v>
      </c>
      <c r="F76" s="7">
        <v>17</v>
      </c>
    </row>
    <row r="77" spans="1:6" s="7" customFormat="1" x14ac:dyDescent="0.25">
      <c r="A77" s="7" t="s">
        <v>3</v>
      </c>
      <c r="B77" s="7">
        <v>997</v>
      </c>
      <c r="C77" s="7">
        <v>0.4</v>
      </c>
      <c r="D77" s="7">
        <v>324531.94341000001</v>
      </c>
      <c r="E77" s="7">
        <v>616.17093999999997</v>
      </c>
      <c r="F77" s="7">
        <v>17</v>
      </c>
    </row>
    <row r="78" spans="1:6" s="7" customFormat="1" x14ac:dyDescent="0.25">
      <c r="A78" s="7" t="s">
        <v>3</v>
      </c>
      <c r="B78" s="7">
        <v>997</v>
      </c>
      <c r="C78" s="7">
        <v>0.4</v>
      </c>
      <c r="D78" s="7">
        <v>324546.46836</v>
      </c>
      <c r="E78" s="7">
        <v>609.08722</v>
      </c>
      <c r="F78" s="7">
        <v>17</v>
      </c>
    </row>
    <row r="79" spans="1:6" s="7" customFormat="1" x14ac:dyDescent="0.25">
      <c r="A79" s="7" t="s">
        <v>3</v>
      </c>
      <c r="B79" s="7">
        <v>997</v>
      </c>
      <c r="C79" s="7">
        <v>0.4</v>
      </c>
      <c r="D79" s="7">
        <v>324236.45418</v>
      </c>
      <c r="E79" s="7">
        <v>615.63598999999999</v>
      </c>
      <c r="F79" s="7">
        <v>17</v>
      </c>
    </row>
    <row r="80" spans="1:6" s="7" customFormat="1" x14ac:dyDescent="0.25">
      <c r="A80" s="7" t="s">
        <v>3</v>
      </c>
      <c r="B80" s="7">
        <v>997</v>
      </c>
      <c r="C80" s="7">
        <v>0.4</v>
      </c>
      <c r="D80" s="7">
        <v>324621.00092000002</v>
      </c>
      <c r="E80" s="7">
        <v>603.64215999999999</v>
      </c>
      <c r="F80" s="7">
        <v>20</v>
      </c>
    </row>
    <row r="81" spans="1:6" s="7" customFormat="1" x14ac:dyDescent="0.25">
      <c r="A81" s="7" t="s">
        <v>3</v>
      </c>
      <c r="B81" s="7">
        <v>997</v>
      </c>
      <c r="C81" s="7">
        <v>0.7</v>
      </c>
      <c r="D81" s="7">
        <v>323002.02905999997</v>
      </c>
      <c r="E81" s="7">
        <v>870.77377999999999</v>
      </c>
      <c r="F81" s="7">
        <v>25</v>
      </c>
    </row>
    <row r="82" spans="1:6" s="7" customFormat="1" x14ac:dyDescent="0.25">
      <c r="A82" s="7" t="s">
        <v>3</v>
      </c>
      <c r="B82" s="7">
        <v>997</v>
      </c>
      <c r="C82" s="7">
        <v>0.7</v>
      </c>
      <c r="D82" s="7">
        <v>323074.47149999999</v>
      </c>
      <c r="E82" s="7">
        <v>881.21067000000005</v>
      </c>
      <c r="F82" s="7">
        <v>25</v>
      </c>
    </row>
    <row r="83" spans="1:6" s="7" customFormat="1" x14ac:dyDescent="0.25">
      <c r="A83" s="7" t="s">
        <v>3</v>
      </c>
      <c r="B83" s="7">
        <v>997</v>
      </c>
      <c r="C83" s="7">
        <v>0.7</v>
      </c>
      <c r="D83" s="7">
        <v>323012.73384</v>
      </c>
      <c r="E83" s="7">
        <v>884.32451000000003</v>
      </c>
      <c r="F83" s="7">
        <v>25</v>
      </c>
    </row>
    <row r="84" spans="1:6" s="7" customFormat="1" x14ac:dyDescent="0.25">
      <c r="A84" s="7" t="s">
        <v>3</v>
      </c>
      <c r="B84" s="7">
        <v>997</v>
      </c>
      <c r="C84" s="7">
        <v>0.7</v>
      </c>
      <c r="D84" s="7">
        <v>323006.66745000001</v>
      </c>
      <c r="E84" s="7">
        <v>866.28966000000003</v>
      </c>
      <c r="F84" s="7">
        <v>27</v>
      </c>
    </row>
    <row r="85" spans="1:6" s="7" customFormat="1" x14ac:dyDescent="0.25">
      <c r="A85" s="7" t="s">
        <v>3</v>
      </c>
      <c r="B85" s="7">
        <v>997</v>
      </c>
      <c r="C85" s="7">
        <v>0.7</v>
      </c>
      <c r="D85" s="7">
        <v>322931.83266999997</v>
      </c>
      <c r="E85" s="7">
        <v>866.37215000000003</v>
      </c>
      <c r="F85" s="7">
        <v>25</v>
      </c>
    </row>
    <row r="86" spans="1:6" s="7" customFormat="1" x14ac:dyDescent="0.25">
      <c r="A86" s="7" t="s">
        <v>3</v>
      </c>
      <c r="B86" s="7">
        <v>997</v>
      </c>
      <c r="C86" s="7">
        <v>1</v>
      </c>
      <c r="D86" s="7">
        <v>322844.55471</v>
      </c>
      <c r="E86" s="7">
        <v>1020.06948</v>
      </c>
      <c r="F86" s="7">
        <v>27</v>
      </c>
    </row>
    <row r="87" spans="1:6" s="7" customFormat="1" x14ac:dyDescent="0.25">
      <c r="A87" s="7" t="s">
        <v>3</v>
      </c>
      <c r="B87" s="7">
        <v>997</v>
      </c>
      <c r="C87" s="7">
        <v>1</v>
      </c>
      <c r="D87" s="7">
        <v>322843.86676</v>
      </c>
      <c r="E87" s="7">
        <v>1024.7030600000001</v>
      </c>
      <c r="F87" s="7">
        <v>27</v>
      </c>
    </row>
    <row r="88" spans="1:6" s="7" customFormat="1" x14ac:dyDescent="0.25">
      <c r="A88" s="7" t="s">
        <v>3</v>
      </c>
      <c r="B88" s="7">
        <v>997</v>
      </c>
      <c r="C88" s="7">
        <v>1</v>
      </c>
      <c r="D88" s="7">
        <v>323018.46671000001</v>
      </c>
      <c r="E88" s="7">
        <v>1039.1272200000001</v>
      </c>
      <c r="F88" s="7">
        <v>28</v>
      </c>
    </row>
    <row r="89" spans="1:6" s="7" customFormat="1" x14ac:dyDescent="0.25">
      <c r="A89" s="7" t="s">
        <v>3</v>
      </c>
      <c r="B89" s="7">
        <v>997</v>
      </c>
      <c r="C89" s="7">
        <v>1</v>
      </c>
      <c r="D89" s="7">
        <v>322935.98048000003</v>
      </c>
      <c r="E89" s="7">
        <v>1033.36034</v>
      </c>
      <c r="F89" s="7">
        <v>28</v>
      </c>
    </row>
    <row r="90" spans="1:6" s="7" customFormat="1" x14ac:dyDescent="0.25">
      <c r="A90" s="7" t="s">
        <v>3</v>
      </c>
      <c r="B90" s="7">
        <v>997</v>
      </c>
      <c r="C90" s="7">
        <v>1</v>
      </c>
      <c r="D90" s="7">
        <v>323017.73180000001</v>
      </c>
      <c r="E90" s="7">
        <v>1016.08701</v>
      </c>
      <c r="F90" s="7">
        <v>27</v>
      </c>
    </row>
    <row r="91" spans="1:6" s="7" customFormat="1" x14ac:dyDescent="0.25">
      <c r="A91" s="7" t="s">
        <v>1</v>
      </c>
      <c r="B91" s="7">
        <v>30</v>
      </c>
      <c r="C91" s="7">
        <v>0.4</v>
      </c>
      <c r="D91" s="7">
        <v>995.50248999999997</v>
      </c>
      <c r="E91" s="7">
        <v>1.50806</v>
      </c>
      <c r="F91" s="7">
        <v>45</v>
      </c>
    </row>
    <row r="92" spans="1:6" s="7" customFormat="1" x14ac:dyDescent="0.25">
      <c r="A92" s="7" t="s">
        <v>1</v>
      </c>
      <c r="B92" s="7">
        <v>30</v>
      </c>
      <c r="C92" s="7">
        <v>0.4</v>
      </c>
      <c r="D92" s="7">
        <v>995.50248999999997</v>
      </c>
      <c r="E92" s="7">
        <v>1.50108</v>
      </c>
      <c r="F92" s="7">
        <v>46</v>
      </c>
    </row>
    <row r="93" spans="1:6" s="7" customFormat="1" x14ac:dyDescent="0.25">
      <c r="A93" s="7" t="s">
        <v>1</v>
      </c>
      <c r="B93" s="7">
        <v>30</v>
      </c>
      <c r="C93" s="7">
        <v>0.4</v>
      </c>
      <c r="D93" s="7">
        <v>995.50248999999997</v>
      </c>
      <c r="E93" s="7">
        <v>1.51153</v>
      </c>
      <c r="F93" s="7">
        <v>12</v>
      </c>
    </row>
    <row r="94" spans="1:6" s="7" customFormat="1" x14ac:dyDescent="0.25">
      <c r="A94" s="7" t="s">
        <v>1</v>
      </c>
      <c r="B94" s="7">
        <v>30</v>
      </c>
      <c r="C94" s="7">
        <v>0.4</v>
      </c>
      <c r="D94" s="7">
        <v>995.50248999999997</v>
      </c>
      <c r="E94" s="7">
        <v>1.5069699999999999</v>
      </c>
      <c r="F94" s="7">
        <v>48</v>
      </c>
    </row>
    <row r="95" spans="1:6" s="7" customFormat="1" x14ac:dyDescent="0.25">
      <c r="A95" s="7" t="s">
        <v>1</v>
      </c>
      <c r="B95" s="7">
        <v>30</v>
      </c>
      <c r="C95" s="7">
        <v>0.4</v>
      </c>
      <c r="D95" s="7">
        <v>995.50248999999997</v>
      </c>
      <c r="E95" s="7">
        <v>1.51332</v>
      </c>
      <c r="F95" s="7">
        <v>48</v>
      </c>
    </row>
    <row r="96" spans="1:6" s="7" customFormat="1" x14ac:dyDescent="0.25">
      <c r="A96" s="7" t="s">
        <v>1</v>
      </c>
      <c r="B96" s="7">
        <v>30</v>
      </c>
      <c r="C96" s="7">
        <v>0.7</v>
      </c>
      <c r="D96" s="7">
        <v>675.36581000000001</v>
      </c>
      <c r="E96" s="7">
        <v>2.0501399999999999</v>
      </c>
      <c r="F96" s="7">
        <v>52</v>
      </c>
    </row>
    <row r="97" spans="1:6" s="7" customFormat="1" x14ac:dyDescent="0.25">
      <c r="A97" s="7" t="s">
        <v>1</v>
      </c>
      <c r="B97" s="7">
        <v>30</v>
      </c>
      <c r="C97" s="7">
        <v>0.7</v>
      </c>
      <c r="D97" s="7">
        <v>675.36989000000005</v>
      </c>
      <c r="E97" s="7">
        <v>2.06507</v>
      </c>
      <c r="F97" s="7">
        <v>60</v>
      </c>
    </row>
    <row r="98" spans="1:6" s="7" customFormat="1" x14ac:dyDescent="0.25">
      <c r="A98" s="7" t="s">
        <v>1</v>
      </c>
      <c r="B98" s="7">
        <v>30</v>
      </c>
      <c r="C98" s="7">
        <v>0.7</v>
      </c>
      <c r="D98" s="7">
        <v>675.36581000000001</v>
      </c>
      <c r="E98" s="7">
        <v>2.04006</v>
      </c>
      <c r="F98" s="7">
        <v>60</v>
      </c>
    </row>
    <row r="99" spans="1:6" s="7" customFormat="1" x14ac:dyDescent="0.25">
      <c r="A99" s="7" t="s">
        <v>1</v>
      </c>
      <c r="B99" s="7">
        <v>30</v>
      </c>
      <c r="C99" s="7">
        <v>0.7</v>
      </c>
      <c r="D99" s="7">
        <v>675.38247999999999</v>
      </c>
      <c r="E99" s="7">
        <v>2.0552100000000002</v>
      </c>
      <c r="F99" s="7">
        <v>62</v>
      </c>
    </row>
    <row r="100" spans="1:6" s="7" customFormat="1" x14ac:dyDescent="0.25">
      <c r="A100" s="7" t="s">
        <v>1</v>
      </c>
      <c r="B100" s="7">
        <v>30</v>
      </c>
      <c r="C100" s="7">
        <v>0.7</v>
      </c>
      <c r="D100" s="7">
        <v>675.36989000000005</v>
      </c>
      <c r="E100" s="7">
        <v>2.0661399999999999</v>
      </c>
      <c r="F100" s="7">
        <v>57</v>
      </c>
    </row>
    <row r="101" spans="1:6" s="7" customFormat="1" x14ac:dyDescent="0.25">
      <c r="A101" s="7" t="s">
        <v>1</v>
      </c>
      <c r="B101" s="7">
        <v>30</v>
      </c>
      <c r="C101" s="7">
        <v>1</v>
      </c>
      <c r="D101" s="7">
        <v>655.43295999999998</v>
      </c>
      <c r="E101" s="7">
        <v>3.26837</v>
      </c>
      <c r="F101" s="7">
        <v>88</v>
      </c>
    </row>
    <row r="102" spans="1:6" s="7" customFormat="1" x14ac:dyDescent="0.25">
      <c r="A102" s="7" t="s">
        <v>1</v>
      </c>
      <c r="B102" s="7">
        <v>30</v>
      </c>
      <c r="C102" s="7">
        <v>1</v>
      </c>
      <c r="D102" s="7">
        <v>655.43295999999998</v>
      </c>
      <c r="E102" s="7">
        <v>3.2494999999999998</v>
      </c>
      <c r="F102" s="7">
        <v>91</v>
      </c>
    </row>
    <row r="103" spans="1:6" s="7" customFormat="1" x14ac:dyDescent="0.25">
      <c r="A103" s="7" t="s">
        <v>1</v>
      </c>
      <c r="B103" s="7">
        <v>30</v>
      </c>
      <c r="C103" s="7">
        <v>1</v>
      </c>
      <c r="D103" s="7">
        <v>655.43295999999998</v>
      </c>
      <c r="E103" s="7">
        <v>3.3438699999999999</v>
      </c>
      <c r="F103" s="7">
        <v>82</v>
      </c>
    </row>
    <row r="104" spans="1:6" s="7" customFormat="1" x14ac:dyDescent="0.25">
      <c r="A104" s="7" t="s">
        <v>1</v>
      </c>
      <c r="B104" s="7">
        <v>30</v>
      </c>
      <c r="C104" s="7">
        <v>1</v>
      </c>
      <c r="D104" s="7">
        <v>655.43295999999998</v>
      </c>
      <c r="E104" s="7">
        <v>3.2540900000000001</v>
      </c>
      <c r="F104" s="7">
        <v>90</v>
      </c>
    </row>
    <row r="105" spans="1:6" s="7" customFormat="1" x14ac:dyDescent="0.25">
      <c r="A105" s="7" t="s">
        <v>1</v>
      </c>
      <c r="B105" s="7">
        <v>30</v>
      </c>
      <c r="C105" s="7">
        <v>1</v>
      </c>
      <c r="D105" s="7">
        <v>655.43295999999998</v>
      </c>
      <c r="E105" s="7">
        <v>3.234</v>
      </c>
      <c r="F105" s="7">
        <v>97</v>
      </c>
    </row>
    <row r="106" spans="1:6" s="7" customFormat="1" x14ac:dyDescent="0.25">
      <c r="A106" s="7" t="s">
        <v>1</v>
      </c>
      <c r="B106" s="7">
        <v>100</v>
      </c>
      <c r="C106" s="7">
        <v>0.4</v>
      </c>
      <c r="D106" s="7">
        <v>1879.8959</v>
      </c>
      <c r="E106" s="7">
        <v>8.0130800000000004</v>
      </c>
      <c r="F106" s="7">
        <v>31</v>
      </c>
    </row>
    <row r="107" spans="1:6" s="7" customFormat="1" x14ac:dyDescent="0.25">
      <c r="A107" s="7" t="s">
        <v>1</v>
      </c>
      <c r="B107" s="7">
        <v>100</v>
      </c>
      <c r="C107" s="7">
        <v>0.4</v>
      </c>
      <c r="D107" s="7">
        <v>1830.99785</v>
      </c>
      <c r="E107" s="7">
        <v>7.9926899999999996</v>
      </c>
      <c r="F107" s="7">
        <v>31</v>
      </c>
    </row>
    <row r="108" spans="1:6" s="7" customFormat="1" x14ac:dyDescent="0.25">
      <c r="A108" s="7" t="s">
        <v>1</v>
      </c>
      <c r="B108" s="7">
        <v>100</v>
      </c>
      <c r="C108" s="7">
        <v>0.4</v>
      </c>
      <c r="D108" s="7">
        <v>1846.5833299999999</v>
      </c>
      <c r="E108" s="7">
        <v>7.9461700000000004</v>
      </c>
      <c r="F108" s="7">
        <v>32</v>
      </c>
    </row>
    <row r="109" spans="1:6" s="7" customFormat="1" x14ac:dyDescent="0.25">
      <c r="A109" s="7" t="s">
        <v>1</v>
      </c>
      <c r="B109" s="7">
        <v>100</v>
      </c>
      <c r="C109" s="7">
        <v>0.4</v>
      </c>
      <c r="D109" s="7">
        <v>1829.80475</v>
      </c>
      <c r="E109" s="7">
        <v>7.9034800000000001</v>
      </c>
      <c r="F109" s="7">
        <v>46</v>
      </c>
    </row>
    <row r="110" spans="1:6" s="7" customFormat="1" x14ac:dyDescent="0.25">
      <c r="A110" s="7" t="s">
        <v>1</v>
      </c>
      <c r="B110" s="7">
        <v>100</v>
      </c>
      <c r="C110" s="7">
        <v>0.4</v>
      </c>
      <c r="D110" s="7">
        <v>1833.3359599999999</v>
      </c>
      <c r="E110" s="7">
        <v>8.1069499999999994</v>
      </c>
      <c r="F110" s="7">
        <v>44</v>
      </c>
    </row>
    <row r="111" spans="1:6" s="7" customFormat="1" x14ac:dyDescent="0.25">
      <c r="A111" s="7" t="s">
        <v>1</v>
      </c>
      <c r="B111" s="7">
        <v>100</v>
      </c>
      <c r="C111" s="7">
        <v>0.7</v>
      </c>
      <c r="D111" s="7">
        <v>1769.2705800000001</v>
      </c>
      <c r="E111" s="7">
        <v>11.63692</v>
      </c>
      <c r="F111" s="7">
        <v>66</v>
      </c>
    </row>
    <row r="112" spans="1:6" s="7" customFormat="1" x14ac:dyDescent="0.25">
      <c r="A112" s="7" t="s">
        <v>1</v>
      </c>
      <c r="B112" s="7">
        <v>100</v>
      </c>
      <c r="C112" s="7">
        <v>0.7</v>
      </c>
      <c r="D112" s="7">
        <v>1767.29675</v>
      </c>
      <c r="E112" s="7">
        <v>11.724360000000001</v>
      </c>
      <c r="F112" s="7">
        <v>66</v>
      </c>
    </row>
    <row r="113" spans="1:6" s="7" customFormat="1" x14ac:dyDescent="0.25">
      <c r="A113" s="7" t="s">
        <v>1</v>
      </c>
      <c r="B113" s="7">
        <v>100</v>
      </c>
      <c r="C113" s="7">
        <v>0.7</v>
      </c>
      <c r="D113" s="7">
        <v>1776.6743799999999</v>
      </c>
      <c r="E113" s="7">
        <v>11.740500000000001</v>
      </c>
      <c r="F113" s="7">
        <v>65</v>
      </c>
    </row>
    <row r="114" spans="1:6" s="7" customFormat="1" x14ac:dyDescent="0.25">
      <c r="A114" s="7" t="s">
        <v>1</v>
      </c>
      <c r="B114" s="7">
        <v>100</v>
      </c>
      <c r="C114" s="7">
        <v>0.7</v>
      </c>
      <c r="D114" s="7">
        <v>1774.2129500000001</v>
      </c>
      <c r="E114" s="7">
        <v>11.87815</v>
      </c>
      <c r="F114" s="7">
        <v>46</v>
      </c>
    </row>
    <row r="115" spans="1:6" s="7" customFormat="1" x14ac:dyDescent="0.25">
      <c r="A115" s="7" t="s">
        <v>1</v>
      </c>
      <c r="B115" s="7">
        <v>100</v>
      </c>
      <c r="C115" s="7">
        <v>0.7</v>
      </c>
      <c r="D115" s="7">
        <v>1770.34628</v>
      </c>
      <c r="E115" s="7">
        <v>11.82272</v>
      </c>
      <c r="F115" s="7">
        <v>43</v>
      </c>
    </row>
    <row r="116" spans="1:6" s="7" customFormat="1" x14ac:dyDescent="0.25">
      <c r="A116" s="7" t="s">
        <v>1</v>
      </c>
      <c r="B116" s="7">
        <v>100</v>
      </c>
      <c r="C116" s="7">
        <v>1</v>
      </c>
      <c r="D116" s="7">
        <v>1758.96333</v>
      </c>
      <c r="E116" s="7">
        <v>19.432960000000001</v>
      </c>
      <c r="F116" s="7">
        <v>73</v>
      </c>
    </row>
    <row r="117" spans="1:6" s="7" customFormat="1" x14ac:dyDescent="0.25">
      <c r="A117" s="7" t="s">
        <v>1</v>
      </c>
      <c r="B117" s="7">
        <v>100</v>
      </c>
      <c r="C117" s="7">
        <v>1</v>
      </c>
      <c r="D117" s="7">
        <v>1766.74667</v>
      </c>
      <c r="E117" s="7">
        <v>19.27514</v>
      </c>
      <c r="F117" s="7">
        <v>89</v>
      </c>
    </row>
    <row r="118" spans="1:6" s="7" customFormat="1" x14ac:dyDescent="0.25">
      <c r="A118" s="7" t="s">
        <v>1</v>
      </c>
      <c r="B118" s="7">
        <v>100</v>
      </c>
      <c r="C118" s="7">
        <v>1</v>
      </c>
      <c r="D118" s="7">
        <v>1757.35</v>
      </c>
      <c r="E118" s="7">
        <v>19.350010000000001</v>
      </c>
      <c r="F118" s="7">
        <v>99</v>
      </c>
    </row>
    <row r="119" spans="1:6" s="7" customFormat="1" x14ac:dyDescent="0.25">
      <c r="A119" s="7" t="s">
        <v>1</v>
      </c>
      <c r="B119" s="7">
        <v>100</v>
      </c>
      <c r="C119" s="7">
        <v>1</v>
      </c>
      <c r="D119" s="7">
        <v>1758.02089</v>
      </c>
      <c r="E119" s="7">
        <v>19.308109999999999</v>
      </c>
      <c r="F119" s="7">
        <v>95</v>
      </c>
    </row>
    <row r="120" spans="1:6" s="7" customFormat="1" x14ac:dyDescent="0.25">
      <c r="A120" s="7" t="s">
        <v>1</v>
      </c>
      <c r="B120" s="7">
        <v>100</v>
      </c>
      <c r="C120" s="7">
        <v>1</v>
      </c>
      <c r="D120" s="7">
        <v>1753.8095499999999</v>
      </c>
      <c r="E120" s="7">
        <v>19.361799999999999</v>
      </c>
      <c r="F120" s="7">
        <v>91</v>
      </c>
    </row>
    <row r="121" spans="1:6" s="7" customFormat="1" x14ac:dyDescent="0.25">
      <c r="A121" s="7" t="s">
        <v>1</v>
      </c>
      <c r="B121" s="7">
        <v>1000</v>
      </c>
      <c r="C121" s="7">
        <v>0.4</v>
      </c>
      <c r="D121" s="7">
        <v>18989.71</v>
      </c>
      <c r="E121" s="7">
        <v>388.96123999999998</v>
      </c>
      <c r="F121" s="7">
        <v>19</v>
      </c>
    </row>
    <row r="122" spans="1:6" s="7" customFormat="1" x14ac:dyDescent="0.25">
      <c r="A122" s="7" t="s">
        <v>1</v>
      </c>
      <c r="B122" s="7">
        <v>1000</v>
      </c>
      <c r="C122" s="7">
        <v>0.4</v>
      </c>
      <c r="D122" s="7">
        <v>18990.66734</v>
      </c>
      <c r="E122" s="7">
        <v>406.00713999999999</v>
      </c>
      <c r="F122" s="7">
        <v>16</v>
      </c>
    </row>
    <row r="123" spans="1:6" s="7" customFormat="1" x14ac:dyDescent="0.25">
      <c r="A123" s="7" t="s">
        <v>1</v>
      </c>
      <c r="B123" s="7">
        <v>1000</v>
      </c>
      <c r="C123" s="7">
        <v>0.4</v>
      </c>
      <c r="D123" s="7">
        <v>18983.682089999998</v>
      </c>
      <c r="E123" s="7">
        <v>404.66822000000002</v>
      </c>
      <c r="F123" s="7">
        <v>16</v>
      </c>
    </row>
    <row r="124" spans="1:6" s="7" customFormat="1" x14ac:dyDescent="0.25">
      <c r="A124" s="7" t="s">
        <v>1</v>
      </c>
      <c r="B124" s="7">
        <v>1000</v>
      </c>
      <c r="C124" s="7">
        <v>0.4</v>
      </c>
      <c r="D124" s="7">
        <v>18991.805520000002</v>
      </c>
      <c r="E124" s="7">
        <v>405.86453999999998</v>
      </c>
      <c r="F124" s="7">
        <v>16</v>
      </c>
    </row>
    <row r="125" spans="1:6" s="7" customFormat="1" x14ac:dyDescent="0.25">
      <c r="A125" s="7" t="s">
        <v>1</v>
      </c>
      <c r="B125" s="7">
        <v>1000</v>
      </c>
      <c r="C125" s="7">
        <v>0.4</v>
      </c>
      <c r="D125" s="7">
        <v>18990.459340000001</v>
      </c>
      <c r="E125" s="7">
        <v>402.42020000000002</v>
      </c>
      <c r="F125" s="7">
        <v>16</v>
      </c>
    </row>
    <row r="126" spans="1:6" s="7" customFormat="1" x14ac:dyDescent="0.25">
      <c r="A126" s="7" t="s">
        <v>1</v>
      </c>
      <c r="B126" s="7">
        <v>1000</v>
      </c>
      <c r="C126" s="7">
        <v>0.7</v>
      </c>
      <c r="D126" s="7">
        <v>18979.287929999999</v>
      </c>
      <c r="E126" s="7">
        <v>614.27479000000005</v>
      </c>
      <c r="F126" s="7">
        <v>25</v>
      </c>
    </row>
    <row r="127" spans="1:6" s="7" customFormat="1" x14ac:dyDescent="0.25">
      <c r="A127" s="7" t="s">
        <v>1</v>
      </c>
      <c r="B127" s="7">
        <v>1000</v>
      </c>
      <c r="C127" s="7">
        <v>0.7</v>
      </c>
      <c r="D127" s="7">
        <v>18977.715</v>
      </c>
      <c r="E127" s="7">
        <v>617.92769999999996</v>
      </c>
      <c r="F127" s="7">
        <v>24</v>
      </c>
    </row>
    <row r="128" spans="1:6" s="7" customFormat="1" x14ac:dyDescent="0.25">
      <c r="A128" s="7" t="s">
        <v>1</v>
      </c>
      <c r="B128" s="7">
        <v>1000</v>
      </c>
      <c r="C128" s="7">
        <v>0.7</v>
      </c>
      <c r="D128" s="7">
        <v>18978.025870000001</v>
      </c>
      <c r="E128" s="7">
        <v>617.25726999999995</v>
      </c>
      <c r="F128" s="7">
        <v>23</v>
      </c>
    </row>
    <row r="129" spans="1:6" s="7" customFormat="1" x14ac:dyDescent="0.25">
      <c r="A129" s="7" t="s">
        <v>1</v>
      </c>
      <c r="B129" s="7">
        <v>1000</v>
      </c>
      <c r="C129" s="7">
        <v>0.7</v>
      </c>
      <c r="D129" s="7">
        <v>18976.416669999999</v>
      </c>
      <c r="E129" s="7">
        <v>621.52385000000004</v>
      </c>
      <c r="F129" s="7">
        <v>23</v>
      </c>
    </row>
    <row r="130" spans="1:6" s="7" customFormat="1" x14ac:dyDescent="0.25">
      <c r="A130" s="7" t="s">
        <v>1</v>
      </c>
      <c r="B130" s="7">
        <v>1000</v>
      </c>
      <c r="C130" s="7">
        <v>0.7</v>
      </c>
      <c r="D130" s="7">
        <v>18980.429179999999</v>
      </c>
      <c r="E130" s="7">
        <v>609.00958000000003</v>
      </c>
      <c r="F130" s="7">
        <v>23</v>
      </c>
    </row>
    <row r="131" spans="1:6" s="7" customFormat="1" x14ac:dyDescent="0.25">
      <c r="A131" s="7" t="s">
        <v>1</v>
      </c>
      <c r="B131" s="7">
        <v>1000</v>
      </c>
      <c r="C131" s="7">
        <v>1</v>
      </c>
      <c r="D131" s="7">
        <v>18975.810000000001</v>
      </c>
      <c r="E131" s="7">
        <v>967.50723000000005</v>
      </c>
      <c r="F131" s="7">
        <v>34</v>
      </c>
    </row>
    <row r="132" spans="1:6" s="7" customFormat="1" x14ac:dyDescent="0.25">
      <c r="A132" s="7" t="s">
        <v>1</v>
      </c>
      <c r="B132" s="7">
        <v>1000</v>
      </c>
      <c r="C132" s="7">
        <v>1</v>
      </c>
      <c r="D132" s="7">
        <v>18975.498339999998</v>
      </c>
      <c r="E132" s="7">
        <v>963.10161000000005</v>
      </c>
      <c r="F132" s="7">
        <v>34</v>
      </c>
    </row>
    <row r="133" spans="1:6" s="7" customFormat="1" x14ac:dyDescent="0.25">
      <c r="A133" s="7" t="s">
        <v>1</v>
      </c>
      <c r="B133" s="7">
        <v>1000</v>
      </c>
      <c r="C133" s="7">
        <v>1</v>
      </c>
      <c r="D133" s="7">
        <v>18975.393329999999</v>
      </c>
      <c r="E133" s="7">
        <v>958.61117999999999</v>
      </c>
      <c r="F133" s="7">
        <v>34</v>
      </c>
    </row>
    <row r="134" spans="1:6" s="7" customFormat="1" x14ac:dyDescent="0.25">
      <c r="A134" s="7" t="s">
        <v>1</v>
      </c>
      <c r="B134" s="7">
        <v>1000</v>
      </c>
      <c r="C134" s="7">
        <v>1</v>
      </c>
      <c r="D134" s="7">
        <v>18975.57027</v>
      </c>
      <c r="E134" s="7">
        <v>966.91269999999997</v>
      </c>
      <c r="F134" s="7">
        <v>34</v>
      </c>
    </row>
    <row r="135" spans="1:6" s="7" customFormat="1" x14ac:dyDescent="0.25">
      <c r="A135" s="7" t="s">
        <v>1</v>
      </c>
      <c r="B135" s="7">
        <v>1000</v>
      </c>
      <c r="C135" s="7">
        <v>1</v>
      </c>
      <c r="D135" s="7">
        <v>18975.740000000002</v>
      </c>
      <c r="E135" s="7">
        <v>964.23225000000002</v>
      </c>
      <c r="F135" s="7">
        <v>34</v>
      </c>
    </row>
    <row r="136" spans="1:6" s="7" customFormat="1" x14ac:dyDescent="0.25"/>
    <row r="137" spans="1:6" s="7" customFormat="1" x14ac:dyDescent="0.25"/>
    <row r="138" spans="1:6" s="7" customFormat="1" x14ac:dyDescent="0.25"/>
    <row r="139" spans="1:6" s="7" customFormat="1" x14ac:dyDescent="0.25"/>
    <row r="140" spans="1:6" s="7" customFormat="1" x14ac:dyDescent="0.25"/>
    <row r="141" spans="1:6" s="7" customFormat="1" x14ac:dyDescent="0.25"/>
    <row r="142" spans="1:6" s="7" customFormat="1" x14ac:dyDescent="0.25"/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X47"/>
  <sheetViews>
    <sheetView tabSelected="1" topLeftCell="A7" zoomScale="78" zoomScaleNormal="78" workbookViewId="0">
      <selection activeCell="G36" sqref="G36:L36"/>
    </sheetView>
  </sheetViews>
  <sheetFormatPr defaultColWidth="8.88671875" defaultRowHeight="16.2" customHeight="1" x14ac:dyDescent="0.25"/>
  <cols>
    <col min="1" max="1" width="35.21875" style="7" bestFit="1" customWidth="1"/>
    <col min="2" max="4" width="7.44140625" style="7" bestFit="1" customWidth="1"/>
    <col min="5" max="5" width="8.109375" style="7" customWidth="1"/>
    <col min="6" max="6" width="7.77734375" style="7" bestFit="1" customWidth="1"/>
    <col min="7" max="12" width="12.109375" style="7" bestFit="1" customWidth="1"/>
    <col min="13" max="13" width="6" style="7" customWidth="1"/>
    <col min="14" max="16" width="4.44140625" style="7" bestFit="1" customWidth="1"/>
    <col min="17" max="17" width="3.44140625" style="7" bestFit="1" customWidth="1"/>
    <col min="18" max="18" width="4.44140625" style="7" bestFit="1" customWidth="1"/>
    <col min="19" max="19" width="6.44140625" style="7" bestFit="1" customWidth="1"/>
    <col min="20" max="20" width="3.44140625" style="7" bestFit="1" customWidth="1"/>
    <col min="21" max="21" width="4.6640625" style="7" customWidth="1"/>
    <col min="22" max="23" width="12.21875" style="80" bestFit="1" customWidth="1"/>
    <col min="24" max="24" width="10.33203125" style="7" bestFit="1" customWidth="1"/>
    <col min="25" max="25" width="13.21875" style="80" bestFit="1" customWidth="1"/>
    <col min="26" max="26" width="13.33203125" style="8" customWidth="1"/>
    <col min="27" max="27" width="10.44140625" style="7" customWidth="1"/>
    <col min="28" max="30" width="8.88671875" style="7"/>
    <col min="31" max="31" width="12.109375" style="7" bestFit="1" customWidth="1"/>
    <col min="32" max="36" width="8.88671875" style="7"/>
    <col min="37" max="39" width="10.33203125" style="7" bestFit="1" customWidth="1"/>
    <col min="40" max="16384" width="8.88671875" style="7"/>
  </cols>
  <sheetData>
    <row r="1" spans="1:50" s="12" customFormat="1" ht="16.2" customHeight="1" x14ac:dyDescent="0.3">
      <c r="A1" s="18"/>
      <c r="B1" s="19">
        <v>1</v>
      </c>
      <c r="C1" s="20">
        <v>2</v>
      </c>
      <c r="D1" s="20">
        <v>3</v>
      </c>
      <c r="E1" s="20">
        <v>4</v>
      </c>
      <c r="F1" s="20">
        <v>5</v>
      </c>
      <c r="G1" s="93" t="s">
        <v>4</v>
      </c>
      <c r="H1" s="93"/>
      <c r="I1" s="93"/>
      <c r="J1" s="93"/>
      <c r="K1" s="93"/>
      <c r="L1" s="93"/>
      <c r="M1" s="21"/>
      <c r="N1" s="22" t="s">
        <v>7</v>
      </c>
      <c r="O1" s="22" t="s">
        <v>18</v>
      </c>
      <c r="P1" s="23" t="s">
        <v>20</v>
      </c>
      <c r="Q1" s="22" t="s">
        <v>17</v>
      </c>
      <c r="R1" s="22" t="s">
        <v>27</v>
      </c>
      <c r="S1" s="22" t="s">
        <v>28</v>
      </c>
      <c r="T1" s="22" t="s">
        <v>23</v>
      </c>
      <c r="U1" s="24"/>
      <c r="V1" s="71" t="s">
        <v>8</v>
      </c>
      <c r="W1" s="72" t="s">
        <v>9</v>
      </c>
      <c r="X1" s="27"/>
      <c r="Y1" s="91"/>
      <c r="Z1" s="90"/>
      <c r="AA1" s="13"/>
      <c r="AB1" s="13"/>
      <c r="AC1" s="13"/>
      <c r="AD1" s="13"/>
      <c r="AE1" s="13"/>
      <c r="AF1" s="13"/>
      <c r="AH1" s="13"/>
      <c r="AI1" s="13"/>
      <c r="AJ1" s="13"/>
      <c r="AK1" s="13"/>
      <c r="AL1" s="13"/>
      <c r="AM1" s="13"/>
      <c r="AN1" s="13"/>
      <c r="AO1" s="13"/>
      <c r="AQ1" s="13"/>
      <c r="AR1" s="28"/>
      <c r="AS1" s="28"/>
      <c r="AT1" s="28"/>
      <c r="AU1" s="13"/>
      <c r="AV1" s="28"/>
      <c r="AW1" s="28"/>
      <c r="AX1" s="28"/>
    </row>
    <row r="2" spans="1:50" s="12" customFormat="1" ht="16.2" customHeight="1" x14ac:dyDescent="0.25">
      <c r="A2" s="29" t="s">
        <v>19</v>
      </c>
      <c r="B2" s="81">
        <v>0.5</v>
      </c>
      <c r="C2" s="81">
        <v>1</v>
      </c>
      <c r="D2" s="81">
        <v>1.5</v>
      </c>
      <c r="E2" s="81">
        <v>2</v>
      </c>
      <c r="F2" s="81">
        <v>2.5</v>
      </c>
      <c r="G2" s="25">
        <v>1</v>
      </c>
      <c r="H2" s="25">
        <v>1</v>
      </c>
      <c r="I2" s="25">
        <v>1</v>
      </c>
      <c r="J2" s="25">
        <v>1</v>
      </c>
      <c r="K2" s="25">
        <v>1</v>
      </c>
      <c r="L2" s="25">
        <v>1</v>
      </c>
      <c r="M2" s="26"/>
      <c r="N2" s="32">
        <v>1</v>
      </c>
      <c r="O2" s="13">
        <v>0.5</v>
      </c>
      <c r="P2" s="13">
        <v>2</v>
      </c>
      <c r="Q2" s="13">
        <v>4</v>
      </c>
      <c r="R2" s="13">
        <v>0.2</v>
      </c>
      <c r="S2" s="13">
        <v>0.05</v>
      </c>
      <c r="T2" s="13">
        <v>4</v>
      </c>
      <c r="V2" s="73">
        <f>W2/135</f>
        <v>4.111363401050709E-3</v>
      </c>
      <c r="W2" s="73">
        <v>0.55503405914184567</v>
      </c>
      <c r="X2" s="16"/>
      <c r="Y2" s="73"/>
      <c r="Z2" s="73"/>
      <c r="AA2" s="16"/>
      <c r="AB2" s="16"/>
      <c r="AD2" s="16"/>
      <c r="AE2" s="16"/>
      <c r="AF2" s="16"/>
      <c r="AI2" s="16"/>
      <c r="AJ2" s="16"/>
      <c r="AK2" s="16"/>
      <c r="AM2" s="16"/>
      <c r="AN2" s="16"/>
      <c r="AO2" s="16"/>
      <c r="AR2" s="16"/>
      <c r="AS2" s="16"/>
      <c r="AT2" s="16"/>
      <c r="AV2" s="16"/>
      <c r="AW2" s="16"/>
      <c r="AX2" s="16"/>
    </row>
    <row r="3" spans="1:50" s="12" customFormat="1" ht="16.2" customHeight="1" x14ac:dyDescent="0.25">
      <c r="A3" s="29" t="s">
        <v>21</v>
      </c>
      <c r="B3" s="31">
        <v>2</v>
      </c>
      <c r="C3" s="31">
        <v>3</v>
      </c>
      <c r="D3" s="31">
        <v>4</v>
      </c>
      <c r="E3" s="31">
        <v>5</v>
      </c>
      <c r="F3" s="31">
        <v>6</v>
      </c>
      <c r="G3" s="25">
        <v>1</v>
      </c>
      <c r="H3" s="25">
        <v>2</v>
      </c>
      <c r="I3" s="25">
        <v>3</v>
      </c>
      <c r="J3" s="25">
        <v>4</v>
      </c>
      <c r="K3" s="25">
        <v>5</v>
      </c>
      <c r="L3" s="25">
        <v>2</v>
      </c>
      <c r="M3" s="26"/>
      <c r="N3" s="32">
        <v>2</v>
      </c>
      <c r="O3" s="13">
        <v>0.5</v>
      </c>
      <c r="P3" s="13">
        <v>3</v>
      </c>
      <c r="Q3" s="13">
        <v>8</v>
      </c>
      <c r="R3" s="13">
        <v>0.5</v>
      </c>
      <c r="S3" s="13">
        <v>0.15</v>
      </c>
      <c r="T3" s="13">
        <v>5</v>
      </c>
      <c r="U3" s="35"/>
      <c r="V3" s="73">
        <f t="shared" ref="V3:V26" si="0">W3/135</f>
        <v>3.5676809378205458E-3</v>
      </c>
      <c r="W3" s="73">
        <v>0.48163692660577367</v>
      </c>
      <c r="X3" s="16"/>
      <c r="Y3" s="73"/>
      <c r="Z3" s="73"/>
      <c r="AA3" s="16"/>
      <c r="AB3" s="16"/>
      <c r="AD3" s="16"/>
      <c r="AE3" s="16"/>
      <c r="AF3" s="16"/>
      <c r="AI3" s="16"/>
      <c r="AJ3" s="16"/>
      <c r="AK3" s="16"/>
      <c r="AM3" s="16"/>
      <c r="AN3" s="16"/>
      <c r="AO3" s="16"/>
      <c r="AR3" s="16"/>
      <c r="AS3" s="16"/>
      <c r="AT3" s="16"/>
      <c r="AV3" s="16"/>
      <c r="AW3" s="16"/>
      <c r="AX3" s="16"/>
    </row>
    <row r="4" spans="1:50" s="12" customFormat="1" ht="16.2" customHeight="1" x14ac:dyDescent="0.25">
      <c r="A4" s="29" t="s">
        <v>22</v>
      </c>
      <c r="B4" s="31">
        <v>4</v>
      </c>
      <c r="C4" s="31">
        <v>6</v>
      </c>
      <c r="D4" s="31">
        <v>8</v>
      </c>
      <c r="E4" s="31">
        <v>10</v>
      </c>
      <c r="F4" s="31">
        <v>12</v>
      </c>
      <c r="G4" s="25">
        <v>1</v>
      </c>
      <c r="H4" s="25">
        <v>3</v>
      </c>
      <c r="I4" s="25">
        <v>5</v>
      </c>
      <c r="J4" s="25">
        <v>2</v>
      </c>
      <c r="K4" s="25">
        <v>4</v>
      </c>
      <c r="L4" s="25">
        <v>3</v>
      </c>
      <c r="M4" s="26"/>
      <c r="N4" s="32">
        <v>3</v>
      </c>
      <c r="O4" s="13">
        <v>0.5</v>
      </c>
      <c r="P4" s="13">
        <v>4</v>
      </c>
      <c r="Q4" s="13">
        <v>12</v>
      </c>
      <c r="R4" s="13">
        <v>0.3</v>
      </c>
      <c r="S4" s="13">
        <v>0.125</v>
      </c>
      <c r="T4" s="13">
        <v>6</v>
      </c>
      <c r="V4" s="73">
        <f t="shared" si="0"/>
        <v>2.905228045616669E-3</v>
      </c>
      <c r="W4" s="73">
        <v>0.3922057861582503</v>
      </c>
      <c r="X4" s="16"/>
      <c r="Y4" s="73"/>
      <c r="Z4" s="73"/>
      <c r="AA4" s="16"/>
      <c r="AB4" s="16"/>
      <c r="AD4" s="16"/>
      <c r="AE4" s="16"/>
      <c r="AF4" s="16"/>
      <c r="AI4" s="16"/>
      <c r="AJ4" s="16"/>
      <c r="AK4" s="16"/>
      <c r="AM4" s="16"/>
      <c r="AN4" s="16"/>
      <c r="AO4" s="16"/>
      <c r="AR4" s="16"/>
      <c r="AS4" s="16"/>
      <c r="AT4" s="16"/>
      <c r="AV4" s="16"/>
      <c r="AW4" s="16"/>
      <c r="AX4" s="16"/>
    </row>
    <row r="5" spans="1:50" s="12" customFormat="1" ht="16.2" customHeight="1" x14ac:dyDescent="0.25">
      <c r="A5" s="36" t="s">
        <v>25</v>
      </c>
      <c r="B5" s="31">
        <v>0.2</v>
      </c>
      <c r="C5" s="31">
        <v>0.3</v>
      </c>
      <c r="D5" s="31">
        <v>0.4</v>
      </c>
      <c r="E5" s="31">
        <v>0.5</v>
      </c>
      <c r="F5" s="31">
        <v>0.6</v>
      </c>
      <c r="G5" s="25">
        <v>1</v>
      </c>
      <c r="H5" s="25">
        <v>4</v>
      </c>
      <c r="I5" s="25">
        <v>2</v>
      </c>
      <c r="J5" s="25">
        <v>5</v>
      </c>
      <c r="K5" s="25">
        <v>3</v>
      </c>
      <c r="L5" s="25">
        <v>4</v>
      </c>
      <c r="M5" s="26"/>
      <c r="N5" s="32">
        <v>4</v>
      </c>
      <c r="O5" s="13">
        <v>0.5</v>
      </c>
      <c r="P5" s="13">
        <v>5</v>
      </c>
      <c r="Q5" s="13">
        <v>6</v>
      </c>
      <c r="R5" s="13">
        <v>0.6</v>
      </c>
      <c r="S5" s="13">
        <v>0.1</v>
      </c>
      <c r="T5" s="13">
        <v>7</v>
      </c>
      <c r="V5" s="73">
        <f t="shared" si="0"/>
        <v>2.5572701310002332E-3</v>
      </c>
      <c r="W5" s="73">
        <v>0.34523146768503149</v>
      </c>
      <c r="X5" s="16"/>
      <c r="Y5" s="73"/>
      <c r="Z5" s="73"/>
      <c r="AA5" s="16"/>
      <c r="AB5" s="16"/>
      <c r="AD5" s="16"/>
      <c r="AE5" s="16"/>
      <c r="AF5" s="16"/>
      <c r="AI5" s="16"/>
      <c r="AJ5" s="16"/>
      <c r="AK5" s="16"/>
      <c r="AM5" s="16"/>
      <c r="AN5" s="16"/>
      <c r="AO5" s="16"/>
      <c r="AR5" s="16"/>
      <c r="AS5" s="16"/>
      <c r="AT5" s="16"/>
      <c r="AV5" s="16"/>
      <c r="AW5" s="16"/>
      <c r="AX5" s="16"/>
    </row>
    <row r="6" spans="1:50" s="12" customFormat="1" ht="16.2" customHeight="1" x14ac:dyDescent="0.25">
      <c r="A6" s="29" t="s">
        <v>26</v>
      </c>
      <c r="B6" s="88">
        <v>0.05</v>
      </c>
      <c r="C6" s="88">
        <v>7.4999999999999997E-2</v>
      </c>
      <c r="D6" s="88">
        <v>0.1</v>
      </c>
      <c r="E6" s="88">
        <v>0.125</v>
      </c>
      <c r="F6" s="88">
        <v>0.15</v>
      </c>
      <c r="G6" s="25">
        <v>1</v>
      </c>
      <c r="H6" s="25">
        <v>5</v>
      </c>
      <c r="I6" s="25">
        <v>4</v>
      </c>
      <c r="J6" s="25">
        <v>3</v>
      </c>
      <c r="K6" s="25">
        <v>2</v>
      </c>
      <c r="L6" s="25">
        <v>5</v>
      </c>
      <c r="M6" s="26"/>
      <c r="N6" s="32">
        <v>5</v>
      </c>
      <c r="O6" s="13">
        <v>0.5</v>
      </c>
      <c r="P6" s="13">
        <v>6</v>
      </c>
      <c r="Q6" s="13">
        <v>10</v>
      </c>
      <c r="R6" s="13">
        <v>0.4</v>
      </c>
      <c r="S6" s="13">
        <v>7.4999999999999997E-2</v>
      </c>
      <c r="T6" s="13">
        <v>8</v>
      </c>
      <c r="V6" s="73">
        <f t="shared" si="0"/>
        <v>5.5095301815956572E-3</v>
      </c>
      <c r="W6" s="73">
        <v>0.74378657451541375</v>
      </c>
      <c r="X6" s="16"/>
      <c r="Y6" s="73"/>
      <c r="Z6" s="73"/>
      <c r="AA6" s="16"/>
      <c r="AB6" s="16"/>
      <c r="AD6" s="16"/>
      <c r="AE6" s="16"/>
      <c r="AF6" s="16"/>
      <c r="AI6" s="16"/>
      <c r="AJ6" s="16"/>
      <c r="AK6" s="16"/>
      <c r="AM6" s="16"/>
      <c r="AN6" s="16"/>
      <c r="AO6" s="16"/>
      <c r="AR6" s="16"/>
      <c r="AS6" s="16"/>
      <c r="AT6" s="16"/>
      <c r="AV6" s="16"/>
      <c r="AW6" s="16"/>
      <c r="AX6" s="16"/>
    </row>
    <row r="7" spans="1:50" s="12" customFormat="1" ht="16.2" customHeight="1" x14ac:dyDescent="0.25">
      <c r="A7" s="29" t="s">
        <v>24</v>
      </c>
      <c r="B7" s="31">
        <v>4</v>
      </c>
      <c r="C7" s="31">
        <v>5</v>
      </c>
      <c r="D7" s="31">
        <v>6</v>
      </c>
      <c r="E7" s="31">
        <v>7</v>
      </c>
      <c r="F7" s="31">
        <v>8</v>
      </c>
      <c r="G7" s="25">
        <v>2</v>
      </c>
      <c r="H7" s="25">
        <v>1</v>
      </c>
      <c r="I7" s="25">
        <v>5</v>
      </c>
      <c r="J7" s="25">
        <v>4</v>
      </c>
      <c r="K7" s="25">
        <v>3</v>
      </c>
      <c r="L7" s="25">
        <v>5</v>
      </c>
      <c r="M7" s="26"/>
      <c r="N7" s="32">
        <v>6</v>
      </c>
      <c r="O7" s="13">
        <v>1</v>
      </c>
      <c r="P7" s="13">
        <v>2</v>
      </c>
      <c r="Q7" s="13">
        <v>12</v>
      </c>
      <c r="R7" s="13">
        <v>0.5</v>
      </c>
      <c r="S7" s="13">
        <v>0.1</v>
      </c>
      <c r="T7" s="13">
        <v>8</v>
      </c>
      <c r="V7" s="73">
        <f t="shared" si="0"/>
        <v>4.4460274010668498E-3</v>
      </c>
      <c r="W7" s="73">
        <v>0.60021369914402467</v>
      </c>
      <c r="X7" s="16"/>
      <c r="Y7" s="73"/>
      <c r="Z7" s="73"/>
      <c r="AA7" s="16"/>
      <c r="AB7" s="16"/>
      <c r="AD7" s="16"/>
      <c r="AE7" s="16"/>
      <c r="AF7" s="16"/>
      <c r="AI7" s="16"/>
      <c r="AJ7" s="16"/>
      <c r="AK7" s="16"/>
      <c r="AM7" s="16"/>
      <c r="AN7" s="16"/>
      <c r="AO7" s="16"/>
      <c r="AR7" s="16"/>
      <c r="AS7" s="16"/>
      <c r="AT7" s="16"/>
      <c r="AV7" s="16"/>
      <c r="AW7" s="16"/>
      <c r="AX7" s="16"/>
    </row>
    <row r="8" spans="1:50" s="12" customFormat="1" ht="16.2" customHeight="1" x14ac:dyDescent="0.25">
      <c r="A8" s="37"/>
      <c r="B8" s="38"/>
      <c r="C8" s="38"/>
      <c r="D8" s="38"/>
      <c r="E8" s="38"/>
      <c r="G8" s="25">
        <v>2</v>
      </c>
      <c r="H8" s="25">
        <v>2</v>
      </c>
      <c r="I8" s="25">
        <v>2</v>
      </c>
      <c r="J8" s="25">
        <v>2</v>
      </c>
      <c r="K8" s="25">
        <v>2</v>
      </c>
      <c r="L8" s="25">
        <v>1</v>
      </c>
      <c r="M8" s="26"/>
      <c r="N8" s="32">
        <v>7</v>
      </c>
      <c r="O8" s="13">
        <v>1</v>
      </c>
      <c r="P8" s="13">
        <v>3</v>
      </c>
      <c r="Q8" s="13">
        <v>6</v>
      </c>
      <c r="R8" s="13">
        <v>0.3</v>
      </c>
      <c r="S8" s="13">
        <v>7.4999999999999997E-2</v>
      </c>
      <c r="T8" s="13">
        <v>4</v>
      </c>
      <c r="V8" s="73">
        <f t="shared" si="0"/>
        <v>3.1892852409453288E-3</v>
      </c>
      <c r="W8" s="73">
        <v>0.43055350752761939</v>
      </c>
      <c r="X8" s="16"/>
      <c r="Y8" s="73"/>
      <c r="Z8" s="73"/>
      <c r="AA8" s="16"/>
      <c r="AB8" s="16"/>
      <c r="AD8" s="16"/>
      <c r="AE8" s="16"/>
      <c r="AF8" s="16"/>
      <c r="AI8" s="16"/>
      <c r="AJ8" s="16"/>
      <c r="AK8" s="16"/>
      <c r="AM8" s="16"/>
      <c r="AN8" s="16"/>
      <c r="AO8" s="16"/>
      <c r="AR8" s="16"/>
      <c r="AS8" s="16"/>
      <c r="AT8" s="16"/>
      <c r="AV8" s="16"/>
      <c r="AW8" s="16"/>
      <c r="AX8" s="16"/>
    </row>
    <row r="9" spans="1:50" s="12" customFormat="1" ht="16.2" customHeight="1" x14ac:dyDescent="0.25">
      <c r="A9" s="37"/>
      <c r="B9" s="34"/>
      <c r="C9" s="34"/>
      <c r="D9" s="34"/>
      <c r="E9" s="34"/>
      <c r="G9" s="25">
        <v>2</v>
      </c>
      <c r="H9" s="25">
        <v>3</v>
      </c>
      <c r="I9" s="25">
        <v>4</v>
      </c>
      <c r="J9" s="25">
        <v>5</v>
      </c>
      <c r="K9" s="25">
        <v>1</v>
      </c>
      <c r="L9" s="25">
        <v>2</v>
      </c>
      <c r="M9" s="26"/>
      <c r="N9" s="32">
        <v>8</v>
      </c>
      <c r="O9" s="13">
        <v>1</v>
      </c>
      <c r="P9" s="13">
        <v>4</v>
      </c>
      <c r="Q9" s="13">
        <v>10</v>
      </c>
      <c r="R9" s="13">
        <v>0.6</v>
      </c>
      <c r="S9" s="13">
        <v>0.05</v>
      </c>
      <c r="T9" s="13">
        <v>5</v>
      </c>
      <c r="V9" s="73">
        <f t="shared" si="0"/>
        <v>3.1958583912183466E-3</v>
      </c>
      <c r="W9" s="73">
        <v>0.43144088281447679</v>
      </c>
      <c r="X9" s="16"/>
      <c r="Y9" s="73"/>
      <c r="Z9" s="73"/>
      <c r="AA9" s="16"/>
      <c r="AB9" s="16"/>
      <c r="AD9" s="16"/>
      <c r="AE9" s="16"/>
      <c r="AF9" s="16"/>
      <c r="AI9" s="16"/>
      <c r="AJ9" s="16"/>
      <c r="AK9" s="16"/>
      <c r="AM9" s="16"/>
      <c r="AN9" s="16"/>
      <c r="AO9" s="16"/>
      <c r="AR9" s="16"/>
      <c r="AS9" s="16"/>
      <c r="AT9" s="16"/>
      <c r="AV9" s="16"/>
      <c r="AW9" s="16"/>
      <c r="AX9" s="16"/>
    </row>
    <row r="10" spans="1:50" s="12" customFormat="1" ht="16.2" customHeight="1" x14ac:dyDescent="0.25">
      <c r="A10" s="39"/>
      <c r="G10" s="25">
        <v>2</v>
      </c>
      <c r="H10" s="25">
        <v>4</v>
      </c>
      <c r="I10" s="25">
        <v>1</v>
      </c>
      <c r="J10" s="25">
        <v>3</v>
      </c>
      <c r="K10" s="25">
        <v>5</v>
      </c>
      <c r="L10" s="25">
        <v>3</v>
      </c>
      <c r="M10" s="26"/>
      <c r="N10" s="32">
        <v>9</v>
      </c>
      <c r="O10" s="13">
        <v>1</v>
      </c>
      <c r="P10" s="13">
        <v>5</v>
      </c>
      <c r="Q10" s="13">
        <v>4</v>
      </c>
      <c r="R10" s="13">
        <v>0.4</v>
      </c>
      <c r="S10" s="13">
        <v>0.15</v>
      </c>
      <c r="T10" s="13">
        <v>6</v>
      </c>
      <c r="V10" s="73">
        <f t="shared" si="0"/>
        <v>2.5067207479025724E-3</v>
      </c>
      <c r="W10" s="73">
        <v>0.33840730096684729</v>
      </c>
      <c r="X10" s="16"/>
      <c r="Y10" s="73"/>
      <c r="Z10" s="73"/>
      <c r="AA10" s="16"/>
      <c r="AB10" s="16"/>
      <c r="AD10" s="16"/>
      <c r="AE10" s="16"/>
      <c r="AF10" s="16"/>
      <c r="AI10" s="16"/>
      <c r="AJ10" s="16"/>
      <c r="AK10" s="16"/>
      <c r="AM10" s="16"/>
      <c r="AN10" s="16"/>
      <c r="AO10" s="16"/>
      <c r="AR10" s="16"/>
      <c r="AS10" s="16"/>
      <c r="AT10" s="16"/>
      <c r="AV10" s="16"/>
      <c r="AW10" s="16"/>
      <c r="AX10" s="16"/>
    </row>
    <row r="11" spans="1:50" s="12" customFormat="1" ht="16.2" customHeight="1" x14ac:dyDescent="0.25">
      <c r="G11" s="25">
        <v>2</v>
      </c>
      <c r="H11" s="25">
        <v>5</v>
      </c>
      <c r="I11" s="25">
        <v>3</v>
      </c>
      <c r="J11" s="25">
        <v>1</v>
      </c>
      <c r="K11" s="25">
        <v>4</v>
      </c>
      <c r="L11" s="25">
        <v>4</v>
      </c>
      <c r="M11" s="26"/>
      <c r="N11" s="32">
        <v>10</v>
      </c>
      <c r="O11" s="13">
        <v>1</v>
      </c>
      <c r="P11" s="13">
        <v>6</v>
      </c>
      <c r="Q11" s="13">
        <v>8</v>
      </c>
      <c r="R11" s="13">
        <v>0.2</v>
      </c>
      <c r="S11" s="13">
        <v>0.125</v>
      </c>
      <c r="T11" s="13">
        <v>7</v>
      </c>
      <c r="V11" s="73">
        <f t="shared" si="0"/>
        <v>5.218359266668228E-3</v>
      </c>
      <c r="W11" s="73">
        <v>0.70447850100021081</v>
      </c>
      <c r="X11" s="16"/>
      <c r="Y11" s="73"/>
      <c r="Z11" s="73"/>
      <c r="AA11" s="16"/>
      <c r="AB11" s="16"/>
      <c r="AD11" s="16"/>
      <c r="AE11" s="16"/>
      <c r="AF11" s="16"/>
      <c r="AI11" s="16"/>
      <c r="AJ11" s="16"/>
      <c r="AK11" s="16"/>
      <c r="AM11" s="16"/>
      <c r="AN11" s="16"/>
      <c r="AO11" s="16"/>
      <c r="AR11" s="16"/>
      <c r="AS11" s="16"/>
      <c r="AT11" s="16"/>
      <c r="AV11" s="16"/>
      <c r="AW11" s="16"/>
      <c r="AX11" s="16"/>
    </row>
    <row r="12" spans="1:50" s="12" customFormat="1" ht="16.2" customHeight="1" x14ac:dyDescent="0.25">
      <c r="G12" s="25">
        <v>3</v>
      </c>
      <c r="H12" s="25">
        <v>1</v>
      </c>
      <c r="I12" s="25">
        <v>4</v>
      </c>
      <c r="J12" s="25">
        <v>2</v>
      </c>
      <c r="K12" s="25">
        <v>5</v>
      </c>
      <c r="L12" s="25">
        <v>4</v>
      </c>
      <c r="M12" s="26"/>
      <c r="N12" s="32">
        <v>11</v>
      </c>
      <c r="O12" s="13">
        <v>1.5</v>
      </c>
      <c r="P12" s="13">
        <v>2</v>
      </c>
      <c r="Q12" s="13">
        <v>10</v>
      </c>
      <c r="R12" s="13">
        <v>0.3</v>
      </c>
      <c r="S12" s="13">
        <v>0.15</v>
      </c>
      <c r="T12" s="13">
        <v>7</v>
      </c>
      <c r="V12" s="73">
        <f t="shared" si="0"/>
        <v>2.9651962266768403E-3</v>
      </c>
      <c r="W12" s="73">
        <v>0.40030149060137343</v>
      </c>
      <c r="X12" s="16"/>
      <c r="Y12" s="73"/>
      <c r="Z12" s="73"/>
      <c r="AA12" s="16"/>
      <c r="AB12" s="16"/>
      <c r="AD12" s="16"/>
      <c r="AE12" s="16"/>
      <c r="AF12" s="16"/>
      <c r="AI12" s="16"/>
      <c r="AJ12" s="16"/>
      <c r="AK12" s="16"/>
      <c r="AM12" s="16"/>
      <c r="AN12" s="16"/>
      <c r="AO12" s="16"/>
      <c r="AR12" s="16"/>
      <c r="AS12" s="16"/>
      <c r="AT12" s="16"/>
      <c r="AV12" s="16"/>
      <c r="AW12" s="16"/>
      <c r="AX12" s="16"/>
    </row>
    <row r="13" spans="1:50" s="12" customFormat="1" ht="16.2" customHeight="1" x14ac:dyDescent="0.25">
      <c r="G13" s="25">
        <v>3</v>
      </c>
      <c r="H13" s="25">
        <v>2</v>
      </c>
      <c r="I13" s="25">
        <v>1</v>
      </c>
      <c r="J13" s="25">
        <v>5</v>
      </c>
      <c r="K13" s="25">
        <v>4</v>
      </c>
      <c r="L13" s="25">
        <v>5</v>
      </c>
      <c r="M13" s="26"/>
      <c r="N13" s="32">
        <v>12</v>
      </c>
      <c r="O13" s="13">
        <v>1.5</v>
      </c>
      <c r="P13" s="13">
        <v>3</v>
      </c>
      <c r="Q13" s="13">
        <v>4</v>
      </c>
      <c r="R13" s="13">
        <v>0.6</v>
      </c>
      <c r="S13" s="13">
        <v>0.125</v>
      </c>
      <c r="T13" s="13">
        <v>8</v>
      </c>
      <c r="V13" s="73">
        <f t="shared" si="0"/>
        <v>5.2122675692975054E-3</v>
      </c>
      <c r="W13" s="73">
        <v>0.70365612185516324</v>
      </c>
      <c r="X13" s="16"/>
      <c r="Y13" s="73"/>
      <c r="Z13" s="73"/>
      <c r="AA13" s="16"/>
      <c r="AB13" s="16"/>
      <c r="AD13" s="16"/>
      <c r="AE13" s="16"/>
      <c r="AF13" s="16"/>
      <c r="AI13" s="16"/>
      <c r="AJ13" s="16"/>
      <c r="AK13" s="16"/>
      <c r="AM13" s="16"/>
      <c r="AN13" s="16"/>
      <c r="AO13" s="16"/>
      <c r="AR13" s="16"/>
      <c r="AS13" s="16"/>
      <c r="AT13" s="16"/>
      <c r="AV13" s="16"/>
      <c r="AW13" s="16"/>
      <c r="AX13" s="16"/>
    </row>
    <row r="14" spans="1:50" s="12" customFormat="1" ht="16.2" customHeight="1" x14ac:dyDescent="0.25">
      <c r="G14" s="25">
        <v>3</v>
      </c>
      <c r="H14" s="25">
        <v>3</v>
      </c>
      <c r="I14" s="25">
        <v>3</v>
      </c>
      <c r="J14" s="25">
        <v>3</v>
      </c>
      <c r="K14" s="25">
        <v>3</v>
      </c>
      <c r="L14" s="25">
        <v>1</v>
      </c>
      <c r="M14" s="26"/>
      <c r="N14" s="32">
        <v>13</v>
      </c>
      <c r="O14" s="13">
        <v>1.5</v>
      </c>
      <c r="P14" s="13">
        <v>4</v>
      </c>
      <c r="Q14" s="13">
        <v>8</v>
      </c>
      <c r="R14" s="13">
        <v>0.4</v>
      </c>
      <c r="S14" s="13">
        <v>0.1</v>
      </c>
      <c r="T14" s="13">
        <v>4</v>
      </c>
      <c r="V14" s="73">
        <f t="shared" si="0"/>
        <v>3.0442000625613454E-3</v>
      </c>
      <c r="W14" s="73">
        <v>0.4109670084457816</v>
      </c>
      <c r="X14" s="16"/>
      <c r="Y14" s="73"/>
      <c r="Z14" s="73"/>
      <c r="AA14" s="16"/>
      <c r="AB14" s="16"/>
      <c r="AD14" s="16"/>
      <c r="AE14" s="16"/>
      <c r="AF14" s="16"/>
      <c r="AI14" s="16"/>
      <c r="AJ14" s="16"/>
      <c r="AK14" s="16"/>
      <c r="AM14" s="16"/>
      <c r="AN14" s="16"/>
      <c r="AO14" s="16"/>
      <c r="AR14" s="16"/>
      <c r="AS14" s="16"/>
      <c r="AT14" s="16"/>
      <c r="AV14" s="16"/>
      <c r="AW14" s="16"/>
      <c r="AX14" s="16"/>
    </row>
    <row r="15" spans="1:50" s="12" customFormat="1" ht="16.2" customHeight="1" x14ac:dyDescent="0.25">
      <c r="G15" s="25">
        <v>3</v>
      </c>
      <c r="H15" s="25">
        <v>4</v>
      </c>
      <c r="I15" s="25">
        <v>5</v>
      </c>
      <c r="J15" s="25">
        <v>1</v>
      </c>
      <c r="K15" s="25">
        <v>2</v>
      </c>
      <c r="L15" s="25">
        <v>2</v>
      </c>
      <c r="M15" s="26"/>
      <c r="N15" s="32">
        <v>14</v>
      </c>
      <c r="O15" s="13">
        <v>1.5</v>
      </c>
      <c r="P15" s="13">
        <v>5</v>
      </c>
      <c r="Q15" s="13">
        <v>12</v>
      </c>
      <c r="R15" s="13">
        <v>0.2</v>
      </c>
      <c r="S15" s="13">
        <v>7.4999999999999997E-2</v>
      </c>
      <c r="T15" s="13">
        <v>5</v>
      </c>
      <c r="V15" s="73">
        <f t="shared" si="0"/>
        <v>3.3155648077299892E-3</v>
      </c>
      <c r="W15" s="73">
        <v>0.44760124904354853</v>
      </c>
      <c r="X15" s="16"/>
      <c r="Y15" s="73"/>
      <c r="Z15" s="73"/>
      <c r="AA15" s="16"/>
      <c r="AB15" s="16"/>
      <c r="AD15" s="16"/>
      <c r="AE15" s="16"/>
      <c r="AF15" s="16"/>
      <c r="AI15" s="16"/>
      <c r="AJ15" s="16"/>
      <c r="AK15" s="16"/>
      <c r="AM15" s="16"/>
      <c r="AN15" s="16"/>
      <c r="AO15" s="16"/>
      <c r="AR15" s="16"/>
      <c r="AS15" s="16"/>
      <c r="AT15" s="16"/>
      <c r="AV15" s="16"/>
      <c r="AW15" s="16"/>
      <c r="AX15" s="16"/>
    </row>
    <row r="16" spans="1:50" s="12" customFormat="1" ht="16.2" customHeight="1" x14ac:dyDescent="0.25">
      <c r="A16" s="40"/>
      <c r="B16" s="41"/>
      <c r="C16" s="41"/>
      <c r="D16" s="41"/>
      <c r="E16" s="41"/>
      <c r="G16" s="25">
        <v>3</v>
      </c>
      <c r="H16" s="25">
        <v>5</v>
      </c>
      <c r="I16" s="25">
        <v>2</v>
      </c>
      <c r="J16" s="25">
        <v>4</v>
      </c>
      <c r="K16" s="25">
        <v>1</v>
      </c>
      <c r="L16" s="25">
        <v>3</v>
      </c>
      <c r="M16" s="26"/>
      <c r="N16" s="32">
        <v>15</v>
      </c>
      <c r="O16" s="13">
        <v>1.5</v>
      </c>
      <c r="P16" s="13">
        <v>6</v>
      </c>
      <c r="Q16" s="13">
        <v>6</v>
      </c>
      <c r="R16" s="13">
        <v>0.5</v>
      </c>
      <c r="S16" s="13">
        <v>0.05</v>
      </c>
      <c r="T16" s="13">
        <v>6</v>
      </c>
      <c r="V16" s="73">
        <f t="shared" si="0"/>
        <v>2.6841452911744342E-3</v>
      </c>
      <c r="W16" s="73">
        <v>0.36235961430854863</v>
      </c>
      <c r="X16" s="16"/>
      <c r="Y16" s="73"/>
      <c r="Z16" s="73"/>
      <c r="AA16" s="16"/>
      <c r="AB16" s="16"/>
      <c r="AD16" s="16"/>
      <c r="AE16" s="16"/>
      <c r="AF16" s="16"/>
      <c r="AI16" s="16"/>
      <c r="AJ16" s="16"/>
      <c r="AK16" s="16"/>
      <c r="AM16" s="16"/>
      <c r="AN16" s="16"/>
      <c r="AO16" s="16"/>
      <c r="AR16" s="16"/>
      <c r="AS16" s="16"/>
      <c r="AT16" s="16"/>
      <c r="AV16" s="16"/>
      <c r="AW16" s="16"/>
      <c r="AX16" s="16"/>
    </row>
    <row r="17" spans="1:50" s="12" customFormat="1" ht="16.2" customHeight="1" x14ac:dyDescent="0.25">
      <c r="A17" s="42"/>
      <c r="B17" s="13"/>
      <c r="C17" s="13"/>
      <c r="D17" s="13"/>
      <c r="E17" s="13"/>
      <c r="G17" s="25">
        <v>4</v>
      </c>
      <c r="H17" s="25">
        <v>1</v>
      </c>
      <c r="I17" s="25">
        <v>3</v>
      </c>
      <c r="J17" s="25">
        <v>5</v>
      </c>
      <c r="K17" s="25">
        <v>2</v>
      </c>
      <c r="L17" s="25">
        <v>3</v>
      </c>
      <c r="M17" s="26"/>
      <c r="N17" s="32">
        <v>16</v>
      </c>
      <c r="O17" s="13">
        <v>2</v>
      </c>
      <c r="P17" s="13">
        <v>2</v>
      </c>
      <c r="Q17" s="13">
        <v>8</v>
      </c>
      <c r="R17" s="13">
        <v>0.6</v>
      </c>
      <c r="S17" s="13">
        <v>7.4999999999999997E-2</v>
      </c>
      <c r="T17" s="13">
        <v>6</v>
      </c>
      <c r="V17" s="73">
        <f t="shared" si="0"/>
        <v>2.5173480565393058E-3</v>
      </c>
      <c r="W17" s="73">
        <v>0.33984198763280626</v>
      </c>
      <c r="X17" s="16"/>
      <c r="Y17" s="73"/>
      <c r="Z17" s="73"/>
      <c r="AA17" s="16"/>
      <c r="AB17" s="16"/>
      <c r="AD17" s="16"/>
      <c r="AE17" s="16"/>
      <c r="AF17" s="16"/>
      <c r="AI17" s="16"/>
      <c r="AJ17" s="16"/>
      <c r="AK17" s="16"/>
      <c r="AM17" s="16"/>
      <c r="AN17" s="16"/>
      <c r="AO17" s="16"/>
      <c r="AR17" s="16"/>
      <c r="AS17" s="16"/>
      <c r="AT17" s="16"/>
      <c r="AV17" s="16"/>
      <c r="AW17" s="16"/>
      <c r="AX17" s="16"/>
    </row>
    <row r="18" spans="1:50" s="12" customFormat="1" ht="16.2" customHeight="1" x14ac:dyDescent="0.25">
      <c r="A18" s="43"/>
      <c r="B18" s="13"/>
      <c r="C18" s="13"/>
      <c r="D18" s="13"/>
      <c r="E18" s="13"/>
      <c r="G18" s="25">
        <v>4</v>
      </c>
      <c r="H18" s="25">
        <v>2</v>
      </c>
      <c r="I18" s="25">
        <v>5</v>
      </c>
      <c r="J18" s="25">
        <v>3</v>
      </c>
      <c r="K18" s="25">
        <v>1</v>
      </c>
      <c r="L18" s="25">
        <v>4</v>
      </c>
      <c r="M18" s="26"/>
      <c r="N18" s="32">
        <v>17</v>
      </c>
      <c r="O18" s="13">
        <v>2</v>
      </c>
      <c r="P18" s="13">
        <v>3</v>
      </c>
      <c r="Q18" s="13">
        <v>12</v>
      </c>
      <c r="R18" s="13">
        <v>0.4</v>
      </c>
      <c r="S18" s="13">
        <v>0.05</v>
      </c>
      <c r="T18" s="13">
        <v>7</v>
      </c>
      <c r="V18" s="73">
        <f t="shared" si="0"/>
        <v>2.7150817753232867E-3</v>
      </c>
      <c r="W18" s="73">
        <v>0.36653603966864373</v>
      </c>
      <c r="X18" s="16"/>
      <c r="Y18" s="73"/>
      <c r="Z18" s="73"/>
      <c r="AA18" s="16"/>
      <c r="AB18" s="16"/>
      <c r="AD18" s="16"/>
      <c r="AE18" s="16"/>
      <c r="AF18" s="16"/>
      <c r="AI18" s="16"/>
      <c r="AJ18" s="16"/>
      <c r="AK18" s="16"/>
      <c r="AM18" s="16"/>
      <c r="AN18" s="16"/>
      <c r="AO18" s="16"/>
      <c r="AR18" s="16"/>
      <c r="AS18" s="16"/>
      <c r="AT18" s="16"/>
      <c r="AV18" s="16"/>
      <c r="AW18" s="16"/>
      <c r="AX18" s="16"/>
    </row>
    <row r="19" spans="1:50" s="12" customFormat="1" ht="16.2" customHeight="1" x14ac:dyDescent="0.25">
      <c r="A19" s="43"/>
      <c r="B19" s="13"/>
      <c r="C19" s="13"/>
      <c r="D19" s="13"/>
      <c r="E19" s="13"/>
      <c r="G19" s="25">
        <v>4</v>
      </c>
      <c r="H19" s="25">
        <v>3</v>
      </c>
      <c r="I19" s="25">
        <v>2</v>
      </c>
      <c r="J19" s="25">
        <v>1</v>
      </c>
      <c r="K19" s="25">
        <v>5</v>
      </c>
      <c r="L19" s="25">
        <v>5</v>
      </c>
      <c r="M19" s="26"/>
      <c r="N19" s="32">
        <v>18</v>
      </c>
      <c r="O19" s="13">
        <v>2</v>
      </c>
      <c r="P19" s="13">
        <v>4</v>
      </c>
      <c r="Q19" s="13">
        <v>6</v>
      </c>
      <c r="R19" s="13">
        <v>0.2</v>
      </c>
      <c r="S19" s="13">
        <v>0.15</v>
      </c>
      <c r="T19" s="13">
        <v>8</v>
      </c>
      <c r="V19" s="73">
        <f t="shared" si="0"/>
        <v>4.4811472560227954E-3</v>
      </c>
      <c r="W19" s="73">
        <v>0.60495487956307736</v>
      </c>
      <c r="X19" s="16"/>
      <c r="Y19" s="73"/>
      <c r="Z19" s="73"/>
      <c r="AA19" s="16"/>
      <c r="AB19" s="16"/>
      <c r="AD19" s="16"/>
      <c r="AE19" s="16"/>
      <c r="AF19" s="16"/>
      <c r="AI19" s="16"/>
      <c r="AJ19" s="16"/>
      <c r="AK19" s="16"/>
      <c r="AM19" s="16"/>
      <c r="AN19" s="16"/>
      <c r="AO19" s="16"/>
      <c r="AR19" s="16"/>
      <c r="AS19" s="16"/>
      <c r="AT19" s="16"/>
      <c r="AV19" s="16"/>
      <c r="AW19" s="16"/>
      <c r="AX19" s="16"/>
    </row>
    <row r="20" spans="1:50" s="12" customFormat="1" ht="16.2" customHeight="1" x14ac:dyDescent="0.25">
      <c r="A20" s="43"/>
      <c r="B20" s="13"/>
      <c r="C20" s="13"/>
      <c r="D20" s="13"/>
      <c r="E20" s="13"/>
      <c r="G20" s="25">
        <v>4</v>
      </c>
      <c r="H20" s="25">
        <v>4</v>
      </c>
      <c r="I20" s="25">
        <v>4</v>
      </c>
      <c r="J20" s="25">
        <v>4</v>
      </c>
      <c r="K20" s="25">
        <v>4</v>
      </c>
      <c r="L20" s="25">
        <v>1</v>
      </c>
      <c r="M20" s="26"/>
      <c r="N20" s="32">
        <v>19</v>
      </c>
      <c r="O20" s="13">
        <v>2</v>
      </c>
      <c r="P20" s="13">
        <v>5</v>
      </c>
      <c r="Q20" s="13">
        <v>10</v>
      </c>
      <c r="R20" s="13">
        <v>0.5</v>
      </c>
      <c r="S20" s="13">
        <v>0.125</v>
      </c>
      <c r="T20" s="13">
        <v>4</v>
      </c>
      <c r="V20" s="73">
        <f t="shared" si="0"/>
        <v>3.2033600293091152E-3</v>
      </c>
      <c r="W20" s="73">
        <v>0.43245360395673055</v>
      </c>
      <c r="X20" s="16"/>
      <c r="Y20" s="73"/>
      <c r="Z20" s="73"/>
      <c r="AA20" s="16"/>
      <c r="AB20" s="16"/>
      <c r="AD20" s="16"/>
      <c r="AE20" s="16"/>
      <c r="AF20" s="16"/>
      <c r="AI20" s="16"/>
      <c r="AJ20" s="16"/>
      <c r="AK20" s="16"/>
      <c r="AM20" s="16"/>
      <c r="AN20" s="16"/>
      <c r="AO20" s="16"/>
      <c r="AR20" s="16"/>
      <c r="AS20" s="16"/>
      <c r="AT20" s="16"/>
      <c r="AV20" s="16"/>
      <c r="AW20" s="16"/>
      <c r="AX20" s="16"/>
    </row>
    <row r="21" spans="1:50" s="12" customFormat="1" ht="16.2" customHeight="1" x14ac:dyDescent="0.25">
      <c r="A21" s="43"/>
      <c r="B21" s="13"/>
      <c r="C21" s="13"/>
      <c r="D21" s="13"/>
      <c r="E21" s="13"/>
      <c r="G21" s="25">
        <v>4</v>
      </c>
      <c r="H21" s="25">
        <v>5</v>
      </c>
      <c r="I21" s="25">
        <v>1</v>
      </c>
      <c r="J21" s="25">
        <v>2</v>
      </c>
      <c r="K21" s="25">
        <v>3</v>
      </c>
      <c r="L21" s="25">
        <v>2</v>
      </c>
      <c r="M21" s="26"/>
      <c r="N21" s="32">
        <v>20</v>
      </c>
      <c r="O21" s="13">
        <v>2</v>
      </c>
      <c r="P21" s="13">
        <v>6</v>
      </c>
      <c r="Q21" s="13">
        <v>4</v>
      </c>
      <c r="R21" s="13">
        <v>0.3</v>
      </c>
      <c r="S21" s="13">
        <v>0.1</v>
      </c>
      <c r="T21" s="13">
        <v>5</v>
      </c>
      <c r="V21" s="73">
        <f t="shared" si="0"/>
        <v>2.6874629800806051E-3</v>
      </c>
      <c r="W21" s="73">
        <v>0.36280750231088166</v>
      </c>
      <c r="X21" s="16"/>
      <c r="Y21" s="73"/>
      <c r="Z21" s="73"/>
      <c r="AA21" s="16"/>
      <c r="AB21" s="16"/>
      <c r="AD21" s="16"/>
      <c r="AE21" s="16"/>
      <c r="AF21" s="16"/>
      <c r="AI21" s="16"/>
      <c r="AJ21" s="16"/>
      <c r="AK21" s="16"/>
      <c r="AM21" s="16"/>
      <c r="AN21" s="16"/>
      <c r="AO21" s="16"/>
      <c r="AR21" s="16"/>
      <c r="AS21" s="16"/>
      <c r="AT21" s="16"/>
      <c r="AV21" s="16"/>
      <c r="AW21" s="16"/>
      <c r="AX21" s="16"/>
    </row>
    <row r="22" spans="1:50" s="12" customFormat="1" ht="16.2" customHeight="1" x14ac:dyDescent="0.25">
      <c r="A22" s="43"/>
      <c r="B22" s="13"/>
      <c r="C22" s="13"/>
      <c r="D22" s="13"/>
      <c r="E22" s="13"/>
      <c r="G22" s="25">
        <v>5</v>
      </c>
      <c r="H22" s="25">
        <v>1</v>
      </c>
      <c r="I22" s="25">
        <v>2</v>
      </c>
      <c r="J22" s="25">
        <v>3</v>
      </c>
      <c r="K22" s="25">
        <v>4</v>
      </c>
      <c r="L22" s="25">
        <v>2</v>
      </c>
      <c r="M22" s="26"/>
      <c r="N22" s="32">
        <v>21</v>
      </c>
      <c r="O22" s="13">
        <v>2.5</v>
      </c>
      <c r="P22" s="13">
        <v>2</v>
      </c>
      <c r="Q22" s="13">
        <v>6</v>
      </c>
      <c r="R22" s="13">
        <v>0.4</v>
      </c>
      <c r="S22" s="13">
        <v>0.125</v>
      </c>
      <c r="T22" s="13">
        <v>5</v>
      </c>
      <c r="V22" s="73">
        <f t="shared" si="0"/>
        <v>2.3556058344445727E-3</v>
      </c>
      <c r="W22" s="73">
        <v>0.31800678765001733</v>
      </c>
      <c r="X22" s="16"/>
      <c r="Y22" s="73"/>
      <c r="Z22" s="73"/>
      <c r="AA22" s="16"/>
      <c r="AB22" s="16"/>
      <c r="AD22" s="16"/>
      <c r="AE22" s="16"/>
      <c r="AF22" s="16"/>
      <c r="AI22" s="16"/>
      <c r="AJ22" s="16"/>
      <c r="AK22" s="16"/>
      <c r="AM22" s="16"/>
      <c r="AN22" s="16"/>
      <c r="AO22" s="16"/>
      <c r="AR22" s="16"/>
      <c r="AS22" s="16"/>
      <c r="AT22" s="16"/>
      <c r="AV22" s="16"/>
      <c r="AW22" s="16"/>
      <c r="AX22" s="16"/>
    </row>
    <row r="23" spans="1:50" s="12" customFormat="1" ht="16.2" customHeight="1" x14ac:dyDescent="0.25">
      <c r="A23" s="43"/>
      <c r="B23" s="13"/>
      <c r="C23" s="13"/>
      <c r="D23" s="13"/>
      <c r="E23" s="13"/>
      <c r="G23" s="25">
        <v>5</v>
      </c>
      <c r="H23" s="25">
        <v>2</v>
      </c>
      <c r="I23" s="25">
        <v>4</v>
      </c>
      <c r="J23" s="25">
        <v>1</v>
      </c>
      <c r="K23" s="25">
        <v>3</v>
      </c>
      <c r="L23" s="25">
        <v>3</v>
      </c>
      <c r="M23" s="26"/>
      <c r="N23" s="32">
        <v>22</v>
      </c>
      <c r="O23" s="13">
        <v>2.5</v>
      </c>
      <c r="P23" s="13">
        <v>3</v>
      </c>
      <c r="Q23" s="13">
        <v>10</v>
      </c>
      <c r="R23" s="13">
        <v>0.2</v>
      </c>
      <c r="S23" s="13">
        <v>0.1</v>
      </c>
      <c r="T23" s="13">
        <v>6</v>
      </c>
      <c r="V23" s="73">
        <f t="shared" si="0"/>
        <v>2.6532534627898563E-3</v>
      </c>
      <c r="W23" s="73">
        <v>0.35818921747663063</v>
      </c>
      <c r="X23" s="16"/>
      <c r="Y23" s="73"/>
      <c r="Z23" s="73"/>
      <c r="AA23" s="16"/>
      <c r="AB23" s="16"/>
      <c r="AD23" s="16"/>
      <c r="AE23" s="16"/>
      <c r="AF23" s="16"/>
      <c r="AI23" s="16"/>
      <c r="AJ23" s="16"/>
      <c r="AK23" s="16"/>
      <c r="AM23" s="16"/>
      <c r="AN23" s="16"/>
      <c r="AO23" s="16"/>
      <c r="AR23" s="16"/>
      <c r="AS23" s="16"/>
      <c r="AT23" s="16"/>
      <c r="AV23" s="16"/>
      <c r="AW23" s="16"/>
      <c r="AX23" s="16"/>
    </row>
    <row r="24" spans="1:50" s="12" customFormat="1" ht="16.2" customHeight="1" x14ac:dyDescent="0.25">
      <c r="A24" s="43"/>
      <c r="B24" s="13"/>
      <c r="C24" s="13"/>
      <c r="D24" s="13"/>
      <c r="E24" s="13"/>
      <c r="G24" s="25">
        <v>5</v>
      </c>
      <c r="H24" s="25">
        <v>3</v>
      </c>
      <c r="I24" s="25">
        <v>1</v>
      </c>
      <c r="J24" s="25">
        <v>4</v>
      </c>
      <c r="K24" s="25">
        <v>2</v>
      </c>
      <c r="L24" s="25">
        <v>4</v>
      </c>
      <c r="M24" s="26"/>
      <c r="N24" s="32">
        <v>23</v>
      </c>
      <c r="O24" s="13">
        <v>2.5</v>
      </c>
      <c r="P24" s="13">
        <v>4</v>
      </c>
      <c r="Q24" s="13">
        <v>4</v>
      </c>
      <c r="R24" s="13">
        <v>0.5</v>
      </c>
      <c r="S24" s="13">
        <v>7.4999999999999997E-2</v>
      </c>
      <c r="T24" s="13">
        <v>7</v>
      </c>
      <c r="V24" s="73">
        <f t="shared" si="0"/>
        <v>5.1949674636787898E-3</v>
      </c>
      <c r="W24" s="73">
        <v>0.70132060759663661</v>
      </c>
      <c r="X24" s="16"/>
      <c r="Y24" s="73"/>
      <c r="Z24" s="73"/>
      <c r="AA24" s="16"/>
      <c r="AB24" s="16"/>
      <c r="AD24" s="16"/>
      <c r="AE24" s="16"/>
      <c r="AF24" s="16"/>
      <c r="AI24" s="16"/>
      <c r="AJ24" s="16"/>
      <c r="AK24" s="16"/>
      <c r="AM24" s="16"/>
      <c r="AN24" s="16"/>
      <c r="AO24" s="16"/>
      <c r="AR24" s="16"/>
      <c r="AS24" s="16"/>
      <c r="AT24" s="16"/>
      <c r="AV24" s="16"/>
      <c r="AW24" s="16"/>
      <c r="AX24" s="16"/>
    </row>
    <row r="25" spans="1:50" s="12" customFormat="1" ht="16.2" customHeight="1" x14ac:dyDescent="0.25">
      <c r="A25" s="43"/>
      <c r="B25" s="13"/>
      <c r="C25" s="13"/>
      <c r="D25" s="13"/>
      <c r="E25" s="13"/>
      <c r="G25" s="25">
        <v>5</v>
      </c>
      <c r="H25" s="25">
        <v>4</v>
      </c>
      <c r="I25" s="25">
        <v>3</v>
      </c>
      <c r="J25" s="25">
        <v>2</v>
      </c>
      <c r="K25" s="25">
        <v>1</v>
      </c>
      <c r="L25" s="25">
        <v>5</v>
      </c>
      <c r="M25" s="26"/>
      <c r="N25" s="32">
        <v>24</v>
      </c>
      <c r="O25" s="13">
        <v>2.5</v>
      </c>
      <c r="P25" s="13">
        <v>5</v>
      </c>
      <c r="Q25" s="13">
        <v>8</v>
      </c>
      <c r="R25" s="13">
        <v>0.3</v>
      </c>
      <c r="S25" s="13">
        <v>0.05</v>
      </c>
      <c r="T25" s="13">
        <v>8</v>
      </c>
      <c r="V25" s="73">
        <f t="shared" si="0"/>
        <v>2.9790875362469631E-3</v>
      </c>
      <c r="W25" s="73">
        <v>0.40217681739334005</v>
      </c>
      <c r="X25" s="16"/>
      <c r="Y25" s="73"/>
      <c r="Z25" s="73"/>
      <c r="AA25" s="16"/>
      <c r="AB25" s="16"/>
      <c r="AD25" s="16"/>
      <c r="AE25" s="16"/>
      <c r="AF25" s="16"/>
      <c r="AI25" s="16"/>
      <c r="AJ25" s="16"/>
      <c r="AK25" s="16"/>
      <c r="AM25" s="16"/>
      <c r="AN25" s="16"/>
      <c r="AO25" s="16"/>
      <c r="AR25" s="16"/>
      <c r="AS25" s="16"/>
      <c r="AT25" s="16"/>
      <c r="AV25" s="16"/>
      <c r="AW25" s="16"/>
      <c r="AX25" s="16"/>
    </row>
    <row r="26" spans="1:50" s="12" customFormat="1" ht="16.2" customHeight="1" x14ac:dyDescent="0.25">
      <c r="G26" s="26">
        <v>5</v>
      </c>
      <c r="H26" s="26">
        <v>5</v>
      </c>
      <c r="I26" s="26">
        <v>5</v>
      </c>
      <c r="J26" s="26">
        <v>5</v>
      </c>
      <c r="K26" s="26">
        <v>5</v>
      </c>
      <c r="L26" s="26">
        <v>1</v>
      </c>
      <c r="M26" s="26"/>
      <c r="N26" s="32">
        <v>25</v>
      </c>
      <c r="O26" s="13">
        <v>2.5</v>
      </c>
      <c r="P26" s="13">
        <v>6</v>
      </c>
      <c r="Q26" s="13">
        <v>12</v>
      </c>
      <c r="R26" s="13">
        <v>0.6</v>
      </c>
      <c r="S26" s="13">
        <v>0.15</v>
      </c>
      <c r="T26" s="13">
        <v>4</v>
      </c>
      <c r="V26" s="73">
        <f t="shared" si="0"/>
        <v>4.0961087773413877E-3</v>
      </c>
      <c r="W26" s="73">
        <v>0.55297468494108737</v>
      </c>
      <c r="X26" s="16"/>
      <c r="Y26" s="73"/>
      <c r="Z26" s="16"/>
      <c r="AA26" s="16"/>
      <c r="AB26" s="16"/>
      <c r="AD26" s="16"/>
      <c r="AE26" s="16"/>
      <c r="AF26" s="16"/>
      <c r="AI26" s="16"/>
      <c r="AJ26" s="16"/>
      <c r="AK26" s="16"/>
      <c r="AM26" s="16"/>
      <c r="AN26" s="16"/>
      <c r="AO26" s="16"/>
      <c r="AR26" s="16"/>
      <c r="AS26" s="16"/>
      <c r="AT26" s="16"/>
      <c r="AV26" s="16"/>
      <c r="AW26" s="16"/>
      <c r="AX26" s="16"/>
    </row>
    <row r="27" spans="1:50" s="21" customFormat="1" ht="16.2" customHeight="1" x14ac:dyDescent="0.3">
      <c r="A27" s="44"/>
      <c r="B27" s="26"/>
      <c r="C27" s="26"/>
      <c r="D27" s="26"/>
      <c r="E27" s="26"/>
      <c r="F27" s="26" t="s">
        <v>6</v>
      </c>
      <c r="G27" s="22" t="s">
        <v>18</v>
      </c>
      <c r="H27" s="23" t="s">
        <v>20</v>
      </c>
      <c r="I27" s="22" t="s">
        <v>17</v>
      </c>
      <c r="J27" s="22" t="s">
        <v>27</v>
      </c>
      <c r="K27" s="22" t="s">
        <v>29</v>
      </c>
      <c r="L27" s="22" t="s">
        <v>23</v>
      </c>
      <c r="M27" s="45"/>
      <c r="N27" s="46"/>
      <c r="T27" s="47"/>
      <c r="U27" s="47"/>
      <c r="V27" s="74"/>
      <c r="W27" s="75"/>
      <c r="X27" s="47"/>
      <c r="Y27" s="74"/>
      <c r="Z27" s="48"/>
      <c r="AA27" s="47"/>
      <c r="AD27" s="49"/>
    </row>
    <row r="28" spans="1:50" s="12" customFormat="1" ht="16.2" customHeight="1" x14ac:dyDescent="0.25">
      <c r="A28" s="43"/>
      <c r="B28" s="13"/>
      <c r="C28" s="13"/>
      <c r="D28" s="13"/>
      <c r="E28" s="13"/>
      <c r="F28" s="12">
        <v>1</v>
      </c>
      <c r="G28" s="94">
        <f t="shared" ref="G28:L28" si="1">AVERAGEIF(G2:G26,1,$V$2:$V$26)</f>
        <v>3.7302145394167629E-3</v>
      </c>
      <c r="H28" s="94">
        <f t="shared" si="1"/>
        <v>3.2791081839556547E-3</v>
      </c>
      <c r="I28" s="94">
        <f t="shared" si="1"/>
        <v>3.9425564324020359E-3</v>
      </c>
      <c r="J28" s="94">
        <f t="shared" si="1"/>
        <v>3.9559376388523162E-3</v>
      </c>
      <c r="K28" s="94">
        <f t="shared" si="1"/>
        <v>3.1371072790027472E-3</v>
      </c>
      <c r="L28" s="94">
        <f t="shared" si="1"/>
        <v>3.528863502241577E-3</v>
      </c>
      <c r="M28" s="50"/>
      <c r="N28" s="13"/>
      <c r="O28" s="35"/>
      <c r="T28" s="17"/>
      <c r="U28" s="51"/>
      <c r="V28" s="76"/>
      <c r="W28" s="77"/>
      <c r="X28" s="52"/>
      <c r="Y28" s="78"/>
      <c r="Z28" s="53"/>
      <c r="AA28" s="17"/>
      <c r="AD28" s="16"/>
    </row>
    <row r="29" spans="1:50" s="12" customFormat="1" ht="16.2" customHeight="1" x14ac:dyDescent="0.25">
      <c r="A29" s="43"/>
      <c r="B29" s="13"/>
      <c r="C29" s="13"/>
      <c r="D29" s="13"/>
      <c r="E29" s="13"/>
      <c r="F29" s="12">
        <v>2</v>
      </c>
      <c r="G29" s="94">
        <f t="shared" ref="G29:L29" si="2">AVERAGEIF(G2:G26,2,$V$2:$V$26)</f>
        <v>3.7112502095602651E-3</v>
      </c>
      <c r="H29" s="94">
        <f t="shared" si="2"/>
        <v>3.4675137972353049E-3</v>
      </c>
      <c r="I29" s="94">
        <f t="shared" si="2"/>
        <v>3.0534907507174724E-3</v>
      </c>
      <c r="J29" s="94">
        <f t="shared" si="2"/>
        <v>2.9452520059132813E-3</v>
      </c>
      <c r="K29" s="94">
        <f t="shared" si="2"/>
        <v>3.9453391500978135E-3</v>
      </c>
      <c r="L29" s="94">
        <f t="shared" si="2"/>
        <v>3.0244345902588118E-3</v>
      </c>
      <c r="M29" s="50"/>
      <c r="N29" s="54"/>
      <c r="T29" s="17"/>
      <c r="U29" s="51"/>
      <c r="V29" s="76"/>
      <c r="W29" s="77"/>
      <c r="X29" s="52"/>
      <c r="Y29" s="78"/>
      <c r="Z29" s="53"/>
      <c r="AA29" s="17"/>
      <c r="AD29" s="16"/>
    </row>
    <row r="30" spans="1:50" s="12" customFormat="1" ht="16.2" customHeight="1" x14ac:dyDescent="0.25">
      <c r="A30" s="43"/>
      <c r="B30" s="13"/>
      <c r="C30" s="13"/>
      <c r="D30" s="13"/>
      <c r="E30" s="13"/>
      <c r="F30" s="12">
        <v>3</v>
      </c>
      <c r="G30" s="94">
        <f t="shared" ref="G30:L30" si="3">AVERAGEIF(G2:G26,3,$V$2:$V$26)</f>
        <v>3.4442747914880225E-3</v>
      </c>
      <c r="H30" s="94">
        <f t="shared" si="3"/>
        <v>3.7642802438195887E-3</v>
      </c>
      <c r="I30" s="94">
        <f t="shared" si="3"/>
        <v>3.4653351719672772E-3</v>
      </c>
      <c r="J30" s="94">
        <f t="shared" si="3"/>
        <v>3.2262277203654868E-3</v>
      </c>
      <c r="K30" s="94">
        <f>AVERAGEIF(K2:K26,3,$V$2:$V$26)</f>
        <v>3.0776428074997782E-3</v>
      </c>
      <c r="L30" s="94">
        <f t="shared" si="3"/>
        <v>2.6533391208045675E-3</v>
      </c>
      <c r="M30" s="50"/>
      <c r="N30" s="54"/>
      <c r="T30" s="17"/>
      <c r="U30" s="17"/>
      <c r="V30" s="78"/>
      <c r="W30" s="78"/>
      <c r="X30" s="17"/>
      <c r="Y30" s="78"/>
      <c r="Z30" s="53"/>
      <c r="AA30" s="17"/>
      <c r="AD30" s="16"/>
    </row>
    <row r="31" spans="1:50" s="12" customFormat="1" ht="16.2" customHeight="1" x14ac:dyDescent="0.25">
      <c r="A31" s="43"/>
      <c r="B31" s="13"/>
      <c r="C31" s="13"/>
      <c r="D31" s="13"/>
      <c r="E31" s="13"/>
      <c r="F31" s="12">
        <v>4</v>
      </c>
      <c r="G31" s="94">
        <f t="shared" ref="G31:L31" si="4">AVERAGEIF(G2:G26,4,$V$2:$V$26)</f>
        <v>3.1208800194550213E-3</v>
      </c>
      <c r="H31" s="94">
        <f t="shared" si="4"/>
        <v>2.9124006504377747E-3</v>
      </c>
      <c r="I31" s="94">
        <f t="shared" si="4"/>
        <v>3.505439658317963E-3</v>
      </c>
      <c r="J31" s="94">
        <f t="shared" si="4"/>
        <v>3.8192362246099467E-3</v>
      </c>
      <c r="K31" s="94">
        <f t="shared" si="4"/>
        <v>3.7789641490672183E-3</v>
      </c>
      <c r="L31" s="94">
        <f t="shared" si="4"/>
        <v>3.7301749726694755E-3</v>
      </c>
      <c r="M31" s="50"/>
      <c r="N31" s="54"/>
      <c r="T31" s="17"/>
      <c r="U31" s="17"/>
      <c r="V31" s="78"/>
      <c r="W31" s="78"/>
      <c r="X31" s="17"/>
      <c r="Y31" s="78"/>
      <c r="Z31" s="53"/>
      <c r="AA31" s="17"/>
      <c r="AD31" s="16"/>
    </row>
    <row r="32" spans="1:50" s="12" customFormat="1" ht="16.2" customHeight="1" x14ac:dyDescent="0.25">
      <c r="A32" s="43"/>
      <c r="B32" s="13"/>
      <c r="C32" s="13"/>
      <c r="D32" s="13"/>
      <c r="E32" s="13"/>
      <c r="F32" s="12">
        <v>5</v>
      </c>
      <c r="G32" s="94">
        <f t="shared" ref="G32:L32" si="5">AVERAGEIF(G2:G26,5,$V$2:$V$26)</f>
        <v>3.4558046149003136E-3</v>
      </c>
      <c r="H32" s="94">
        <f t="shared" si="5"/>
        <v>4.0391212993720624E-3</v>
      </c>
      <c r="I32" s="94">
        <f t="shared" si="5"/>
        <v>3.4956021614156361E-3</v>
      </c>
      <c r="J32" s="94">
        <f t="shared" si="5"/>
        <v>3.5157705850793557E-3</v>
      </c>
      <c r="K32" s="94">
        <f t="shared" si="5"/>
        <v>3.5233707891528278E-3</v>
      </c>
      <c r="L32" s="94">
        <f t="shared" si="5"/>
        <v>4.5256119888459536E-3</v>
      </c>
      <c r="M32" s="50"/>
      <c r="N32" s="54"/>
      <c r="V32" s="79"/>
      <c r="W32" s="79"/>
      <c r="Y32" s="79"/>
      <c r="Z32" s="27"/>
      <c r="AD32" s="16"/>
    </row>
    <row r="33" spans="1:26" s="12" customFormat="1" ht="16.2" customHeight="1" x14ac:dyDescent="0.25">
      <c r="A33" s="43"/>
      <c r="B33" s="13"/>
      <c r="C33" s="13"/>
      <c r="D33" s="13"/>
      <c r="E33" s="13"/>
      <c r="G33" s="94">
        <f>SUM(G28:G32)</f>
        <v>1.7462424174820385E-2</v>
      </c>
      <c r="H33" s="94">
        <f t="shared" ref="H33:L33" si="6">SUM(H28:H32)</f>
        <v>1.7462424174820385E-2</v>
      </c>
      <c r="I33" s="94">
        <f>SUM(I28:I32)</f>
        <v>1.7462424174820385E-2</v>
      </c>
      <c r="J33" s="94">
        <f>SUM(J28:J32)</f>
        <v>1.7462424174820388E-2</v>
      </c>
      <c r="K33" s="94">
        <f>SUM(K28:K32)</f>
        <v>1.7462424174820385E-2</v>
      </c>
      <c r="L33" s="94">
        <f t="shared" si="6"/>
        <v>1.7462424174820385E-2</v>
      </c>
      <c r="M33" s="50"/>
      <c r="N33" s="54"/>
      <c r="V33" s="79"/>
      <c r="W33" s="79"/>
      <c r="Y33" s="79"/>
      <c r="Z33" s="27"/>
    </row>
    <row r="34" spans="1:26" s="12" customFormat="1" ht="16.2" customHeight="1" x14ac:dyDescent="0.25">
      <c r="A34" s="43"/>
      <c r="B34" s="13"/>
      <c r="C34" s="13"/>
      <c r="D34" s="13"/>
      <c r="E34" s="13"/>
      <c r="G34" s="95"/>
      <c r="H34" s="95"/>
      <c r="I34" s="95"/>
      <c r="J34" s="95"/>
      <c r="K34" s="95"/>
      <c r="L34" s="95"/>
      <c r="M34" s="50"/>
      <c r="N34" s="54"/>
      <c r="V34" s="79"/>
      <c r="W34" s="79"/>
      <c r="Y34" s="79"/>
      <c r="Z34" s="27"/>
    </row>
    <row r="35" spans="1:26" s="12" customFormat="1" ht="16.2" customHeight="1" x14ac:dyDescent="0.25">
      <c r="A35" s="43"/>
      <c r="B35" s="13"/>
      <c r="C35" s="13"/>
      <c r="D35" s="13"/>
      <c r="E35" s="13"/>
      <c r="G35" s="95"/>
      <c r="H35" s="95"/>
      <c r="I35" s="95"/>
      <c r="J35" s="95"/>
      <c r="K35" s="95"/>
      <c r="L35" s="95"/>
      <c r="M35" s="50"/>
      <c r="N35" s="54"/>
      <c r="V35" s="79"/>
      <c r="W35" s="79"/>
      <c r="Y35" s="79"/>
      <c r="Z35" s="27"/>
    </row>
    <row r="36" spans="1:26" s="12" customFormat="1" ht="16.2" customHeight="1" x14ac:dyDescent="0.25">
      <c r="A36" s="92"/>
      <c r="B36" s="92"/>
      <c r="C36" s="92"/>
      <c r="D36" s="92"/>
      <c r="E36" s="12" t="s">
        <v>5</v>
      </c>
      <c r="G36" s="95">
        <f>(MAX(G28:G32)-MIN(G28:G32))</f>
        <v>6.0933451996174164E-4</v>
      </c>
      <c r="H36" s="95">
        <f t="shared" ref="H36:L36" si="7">(MAX(H28:H32)-MIN(H28:H32))</f>
        <v>1.1267206489342877E-3</v>
      </c>
      <c r="I36" s="95">
        <f t="shared" si="7"/>
        <v>8.8906568168456348E-4</v>
      </c>
      <c r="J36" s="95">
        <f t="shared" si="7"/>
        <v>1.0106856329390348E-3</v>
      </c>
      <c r="K36" s="95">
        <f t="shared" si="7"/>
        <v>8.6769634259803528E-4</v>
      </c>
      <c r="L36" s="95">
        <f t="shared" si="7"/>
        <v>1.8722728680413861E-3</v>
      </c>
      <c r="V36" s="79"/>
      <c r="W36" s="79"/>
      <c r="Y36" s="79"/>
      <c r="Z36" s="27"/>
    </row>
    <row r="37" spans="1:26" s="12" customFormat="1" ht="16.2" customHeight="1" x14ac:dyDescent="0.25">
      <c r="V37" s="79"/>
      <c r="W37" s="79"/>
      <c r="Y37" s="79"/>
      <c r="Z37" s="27"/>
    </row>
    <row r="38" spans="1:26" s="12" customFormat="1" ht="16.2" customHeight="1" x14ac:dyDescent="0.25">
      <c r="V38" s="79"/>
      <c r="W38" s="79"/>
      <c r="Y38" s="79"/>
      <c r="Z38" s="27"/>
    </row>
    <row r="39" spans="1:26" s="12" customFormat="1" ht="16.2" customHeight="1" x14ac:dyDescent="0.25">
      <c r="V39" s="79"/>
      <c r="W39" s="79"/>
      <c r="Y39" s="79"/>
      <c r="Z39" s="27"/>
    </row>
    <row r="40" spans="1:26" s="12" customFormat="1" ht="16.2" customHeight="1" x14ac:dyDescent="0.25">
      <c r="V40" s="79"/>
      <c r="W40" s="79"/>
      <c r="Y40" s="79"/>
      <c r="Z40" s="27"/>
    </row>
    <row r="41" spans="1:26" s="12" customFormat="1" ht="16.2" customHeight="1" x14ac:dyDescent="0.25">
      <c r="G41" s="55"/>
      <c r="H41" s="55"/>
      <c r="I41" s="55"/>
      <c r="J41" s="55"/>
      <c r="K41" s="55"/>
      <c r="L41" s="55"/>
      <c r="V41" s="79"/>
      <c r="W41" s="79"/>
      <c r="Y41" s="79"/>
      <c r="Z41" s="27"/>
    </row>
    <row r="42" spans="1:26" s="12" customFormat="1" ht="16.2" customHeight="1" x14ac:dyDescent="0.25">
      <c r="G42" s="55"/>
      <c r="H42" s="55"/>
      <c r="I42" s="55"/>
      <c r="J42" s="55"/>
      <c r="K42" s="55"/>
      <c r="L42" s="55"/>
      <c r="V42" s="79"/>
      <c r="W42" s="79"/>
      <c r="Y42" s="79"/>
      <c r="Z42" s="27"/>
    </row>
    <row r="43" spans="1:26" s="12" customFormat="1" ht="16.2" customHeight="1" x14ac:dyDescent="0.25">
      <c r="G43" s="55"/>
      <c r="H43" s="55"/>
      <c r="I43" s="55"/>
      <c r="J43" s="55"/>
      <c r="K43" s="55"/>
      <c r="L43" s="55"/>
      <c r="V43" s="79"/>
      <c r="W43" s="79"/>
      <c r="Y43" s="79"/>
      <c r="Z43" s="27"/>
    </row>
    <row r="44" spans="1:26" s="12" customFormat="1" ht="16.2" customHeight="1" x14ac:dyDescent="0.25">
      <c r="G44" s="55"/>
      <c r="H44" s="55"/>
      <c r="I44" s="55"/>
      <c r="J44" s="55"/>
      <c r="K44" s="55"/>
      <c r="L44" s="55"/>
      <c r="V44" s="79"/>
      <c r="W44" s="79"/>
      <c r="Y44" s="79"/>
      <c r="Z44" s="27"/>
    </row>
    <row r="45" spans="1:26" s="12" customFormat="1" ht="16.2" customHeight="1" x14ac:dyDescent="0.25">
      <c r="G45" s="55"/>
      <c r="H45" s="55"/>
      <c r="I45" s="55"/>
      <c r="J45" s="55"/>
      <c r="K45" s="55"/>
      <c r="L45" s="55"/>
      <c r="V45" s="79"/>
      <c r="W45" s="79"/>
      <c r="Y45" s="79"/>
      <c r="Z45" s="27"/>
    </row>
    <row r="47" spans="1:26" ht="16.2" customHeight="1" x14ac:dyDescent="0.25"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</row>
  </sheetData>
  <mergeCells count="2">
    <mergeCell ref="A36:D36"/>
    <mergeCell ref="G1:L1"/>
  </mergeCells>
  <phoneticPr fontId="1" type="noConversion"/>
  <conditionalFormatting sqref="AD27:AD32">
    <cfRule type="top10" priority="5" bottom="1" rank="1"/>
  </conditionalFormatting>
  <conditionalFormatting sqref="G28:L33">
    <cfRule type="expression" dxfId="2" priority="4">
      <formula>G28=MIN(G$28:G$32)</formula>
    </cfRule>
  </conditionalFormatting>
  <conditionalFormatting sqref="Z27">
    <cfRule type="top10" priority="3" bottom="1" rank="1"/>
  </conditionalFormatting>
  <conditionalFormatting sqref="G36:M3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:V26">
    <cfRule type="top10" priority="7" bottom="1" rank="1"/>
  </conditionalFormatting>
  <conditionalFormatting sqref="W2:W26">
    <cfRule type="top10" priority="8" bottom="1" rank="1"/>
  </conditionalFormatting>
  <conditionalFormatting sqref="X2:X26">
    <cfRule type="top10" priority="9" bottom="1" rank="1"/>
  </conditionalFormatting>
  <conditionalFormatting sqref="G41:L45">
    <cfRule type="expression" dxfId="1" priority="1">
      <formula>G41=MIN(G$28:G$32)</formula>
    </cfRule>
  </conditionalFormatting>
  <pageMargins left="0.7" right="0.7" top="0.75" bottom="0.75" header="0.3" footer="0.3"/>
  <pageSetup paperSize="9" orientation="portrait" horizontalDpi="4294967293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B137"/>
  <sheetViews>
    <sheetView zoomScale="85" zoomScaleNormal="85" workbookViewId="0">
      <selection activeCell="G12" sqref="G12"/>
    </sheetView>
  </sheetViews>
  <sheetFormatPr defaultRowHeight="13.8" x14ac:dyDescent="0.25"/>
  <cols>
    <col min="1" max="1" width="12.109375" bestFit="1" customWidth="1"/>
    <col min="2" max="2" width="5.44140625" bestFit="1" customWidth="1"/>
    <col min="3" max="3" width="4.44140625" bestFit="1" customWidth="1"/>
    <col min="8" max="8" width="12.109375" bestFit="1" customWidth="1"/>
    <col min="9" max="9" width="5.44140625" bestFit="1" customWidth="1"/>
    <col min="10" max="10" width="4.44140625" bestFit="1" customWidth="1"/>
  </cols>
  <sheetData>
    <row r="1" spans="1:28" s="7" customFormat="1" x14ac:dyDescent="0.25">
      <c r="A1" s="7" t="s">
        <v>0</v>
      </c>
      <c r="B1" s="7">
        <v>25</v>
      </c>
      <c r="C1" s="7">
        <v>0.4</v>
      </c>
      <c r="D1" s="7">
        <v>42.039610000000003</v>
      </c>
      <c r="E1" s="7">
        <v>1.0936600000000001</v>
      </c>
      <c r="F1" s="7">
        <v>19</v>
      </c>
      <c r="H1" s="10" t="s">
        <v>15</v>
      </c>
      <c r="I1" s="10" t="s">
        <v>16</v>
      </c>
      <c r="J1" s="10" t="s">
        <v>11</v>
      </c>
      <c r="K1" s="4"/>
      <c r="L1" s="4">
        <v>1</v>
      </c>
      <c r="M1" s="4">
        <v>2</v>
      </c>
      <c r="N1" s="4">
        <v>3</v>
      </c>
      <c r="O1" s="4">
        <v>4</v>
      </c>
      <c r="P1" s="4">
        <v>5</v>
      </c>
      <c r="R1" s="4" t="s">
        <v>12</v>
      </c>
      <c r="T1" s="4" t="s">
        <v>13</v>
      </c>
      <c r="AB1" s="10" t="s">
        <v>14</v>
      </c>
    </row>
    <row r="2" spans="1:28" s="7" customFormat="1" x14ac:dyDescent="0.25">
      <c r="A2" s="7" t="s">
        <v>0</v>
      </c>
      <c r="B2" s="7">
        <v>25</v>
      </c>
      <c r="C2" s="7">
        <v>0.4</v>
      </c>
      <c r="D2" s="7">
        <v>42.003050000000002</v>
      </c>
      <c r="E2" s="7">
        <v>1.0655600000000001</v>
      </c>
      <c r="F2" s="7">
        <v>22</v>
      </c>
      <c r="H2" s="7" t="s">
        <v>0</v>
      </c>
      <c r="I2" s="7">
        <v>25</v>
      </c>
      <c r="J2" s="7">
        <v>0.4</v>
      </c>
      <c r="L2" s="7">
        <f ca="1">INDIRECT("D"&amp;1+(ROW(D1)-1)*5+COLUMN(A1)-1)</f>
        <v>42.039610000000003</v>
      </c>
      <c r="M2" s="7">
        <f t="shared" ref="M2:P17" ca="1" si="0">INDIRECT("D"&amp;1+(ROW(E1)-1)*5+COLUMN(B1)-1)</f>
        <v>42.003050000000002</v>
      </c>
      <c r="N2" s="7">
        <f t="shared" ca="1" si="0"/>
        <v>40.897550000000003</v>
      </c>
      <c r="O2" s="7">
        <f t="shared" ca="1" si="0"/>
        <v>40.897930000000002</v>
      </c>
      <c r="P2" s="7">
        <f t="shared" ca="1" si="0"/>
        <v>40.897550000000003</v>
      </c>
      <c r="R2" s="7">
        <f t="shared" ref="R2:R28" ca="1" si="1">AVERAGE(L2:P2)</f>
        <v>41.347138000000001</v>
      </c>
      <c r="T2" s="7">
        <f ca="1">Total!E2</f>
        <v>40.897550000000003</v>
      </c>
      <c r="V2" s="7">
        <f ca="1">(L2-T2)/T2</f>
        <v>2.7924900146830328E-2</v>
      </c>
      <c r="W2" s="7">
        <f ca="1">(M2-T2)/T2</f>
        <v>2.703095906723017E-2</v>
      </c>
      <c r="X2" s="7">
        <f ca="1">(N2-T2)/T2</f>
        <v>0</v>
      </c>
      <c r="Y2" s="7">
        <f ca="1">(O2-T2)/T2</f>
        <v>9.2915101271304735E-6</v>
      </c>
      <c r="Z2" s="7">
        <f ca="1">(P2-T2)/T2</f>
        <v>0</v>
      </c>
      <c r="AB2" s="7">
        <f ca="1">SUM(V2:Z2)</f>
        <v>5.4965150724187631E-2</v>
      </c>
    </row>
    <row r="3" spans="1:28" s="7" customFormat="1" x14ac:dyDescent="0.25">
      <c r="A3" s="7" t="s">
        <v>0</v>
      </c>
      <c r="B3" s="7">
        <v>25</v>
      </c>
      <c r="C3" s="7">
        <v>0.4</v>
      </c>
      <c r="D3" s="7">
        <v>40.897550000000003</v>
      </c>
      <c r="E3" s="7">
        <v>1.0609599999999999</v>
      </c>
      <c r="F3" s="7">
        <v>18</v>
      </c>
      <c r="H3" s="7" t="s">
        <v>0</v>
      </c>
      <c r="I3" s="7">
        <v>25</v>
      </c>
      <c r="J3" s="7">
        <v>0.7</v>
      </c>
      <c r="L3" s="7">
        <f t="shared" ref="L3:P28" ca="1" si="2">INDIRECT("D"&amp;1+(ROW(D2)-1)*5+COLUMN(A2)-1)</f>
        <v>28.65436</v>
      </c>
      <c r="M3" s="7">
        <f t="shared" ca="1" si="0"/>
        <v>28.65624</v>
      </c>
      <c r="N3" s="7">
        <f t="shared" ca="1" si="0"/>
        <v>28.65436</v>
      </c>
      <c r="O3" s="7">
        <f t="shared" ca="1" si="0"/>
        <v>28.65436</v>
      </c>
      <c r="P3" s="7">
        <f t="shared" ca="1" si="0"/>
        <v>28.65624</v>
      </c>
      <c r="R3" s="7">
        <f t="shared" ca="1" si="1"/>
        <v>28.655112000000003</v>
      </c>
      <c r="T3" s="7">
        <f ca="1">Total!E3</f>
        <v>28.65436</v>
      </c>
      <c r="V3" s="7">
        <f t="shared" ref="V3:V28" ca="1" si="3">(L3-T3)/T3</f>
        <v>0</v>
      </c>
      <c r="W3" s="7">
        <f t="shared" ref="W3:W28" ca="1" si="4">(M3-T3)/T3</f>
        <v>6.5609561686245368E-5</v>
      </c>
      <c r="X3" s="7">
        <f t="shared" ref="X3:X28" ca="1" si="5">(N3-T3)/T3</f>
        <v>0</v>
      </c>
      <c r="Y3" s="7">
        <f t="shared" ref="Y3:Y28" ca="1" si="6">(O3-T3)/T3</f>
        <v>0</v>
      </c>
      <c r="Z3" s="7">
        <f t="shared" ref="Z3:Z28" ca="1" si="7">(P3-T3)/T3</f>
        <v>6.5609561686245368E-5</v>
      </c>
      <c r="AB3" s="7">
        <f t="shared" ref="AB3:AB28" ca="1" si="8">SUM(V3:Z3)</f>
        <v>1.3121912337249074E-4</v>
      </c>
    </row>
    <row r="4" spans="1:28" s="7" customFormat="1" x14ac:dyDescent="0.25">
      <c r="A4" s="7" t="s">
        <v>0</v>
      </c>
      <c r="B4" s="7">
        <v>25</v>
      </c>
      <c r="C4" s="7">
        <v>0.4</v>
      </c>
      <c r="D4" s="7">
        <v>40.897930000000002</v>
      </c>
      <c r="E4" s="7">
        <v>1.06891</v>
      </c>
      <c r="F4" s="7">
        <v>21</v>
      </c>
      <c r="H4" s="7" t="s">
        <v>0</v>
      </c>
      <c r="I4" s="7">
        <v>25</v>
      </c>
      <c r="J4" s="7">
        <v>1</v>
      </c>
      <c r="L4" s="7">
        <f t="shared" ca="1" si="2"/>
        <v>28.546240000000001</v>
      </c>
      <c r="M4" s="7">
        <f t="shared" ca="1" si="0"/>
        <v>28.58203</v>
      </c>
      <c r="N4" s="7">
        <f t="shared" ca="1" si="0"/>
        <v>28.546240000000001</v>
      </c>
      <c r="O4" s="7">
        <f t="shared" ca="1" si="0"/>
        <v>28.58203</v>
      </c>
      <c r="P4" s="7">
        <f t="shared" ca="1" si="0"/>
        <v>28.514099999999999</v>
      </c>
      <c r="R4" s="7">
        <f t="shared" ca="1" si="1"/>
        <v>28.554128000000002</v>
      </c>
      <c r="T4" s="7">
        <f ca="1">Total!E4</f>
        <v>28.504100000000001</v>
      </c>
      <c r="V4" s="7">
        <f t="shared" ca="1" si="3"/>
        <v>1.4783838114516804E-3</v>
      </c>
      <c r="W4" s="7">
        <f t="shared" ca="1" si="4"/>
        <v>2.733992653688364E-3</v>
      </c>
      <c r="X4" s="7">
        <f t="shared" ca="1" si="5"/>
        <v>1.4783838114516804E-3</v>
      </c>
      <c r="Y4" s="7">
        <f t="shared" ca="1" si="6"/>
        <v>2.733992653688364E-3</v>
      </c>
      <c r="Z4" s="7">
        <f t="shared" ca="1" si="7"/>
        <v>3.5082672317308776E-4</v>
      </c>
      <c r="AB4" s="7">
        <f t="shared" ca="1" si="8"/>
        <v>8.7755796534531774E-3</v>
      </c>
    </row>
    <row r="5" spans="1:28" s="7" customFormat="1" x14ac:dyDescent="0.25">
      <c r="A5" s="7" t="s">
        <v>0</v>
      </c>
      <c r="B5" s="7">
        <v>25</v>
      </c>
      <c r="C5" s="7">
        <v>0.4</v>
      </c>
      <c r="D5" s="7">
        <v>40.897550000000003</v>
      </c>
      <c r="E5" s="7">
        <v>1.02765</v>
      </c>
      <c r="F5" s="7">
        <v>21</v>
      </c>
      <c r="H5" s="7" t="s">
        <v>0</v>
      </c>
      <c r="I5" s="7">
        <v>100</v>
      </c>
      <c r="J5" s="7">
        <v>0.4</v>
      </c>
      <c r="L5" s="7">
        <f t="shared" ca="1" si="2"/>
        <v>148.1808</v>
      </c>
      <c r="M5" s="7">
        <f t="shared" ca="1" si="0"/>
        <v>148.22163</v>
      </c>
      <c r="N5" s="7">
        <f t="shared" ca="1" si="0"/>
        <v>148.15617</v>
      </c>
      <c r="O5" s="7">
        <f t="shared" ca="1" si="0"/>
        <v>148.21812</v>
      </c>
      <c r="P5" s="7">
        <f t="shared" ca="1" si="0"/>
        <v>148.26652999999999</v>
      </c>
      <c r="R5" s="7">
        <f t="shared" ca="1" si="1"/>
        <v>148.20864999999998</v>
      </c>
      <c r="T5" s="7">
        <f ca="1">Total!E5</f>
        <v>148.08949999999999</v>
      </c>
      <c r="V5" s="7">
        <f t="shared" ca="1" si="3"/>
        <v>6.1651906448477543E-4</v>
      </c>
      <c r="W5" s="7">
        <f t="shared" ca="1" si="4"/>
        <v>8.9223071183316743E-4</v>
      </c>
      <c r="X5" s="7">
        <f t="shared" ca="1" si="5"/>
        <v>4.5020072321141084E-4</v>
      </c>
      <c r="Y5" s="7">
        <f t="shared" ca="1" si="6"/>
        <v>8.6852882885020335E-4</v>
      </c>
      <c r="Z5" s="7">
        <f t="shared" ca="1" si="7"/>
        <v>1.1954257391645054E-3</v>
      </c>
      <c r="AB5" s="7">
        <f t="shared" ca="1" si="8"/>
        <v>4.0229050675440626E-3</v>
      </c>
    </row>
    <row r="6" spans="1:28" s="7" customFormat="1" x14ac:dyDescent="0.25">
      <c r="A6" s="7" t="s">
        <v>0</v>
      </c>
      <c r="B6" s="7">
        <v>25</v>
      </c>
      <c r="C6" s="7">
        <v>0.7</v>
      </c>
      <c r="D6" s="7">
        <v>28.65436</v>
      </c>
      <c r="E6" s="7">
        <v>1.7045999999999999</v>
      </c>
      <c r="F6" s="7">
        <v>40</v>
      </c>
      <c r="H6" s="7" t="s">
        <v>0</v>
      </c>
      <c r="I6" s="7">
        <v>100</v>
      </c>
      <c r="J6" s="7">
        <v>0.7</v>
      </c>
      <c r="L6" s="7">
        <f t="shared" ca="1" si="2"/>
        <v>107.66003000000001</v>
      </c>
      <c r="M6" s="7">
        <f t="shared" ca="1" si="0"/>
        <v>107.61002999999999</v>
      </c>
      <c r="N6" s="7">
        <f t="shared" ca="1" si="0"/>
        <v>107.65337</v>
      </c>
      <c r="O6" s="7">
        <f t="shared" ca="1" si="0"/>
        <v>107.70086000000001</v>
      </c>
      <c r="P6" s="7">
        <f t="shared" ca="1" si="0"/>
        <v>107.7467</v>
      </c>
      <c r="R6" s="7">
        <f t="shared" ca="1" si="1"/>
        <v>107.674198</v>
      </c>
      <c r="T6" s="7">
        <f ca="1">Total!E6</f>
        <v>107.55086</v>
      </c>
      <c r="V6" s="7">
        <f t="shared" ca="1" si="3"/>
        <v>1.0150546448443646E-3</v>
      </c>
      <c r="W6" s="7">
        <f t="shared" ca="1" si="4"/>
        <v>5.5015831579584404E-4</v>
      </c>
      <c r="X6" s="7">
        <f t="shared" ca="1" si="5"/>
        <v>9.5313045381501568E-4</v>
      </c>
      <c r="Y6" s="7">
        <f t="shared" ca="1" si="6"/>
        <v>1.3946889871452974E-3</v>
      </c>
      <c r="Z6" s="7">
        <f t="shared" ca="1" si="7"/>
        <v>1.8209059416168687E-3</v>
      </c>
      <c r="AB6" s="7">
        <f t="shared" ca="1" si="8"/>
        <v>5.7339383432173912E-3</v>
      </c>
    </row>
    <row r="7" spans="1:28" s="7" customFormat="1" x14ac:dyDescent="0.25">
      <c r="A7" s="7" t="s">
        <v>0</v>
      </c>
      <c r="B7" s="7">
        <v>25</v>
      </c>
      <c r="C7" s="7">
        <v>0.7</v>
      </c>
      <c r="D7" s="7">
        <v>28.65624</v>
      </c>
      <c r="E7" s="7">
        <v>1.78111</v>
      </c>
      <c r="F7" s="7">
        <v>37</v>
      </c>
      <c r="H7" s="7" t="s">
        <v>0</v>
      </c>
      <c r="I7" s="7">
        <v>100</v>
      </c>
      <c r="J7" s="7">
        <v>1</v>
      </c>
      <c r="L7" s="7">
        <f t="shared" ca="1" si="2"/>
        <v>103.7658</v>
      </c>
      <c r="M7" s="7">
        <f t="shared" ca="1" si="0"/>
        <v>103.83329000000001</v>
      </c>
      <c r="N7" s="7">
        <f t="shared" ca="1" si="0"/>
        <v>103.83413</v>
      </c>
      <c r="O7" s="7">
        <f t="shared" ca="1" si="0"/>
        <v>103.76003</v>
      </c>
      <c r="P7" s="7">
        <f t="shared" ca="1" si="0"/>
        <v>103.85080000000001</v>
      </c>
      <c r="R7" s="7">
        <f t="shared" ca="1" si="1"/>
        <v>103.80881000000002</v>
      </c>
      <c r="T7" s="7">
        <f ca="1">Total!E7</f>
        <v>103.69198</v>
      </c>
      <c r="V7" s="7">
        <f t="shared" ca="1" si="3"/>
        <v>7.1191619641169717E-4</v>
      </c>
      <c r="W7" s="7">
        <f t="shared" ca="1" si="4"/>
        <v>1.3627862058377539E-3</v>
      </c>
      <c r="X7" s="7">
        <f t="shared" ca="1" si="5"/>
        <v>1.3708871216462535E-3</v>
      </c>
      <c r="Y7" s="7">
        <f t="shared" ca="1" si="6"/>
        <v>6.5627061996501078E-4</v>
      </c>
      <c r="Z7" s="7">
        <f t="shared" ca="1" si="7"/>
        <v>1.531651724656099E-3</v>
      </c>
      <c r="AB7" s="7">
        <f t="shared" ca="1" si="8"/>
        <v>5.6335118685168148E-3</v>
      </c>
    </row>
    <row r="8" spans="1:28" s="7" customFormat="1" x14ac:dyDescent="0.25">
      <c r="A8" s="7" t="s">
        <v>0</v>
      </c>
      <c r="B8" s="7">
        <v>25</v>
      </c>
      <c r="C8" s="7">
        <v>0.7</v>
      </c>
      <c r="D8" s="7">
        <v>28.65436</v>
      </c>
      <c r="E8" s="7">
        <v>1.7101</v>
      </c>
      <c r="F8" s="7">
        <v>41</v>
      </c>
      <c r="H8" s="7" t="s">
        <v>0</v>
      </c>
      <c r="I8" s="7">
        <v>1000</v>
      </c>
      <c r="J8" s="7">
        <v>0.4</v>
      </c>
      <c r="L8" s="7">
        <f t="shared" ca="1" si="2"/>
        <v>1070.2515900000001</v>
      </c>
      <c r="M8" s="7">
        <f t="shared" ca="1" si="0"/>
        <v>1070.3136099999999</v>
      </c>
      <c r="N8" s="7">
        <f t="shared" ca="1" si="0"/>
        <v>1070.3317500000001</v>
      </c>
      <c r="O8" s="7">
        <f t="shared" ca="1" si="0"/>
        <v>1070.09115</v>
      </c>
      <c r="P8" s="7">
        <f t="shared" ca="1" si="0"/>
        <v>1070.1275700000001</v>
      </c>
      <c r="R8" s="7">
        <f t="shared" ca="1" si="1"/>
        <v>1070.2231340000003</v>
      </c>
      <c r="T8" s="7">
        <f ca="1">Total!E8</f>
        <v>1069.4458299999999</v>
      </c>
      <c r="V8" s="7">
        <f t="shared" ca="1" si="3"/>
        <v>7.5343694593693568E-4</v>
      </c>
      <c r="W8" s="7">
        <f t="shared" ca="1" si="4"/>
        <v>8.1142959807514411E-4</v>
      </c>
      <c r="X8" s="7">
        <f t="shared" ca="1" si="5"/>
        <v>8.2839165402156861E-4</v>
      </c>
      <c r="Y8" s="7">
        <f t="shared" ca="1" si="6"/>
        <v>6.0341532212069443E-4</v>
      </c>
      <c r="Z8" s="7">
        <f t="shared" ca="1" si="7"/>
        <v>6.3747034293473108E-4</v>
      </c>
      <c r="AB8" s="7">
        <f t="shared" ca="1" si="8"/>
        <v>3.6341438630890736E-3</v>
      </c>
    </row>
    <row r="9" spans="1:28" s="7" customFormat="1" x14ac:dyDescent="0.25">
      <c r="A9" s="7" t="s">
        <v>0</v>
      </c>
      <c r="B9" s="7">
        <v>25</v>
      </c>
      <c r="C9" s="7">
        <v>0.7</v>
      </c>
      <c r="D9" s="7">
        <v>28.65436</v>
      </c>
      <c r="E9" s="7">
        <v>1.69181</v>
      </c>
      <c r="F9" s="7">
        <v>40</v>
      </c>
      <c r="H9" s="7" t="s">
        <v>0</v>
      </c>
      <c r="I9" s="7">
        <v>1000</v>
      </c>
      <c r="J9" s="7">
        <v>0.7</v>
      </c>
      <c r="L9" s="7">
        <f t="shared" ca="1" si="2"/>
        <v>1034.91994</v>
      </c>
      <c r="M9" s="7">
        <f t="shared" ca="1" si="0"/>
        <v>1034.71353</v>
      </c>
      <c r="N9" s="7">
        <f t="shared" ca="1" si="0"/>
        <v>1034.87139</v>
      </c>
      <c r="O9" s="7">
        <f t="shared" ca="1" si="0"/>
        <v>1034.87644</v>
      </c>
      <c r="P9" s="7">
        <f t="shared" ca="1" si="0"/>
        <v>1034.84132</v>
      </c>
      <c r="R9" s="7">
        <f t="shared" ca="1" si="1"/>
        <v>1034.8445240000001</v>
      </c>
      <c r="T9" s="7">
        <f ca="1">Total!E9</f>
        <v>1034.43669</v>
      </c>
      <c r="V9" s="7">
        <f t="shared" ca="1" si="3"/>
        <v>4.671624708129776E-4</v>
      </c>
      <c r="W9" s="7">
        <f t="shared" ca="1" si="4"/>
        <v>2.6762391809593769E-4</v>
      </c>
      <c r="X9" s="7">
        <f t="shared" ca="1" si="5"/>
        <v>4.2022871404534263E-4</v>
      </c>
      <c r="Y9" s="7">
        <f t="shared" ca="1" si="6"/>
        <v>4.2511059811693611E-4</v>
      </c>
      <c r="Z9" s="7">
        <f t="shared" ca="1" si="7"/>
        <v>3.9115975285060448E-4</v>
      </c>
      <c r="AB9" s="7">
        <f t="shared" ca="1" si="8"/>
        <v>1.9712854539217987E-3</v>
      </c>
    </row>
    <row r="10" spans="1:28" s="7" customFormat="1" x14ac:dyDescent="0.25">
      <c r="A10" s="7" t="s">
        <v>0</v>
      </c>
      <c r="B10" s="7">
        <v>25</v>
      </c>
      <c r="C10" s="7">
        <v>0.7</v>
      </c>
      <c r="D10" s="7">
        <v>28.65624</v>
      </c>
      <c r="E10" s="7">
        <v>1.69329</v>
      </c>
      <c r="F10" s="7">
        <v>36</v>
      </c>
      <c r="H10" s="7" t="s">
        <v>0</v>
      </c>
      <c r="I10" s="7">
        <v>1000</v>
      </c>
      <c r="J10" s="7">
        <v>1</v>
      </c>
      <c r="L10" s="7">
        <f t="shared" ca="1" si="2"/>
        <v>1034.6770300000001</v>
      </c>
      <c r="M10" s="7">
        <f t="shared" ca="1" si="0"/>
        <v>1034.7744499999999</v>
      </c>
      <c r="N10" s="7">
        <f t="shared" ca="1" si="0"/>
        <v>1034.82763</v>
      </c>
      <c r="O10" s="7">
        <f t="shared" ca="1" si="0"/>
        <v>1034.8260299999999</v>
      </c>
      <c r="P10" s="7">
        <f t="shared" ca="1" si="0"/>
        <v>1034.57644</v>
      </c>
      <c r="R10" s="7">
        <f t="shared" ca="1" si="1"/>
        <v>1034.736316</v>
      </c>
      <c r="T10" s="7">
        <f ca="1">Total!E10</f>
        <v>1034.2198900000001</v>
      </c>
      <c r="V10" s="7">
        <f t="shared" ca="1" si="3"/>
        <v>4.4201431863777167E-4</v>
      </c>
      <c r="W10" s="7">
        <f t="shared" ca="1" si="4"/>
        <v>5.3621092125757735E-4</v>
      </c>
      <c r="X10" s="7">
        <f t="shared" ca="1" si="5"/>
        <v>5.8763132084021466E-4</v>
      </c>
      <c r="Y10" s="7">
        <f t="shared" ca="1" si="6"/>
        <v>5.8608426105580735E-4</v>
      </c>
      <c r="Z10" s="7">
        <f t="shared" ca="1" si="7"/>
        <v>3.4475260382003497E-4</v>
      </c>
      <c r="AB10" s="7">
        <f t="shared" ca="1" si="8"/>
        <v>2.4966934256114058E-3</v>
      </c>
    </row>
    <row r="11" spans="1:28" s="7" customFormat="1" x14ac:dyDescent="0.25">
      <c r="A11" s="7" t="s">
        <v>0</v>
      </c>
      <c r="B11" s="7">
        <v>25</v>
      </c>
      <c r="C11" s="7">
        <v>1</v>
      </c>
      <c r="D11" s="7">
        <v>28.546240000000001</v>
      </c>
      <c r="E11" s="7">
        <v>2.1114899999999999</v>
      </c>
      <c r="F11" s="7">
        <v>45</v>
      </c>
      <c r="H11" s="7" t="s">
        <v>2</v>
      </c>
      <c r="I11" s="7">
        <v>24</v>
      </c>
      <c r="J11" s="7">
        <v>0.4</v>
      </c>
      <c r="L11" s="7">
        <f t="shared" ca="1" si="2"/>
        <v>3177.6379999999999</v>
      </c>
      <c r="M11" s="7">
        <f t="shared" ca="1" si="0"/>
        <v>3177.6379999999999</v>
      </c>
      <c r="N11" s="7">
        <f t="shared" ca="1" si="0"/>
        <v>3177.6379999999999</v>
      </c>
      <c r="O11" s="7">
        <f t="shared" ca="1" si="0"/>
        <v>3177.6379999999999</v>
      </c>
      <c r="P11" s="7">
        <f t="shared" ca="1" si="0"/>
        <v>3177.6379999999999</v>
      </c>
      <c r="R11" s="7">
        <f t="shared" ca="1" si="1"/>
        <v>3177.6379999999999</v>
      </c>
      <c r="T11" s="7">
        <f ca="1">Total!E11</f>
        <v>3177.6379999999999</v>
      </c>
      <c r="V11" s="7">
        <f t="shared" ca="1" si="3"/>
        <v>0</v>
      </c>
      <c r="W11" s="7">
        <f t="shared" ca="1" si="4"/>
        <v>0</v>
      </c>
      <c r="X11" s="7">
        <f t="shared" ca="1" si="5"/>
        <v>0</v>
      </c>
      <c r="Y11" s="7">
        <f t="shared" ca="1" si="6"/>
        <v>0</v>
      </c>
      <c r="Z11" s="7">
        <f t="shared" ca="1" si="7"/>
        <v>0</v>
      </c>
      <c r="AB11" s="7">
        <f t="shared" ca="1" si="8"/>
        <v>0</v>
      </c>
    </row>
    <row r="12" spans="1:28" s="7" customFormat="1" x14ac:dyDescent="0.25">
      <c r="A12" s="7" t="s">
        <v>0</v>
      </c>
      <c r="B12" s="7">
        <v>25</v>
      </c>
      <c r="C12" s="7">
        <v>1</v>
      </c>
      <c r="D12" s="7">
        <v>28.58203</v>
      </c>
      <c r="E12" s="7">
        <v>2.1081799999999999</v>
      </c>
      <c r="F12" s="7">
        <v>45</v>
      </c>
      <c r="H12" s="7" t="s">
        <v>3</v>
      </c>
      <c r="I12" s="7">
        <v>24</v>
      </c>
      <c r="J12" s="7">
        <v>0.7</v>
      </c>
      <c r="L12" s="7">
        <f t="shared" ca="1" si="2"/>
        <v>2321.03586</v>
      </c>
      <c r="M12" s="7">
        <f t="shared" ca="1" si="0"/>
        <v>2321.03586</v>
      </c>
      <c r="N12" s="7">
        <f t="shared" ca="1" si="0"/>
        <v>2321.03586</v>
      </c>
      <c r="O12" s="7">
        <f t="shared" ca="1" si="0"/>
        <v>2321.03586</v>
      </c>
      <c r="P12" s="7">
        <f t="shared" ca="1" si="0"/>
        <v>2321.03586</v>
      </c>
      <c r="R12" s="7">
        <f t="shared" ca="1" si="1"/>
        <v>2321.03586</v>
      </c>
      <c r="T12" s="7">
        <f ca="1">Total!E12</f>
        <v>2321.03586</v>
      </c>
      <c r="V12" s="7">
        <f t="shared" ca="1" si="3"/>
        <v>0</v>
      </c>
      <c r="W12" s="7">
        <f t="shared" ca="1" si="4"/>
        <v>0</v>
      </c>
      <c r="X12" s="7">
        <f t="shared" ca="1" si="5"/>
        <v>0</v>
      </c>
      <c r="Y12" s="7">
        <f t="shared" ca="1" si="6"/>
        <v>0</v>
      </c>
      <c r="Z12" s="7">
        <f t="shared" ca="1" si="7"/>
        <v>0</v>
      </c>
      <c r="AB12" s="7">
        <f t="shared" ca="1" si="8"/>
        <v>0</v>
      </c>
    </row>
    <row r="13" spans="1:28" s="7" customFormat="1" x14ac:dyDescent="0.25">
      <c r="A13" s="7" t="s">
        <v>0</v>
      </c>
      <c r="B13" s="7">
        <v>25</v>
      </c>
      <c r="C13" s="7">
        <v>1</v>
      </c>
      <c r="D13" s="7">
        <v>28.546240000000001</v>
      </c>
      <c r="E13" s="7">
        <v>2.2402199999999999</v>
      </c>
      <c r="F13" s="7">
        <v>38</v>
      </c>
      <c r="H13" s="7" t="s">
        <v>3</v>
      </c>
      <c r="I13" s="7">
        <v>24</v>
      </c>
      <c r="J13" s="7">
        <v>1</v>
      </c>
      <c r="L13" s="7">
        <f t="shared" ca="1" si="2"/>
        <v>2320.9075499999999</v>
      </c>
      <c r="M13" s="7">
        <f t="shared" ca="1" si="0"/>
        <v>2320.9075499999999</v>
      </c>
      <c r="N13" s="7">
        <f t="shared" ca="1" si="0"/>
        <v>2320.9075499999999</v>
      </c>
      <c r="O13" s="7">
        <f t="shared" ca="1" si="0"/>
        <v>2320.9075499999999</v>
      </c>
      <c r="P13" s="7">
        <f t="shared" ca="1" si="0"/>
        <v>2320.9075499999999</v>
      </c>
      <c r="R13" s="7">
        <f t="shared" ca="1" si="1"/>
        <v>2320.9075499999999</v>
      </c>
      <c r="T13" s="7">
        <f ca="1">Total!E13</f>
        <v>2320.9075499999999</v>
      </c>
      <c r="V13" s="7">
        <f t="shared" ca="1" si="3"/>
        <v>0</v>
      </c>
      <c r="W13" s="7">
        <f t="shared" ca="1" si="4"/>
        <v>0</v>
      </c>
      <c r="X13" s="7">
        <f t="shared" ca="1" si="5"/>
        <v>0</v>
      </c>
      <c r="Y13" s="7">
        <f t="shared" ca="1" si="6"/>
        <v>0</v>
      </c>
      <c r="Z13" s="7">
        <f t="shared" ca="1" si="7"/>
        <v>0</v>
      </c>
      <c r="AB13" s="7">
        <f t="shared" ca="1" si="8"/>
        <v>0</v>
      </c>
    </row>
    <row r="14" spans="1:28" s="7" customFormat="1" x14ac:dyDescent="0.25">
      <c r="A14" s="7" t="s">
        <v>0</v>
      </c>
      <c r="B14" s="7">
        <v>25</v>
      </c>
      <c r="C14" s="7">
        <v>1</v>
      </c>
      <c r="D14" s="7">
        <v>28.58203</v>
      </c>
      <c r="E14" s="7">
        <v>2.1281500000000002</v>
      </c>
      <c r="F14" s="7">
        <v>51</v>
      </c>
      <c r="H14" s="7" t="s">
        <v>3</v>
      </c>
      <c r="I14" s="7">
        <v>100</v>
      </c>
      <c r="J14" s="7">
        <v>0.4</v>
      </c>
      <c r="L14" s="7">
        <f t="shared" ca="1" si="2"/>
        <v>42987.814830000003</v>
      </c>
      <c r="M14" s="7">
        <f t="shared" ca="1" si="0"/>
        <v>42989.188679999999</v>
      </c>
      <c r="N14" s="7">
        <f t="shared" ca="1" si="0"/>
        <v>42989.54</v>
      </c>
      <c r="O14" s="7">
        <f t="shared" ca="1" si="0"/>
        <v>42990.603889999999</v>
      </c>
      <c r="P14" s="7">
        <f t="shared" ca="1" si="0"/>
        <v>42989.427620000002</v>
      </c>
      <c r="R14" s="7">
        <f t="shared" ca="1" si="1"/>
        <v>42989.315004000004</v>
      </c>
      <c r="T14" s="7">
        <f ca="1">Total!E14</f>
        <v>42986.193919999998</v>
      </c>
      <c r="V14" s="7">
        <f t="shared" ca="1" si="3"/>
        <v>3.7707688264323E-5</v>
      </c>
      <c r="W14" s="7">
        <f t="shared" ca="1" si="4"/>
        <v>6.9667949797435954E-5</v>
      </c>
      <c r="X14" s="7">
        <f t="shared" ca="1" si="5"/>
        <v>7.7840806427995223E-5</v>
      </c>
      <c r="Y14" s="7">
        <f t="shared" ca="1" si="6"/>
        <v>1.0259038072102505E-4</v>
      </c>
      <c r="Z14" s="7">
        <f t="shared" ca="1" si="7"/>
        <v>7.5226478669463903E-5</v>
      </c>
      <c r="AB14" s="7">
        <f t="shared" ca="1" si="8"/>
        <v>3.6303330388024309E-4</v>
      </c>
    </row>
    <row r="15" spans="1:28" s="7" customFormat="1" x14ac:dyDescent="0.25">
      <c r="A15" s="7" t="s">
        <v>0</v>
      </c>
      <c r="B15" s="7">
        <v>25</v>
      </c>
      <c r="C15" s="7">
        <v>1</v>
      </c>
      <c r="D15" s="7">
        <v>28.514099999999999</v>
      </c>
      <c r="E15" s="7">
        <v>2.1004800000000001</v>
      </c>
      <c r="F15" s="7">
        <v>44</v>
      </c>
      <c r="H15" s="7" t="s">
        <v>3</v>
      </c>
      <c r="I15" s="7">
        <v>100</v>
      </c>
      <c r="J15" s="7">
        <v>0.7</v>
      </c>
      <c r="L15" s="7">
        <f t="shared" ca="1" si="2"/>
        <v>35583.644959999998</v>
      </c>
      <c r="M15" s="7">
        <f t="shared" ca="1" si="0"/>
        <v>35624.421419999999</v>
      </c>
      <c r="N15" s="7">
        <f t="shared" ca="1" si="0"/>
        <v>35958.315979999999</v>
      </c>
      <c r="O15" s="7">
        <f t="shared" ca="1" si="0"/>
        <v>35720.377209999999</v>
      </c>
      <c r="P15" s="7">
        <f t="shared" ca="1" si="0"/>
        <v>35914.071880000003</v>
      </c>
      <c r="R15" s="7">
        <f t="shared" ca="1" si="1"/>
        <v>35760.166290000001</v>
      </c>
      <c r="T15" s="7">
        <f ca="1">Total!E15</f>
        <v>35444.455130000002</v>
      </c>
      <c r="V15" s="7">
        <f t="shared" ca="1" si="3"/>
        <v>3.9269846154916955E-3</v>
      </c>
      <c r="W15" s="7">
        <f t="shared" ca="1" si="4"/>
        <v>5.0774173094192705E-3</v>
      </c>
      <c r="X15" s="7">
        <f t="shared" ca="1" si="5"/>
        <v>1.4497637165398775E-2</v>
      </c>
      <c r="Y15" s="7">
        <f t="shared" ca="1" si="6"/>
        <v>7.7846331390338582E-3</v>
      </c>
      <c r="Z15" s="7">
        <f t="shared" ca="1" si="7"/>
        <v>1.3249371397517121E-2</v>
      </c>
      <c r="AB15" s="7">
        <f t="shared" ca="1" si="8"/>
        <v>4.453604362686072E-2</v>
      </c>
    </row>
    <row r="16" spans="1:28" s="7" customFormat="1" x14ac:dyDescent="0.25">
      <c r="A16" s="7" t="s">
        <v>0</v>
      </c>
      <c r="B16" s="7">
        <v>100</v>
      </c>
      <c r="C16" s="7">
        <v>0.4</v>
      </c>
      <c r="D16" s="7">
        <v>148.1808</v>
      </c>
      <c r="E16" s="7">
        <v>9.8012099999999993</v>
      </c>
      <c r="F16" s="7">
        <v>26</v>
      </c>
      <c r="H16" s="7" t="s">
        <v>3</v>
      </c>
      <c r="I16" s="7">
        <v>100</v>
      </c>
      <c r="J16" s="7">
        <v>1</v>
      </c>
      <c r="L16" s="7">
        <f t="shared" ca="1" si="2"/>
        <v>35465.340109999997</v>
      </c>
      <c r="M16" s="7">
        <f t="shared" ca="1" si="0"/>
        <v>35296.100429999999</v>
      </c>
      <c r="N16" s="7">
        <f t="shared" ca="1" si="0"/>
        <v>35704.136169999998</v>
      </c>
      <c r="O16" s="7">
        <f t="shared" ca="1" si="0"/>
        <v>35437.865899999997</v>
      </c>
      <c r="P16" s="7">
        <f t="shared" ca="1" si="0"/>
        <v>35364.133329999997</v>
      </c>
      <c r="R16" s="7">
        <f t="shared" ca="1" si="1"/>
        <v>35453.515188000005</v>
      </c>
      <c r="T16" s="7">
        <f ca="1">Total!E16</f>
        <v>35228.36103</v>
      </c>
      <c r="V16" s="7">
        <f t="shared" ca="1" si="3"/>
        <v>6.7269402569761659E-3</v>
      </c>
      <c r="W16" s="7">
        <f t="shared" ca="1" si="4"/>
        <v>1.9228654986904615E-3</v>
      </c>
      <c r="X16" s="7">
        <f t="shared" ca="1" si="5"/>
        <v>1.3505457707636021E-2</v>
      </c>
      <c r="Y16" s="7">
        <f t="shared" ca="1" si="6"/>
        <v>5.9470512926101072E-3</v>
      </c>
      <c r="Z16" s="7">
        <f t="shared" ca="1" si="7"/>
        <v>3.8540623528972875E-3</v>
      </c>
      <c r="AB16" s="7">
        <f t="shared" ca="1" si="8"/>
        <v>3.1956377108810045E-2</v>
      </c>
    </row>
    <row r="17" spans="1:28" s="7" customFormat="1" x14ac:dyDescent="0.25">
      <c r="A17" s="7" t="s">
        <v>0</v>
      </c>
      <c r="B17" s="7">
        <v>100</v>
      </c>
      <c r="C17" s="7">
        <v>0.4</v>
      </c>
      <c r="D17" s="7">
        <v>148.22163</v>
      </c>
      <c r="E17" s="7">
        <v>9.6463800000000006</v>
      </c>
      <c r="F17" s="7">
        <v>26</v>
      </c>
      <c r="H17" s="7" t="s">
        <v>3</v>
      </c>
      <c r="I17" s="7">
        <v>997</v>
      </c>
      <c r="J17" s="7">
        <v>0.4</v>
      </c>
      <c r="L17" s="7">
        <f t="shared" ca="1" si="2"/>
        <v>324472.80680000002</v>
      </c>
      <c r="M17" s="7">
        <f t="shared" ca="1" si="0"/>
        <v>324375.12092000002</v>
      </c>
      <c r="N17" s="7">
        <f t="shared" ca="1" si="0"/>
        <v>324638.39033000002</v>
      </c>
      <c r="O17" s="7">
        <f t="shared" ca="1" si="0"/>
        <v>324677.92070000002</v>
      </c>
      <c r="P17" s="7">
        <f t="shared" ca="1" si="0"/>
        <v>324532.34745</v>
      </c>
      <c r="R17" s="7">
        <f t="shared" ca="1" si="1"/>
        <v>324539.31724</v>
      </c>
      <c r="T17" s="7">
        <f ca="1">Total!E17</f>
        <v>324119.48642999999</v>
      </c>
      <c r="V17" s="7">
        <f t="shared" ca="1" si="3"/>
        <v>1.0900929589012442E-3</v>
      </c>
      <c r="W17" s="7">
        <f t="shared" ca="1" si="4"/>
        <v>7.8870447690665196E-4</v>
      </c>
      <c r="X17" s="7">
        <f t="shared" ca="1" si="5"/>
        <v>1.6009648346524252E-3</v>
      </c>
      <c r="Y17" s="7">
        <f t="shared" ca="1" si="6"/>
        <v>1.7229271715529266E-3</v>
      </c>
      <c r="Z17" s="7">
        <f t="shared" ca="1" si="7"/>
        <v>1.2737926514306528E-3</v>
      </c>
      <c r="AB17" s="7">
        <f t="shared" ca="1" si="8"/>
        <v>6.4764820934439006E-3</v>
      </c>
    </row>
    <row r="18" spans="1:28" s="7" customFormat="1" x14ac:dyDescent="0.25">
      <c r="A18" s="7" t="s">
        <v>0</v>
      </c>
      <c r="B18" s="7">
        <v>100</v>
      </c>
      <c r="C18" s="7">
        <v>0.4</v>
      </c>
      <c r="D18" s="7">
        <v>148.15617</v>
      </c>
      <c r="E18" s="7">
        <v>9.6956399999999991</v>
      </c>
      <c r="F18" s="7">
        <v>24</v>
      </c>
      <c r="H18" s="7" t="s">
        <v>3</v>
      </c>
      <c r="I18" s="7">
        <v>997</v>
      </c>
      <c r="J18" s="7">
        <v>0.7</v>
      </c>
      <c r="L18" s="7">
        <f t="shared" ca="1" si="2"/>
        <v>323020.65878</v>
      </c>
      <c r="M18" s="7">
        <f t="shared" ca="1" si="2"/>
        <v>323092.08188999997</v>
      </c>
      <c r="N18" s="7">
        <f t="shared" ca="1" si="2"/>
        <v>323126.82650999998</v>
      </c>
      <c r="O18" s="7">
        <f t="shared" ca="1" si="2"/>
        <v>323042.09883999999</v>
      </c>
      <c r="P18" s="7">
        <f t="shared" ca="1" si="2"/>
        <v>323170.74524000002</v>
      </c>
      <c r="R18" s="7">
        <f t="shared" ca="1" si="1"/>
        <v>323090.48225200002</v>
      </c>
      <c r="T18" s="7">
        <f ca="1">Total!E18</f>
        <v>322908.53392000002</v>
      </c>
      <c r="V18" s="7">
        <f t="shared" ca="1" si="3"/>
        <v>3.4723411809165882E-4</v>
      </c>
      <c r="W18" s="7">
        <f t="shared" ca="1" si="4"/>
        <v>5.6842093261440295E-4</v>
      </c>
      <c r="X18" s="7">
        <f t="shared" ca="1" si="5"/>
        <v>6.7601988510483213E-4</v>
      </c>
      <c r="Y18" s="7">
        <f t="shared" ca="1" si="6"/>
        <v>4.136308148271662E-4</v>
      </c>
      <c r="Z18" s="7">
        <f t="shared" ca="1" si="7"/>
        <v>8.1202970022763328E-4</v>
      </c>
      <c r="AB18" s="7">
        <f t="shared" ca="1" si="8"/>
        <v>2.8173354508656935E-3</v>
      </c>
    </row>
    <row r="19" spans="1:28" s="7" customFormat="1" x14ac:dyDescent="0.25">
      <c r="A19" s="7" t="s">
        <v>0</v>
      </c>
      <c r="B19" s="7">
        <v>100</v>
      </c>
      <c r="C19" s="7">
        <v>0.4</v>
      </c>
      <c r="D19" s="7">
        <v>148.21812</v>
      </c>
      <c r="E19" s="7">
        <v>9.7424800000000005</v>
      </c>
      <c r="F19" s="7">
        <v>26</v>
      </c>
      <c r="H19" s="7" t="s">
        <v>3</v>
      </c>
      <c r="I19" s="7">
        <v>997</v>
      </c>
      <c r="J19" s="7">
        <v>1</v>
      </c>
      <c r="L19" s="7">
        <f t="shared" ca="1" si="2"/>
        <v>323013.74322</v>
      </c>
      <c r="M19" s="7">
        <f t="shared" ca="1" si="2"/>
        <v>323014.97104999999</v>
      </c>
      <c r="N19" s="7">
        <f t="shared" ca="1" si="2"/>
        <v>323059.45504999999</v>
      </c>
      <c r="O19" s="7">
        <f t="shared" ca="1" si="2"/>
        <v>323101.89574000001</v>
      </c>
      <c r="P19" s="7">
        <f t="shared" ca="1" si="2"/>
        <v>323064.09114999999</v>
      </c>
      <c r="R19" s="7">
        <f t="shared" ca="1" si="1"/>
        <v>323050.83124199999</v>
      </c>
      <c r="T19" s="7">
        <f ca="1">Total!E19</f>
        <v>322830.84453</v>
      </c>
      <c r="V19" s="7">
        <f t="shared" ca="1" si="3"/>
        <v>5.6654651530053967E-4</v>
      </c>
      <c r="W19" s="7">
        <f t="shared" ca="1" si="4"/>
        <v>5.7034983837450583E-4</v>
      </c>
      <c r="X19" s="7">
        <f t="shared" ca="1" si="5"/>
        <v>7.0814336323040891E-4</v>
      </c>
      <c r="Y19" s="7">
        <f t="shared" ca="1" si="6"/>
        <v>8.3960753624586469E-4</v>
      </c>
      <c r="Z19" s="7">
        <f t="shared" ca="1" si="7"/>
        <v>7.2250413475691191E-4</v>
      </c>
      <c r="AB19" s="7">
        <f t="shared" ca="1" si="8"/>
        <v>3.4071513879082309E-3</v>
      </c>
    </row>
    <row r="20" spans="1:28" s="7" customFormat="1" x14ac:dyDescent="0.25">
      <c r="A20" s="7" t="s">
        <v>0</v>
      </c>
      <c r="B20" s="7">
        <v>100</v>
      </c>
      <c r="C20" s="7">
        <v>0.4</v>
      </c>
      <c r="D20" s="7">
        <v>148.26652999999999</v>
      </c>
      <c r="E20" s="7">
        <v>9.5135799999999993</v>
      </c>
      <c r="F20" s="7">
        <v>26</v>
      </c>
      <c r="H20" s="7" t="s">
        <v>1</v>
      </c>
      <c r="I20" s="7">
        <v>30</v>
      </c>
      <c r="J20" s="7">
        <v>0.4</v>
      </c>
      <c r="L20" s="7">
        <f t="shared" ca="1" si="2"/>
        <v>995.50248999999997</v>
      </c>
      <c r="M20" s="7">
        <f t="shared" ca="1" si="2"/>
        <v>995.50248999999997</v>
      </c>
      <c r="N20" s="7">
        <f t="shared" ca="1" si="2"/>
        <v>995.50248999999997</v>
      </c>
      <c r="O20" s="7">
        <f t="shared" ca="1" si="2"/>
        <v>995.50248999999997</v>
      </c>
      <c r="P20" s="7">
        <f t="shared" ca="1" si="2"/>
        <v>995.50248999999997</v>
      </c>
      <c r="R20" s="7">
        <f t="shared" ca="1" si="1"/>
        <v>995.50249000000008</v>
      </c>
      <c r="T20" s="7">
        <f ca="1">Total!E20</f>
        <v>995.50248999999997</v>
      </c>
      <c r="V20" s="7">
        <f t="shared" ca="1" si="3"/>
        <v>0</v>
      </c>
      <c r="W20" s="7">
        <f t="shared" ca="1" si="4"/>
        <v>0</v>
      </c>
      <c r="X20" s="7">
        <f t="shared" ca="1" si="5"/>
        <v>0</v>
      </c>
      <c r="Y20" s="7">
        <f t="shared" ca="1" si="6"/>
        <v>0</v>
      </c>
      <c r="Z20" s="7">
        <f t="shared" ca="1" si="7"/>
        <v>0</v>
      </c>
      <c r="AB20" s="7">
        <f t="shared" ca="1" si="8"/>
        <v>0</v>
      </c>
    </row>
    <row r="21" spans="1:28" s="7" customFormat="1" x14ac:dyDescent="0.25">
      <c r="A21" s="7" t="s">
        <v>0</v>
      </c>
      <c r="B21" s="7">
        <v>100</v>
      </c>
      <c r="C21" s="7">
        <v>0.7</v>
      </c>
      <c r="D21" s="7">
        <v>107.66003000000001</v>
      </c>
      <c r="E21" s="7">
        <v>24.636810000000001</v>
      </c>
      <c r="F21" s="7">
        <v>61</v>
      </c>
      <c r="H21" s="7" t="s">
        <v>1</v>
      </c>
      <c r="I21" s="7">
        <v>30</v>
      </c>
      <c r="J21" s="7">
        <v>0.7</v>
      </c>
      <c r="L21" s="7">
        <f t="shared" ca="1" si="2"/>
        <v>675.46855000000005</v>
      </c>
      <c r="M21" s="7">
        <f t="shared" ca="1" si="2"/>
        <v>675.38611000000003</v>
      </c>
      <c r="N21" s="7">
        <f t="shared" ca="1" si="2"/>
        <v>675.36581000000001</v>
      </c>
      <c r="O21" s="7">
        <f t="shared" ca="1" si="2"/>
        <v>675.36989000000005</v>
      </c>
      <c r="P21" s="7">
        <f t="shared" ca="1" si="2"/>
        <v>675.36581000000001</v>
      </c>
      <c r="R21" s="7">
        <f t="shared" ca="1" si="1"/>
        <v>675.39123400000005</v>
      </c>
      <c r="T21" s="7">
        <f ca="1">Total!E21</f>
        <v>675.36581000000001</v>
      </c>
      <c r="V21" s="7">
        <f t="shared" ca="1" si="3"/>
        <v>1.5212496469141633E-4</v>
      </c>
      <c r="W21" s="7">
        <f t="shared" ca="1" si="4"/>
        <v>3.0057784536087472E-5</v>
      </c>
      <c r="X21" s="7">
        <f t="shared" ca="1" si="5"/>
        <v>0</v>
      </c>
      <c r="Y21" s="7">
        <f t="shared" ca="1" si="6"/>
        <v>6.0411704881010963E-6</v>
      </c>
      <c r="Z21" s="7">
        <f t="shared" ca="1" si="7"/>
        <v>0</v>
      </c>
      <c r="AB21" s="7">
        <f t="shared" ca="1" si="8"/>
        <v>1.8822391971560489E-4</v>
      </c>
    </row>
    <row r="22" spans="1:28" s="7" customFormat="1" x14ac:dyDescent="0.25">
      <c r="A22" s="7" t="s">
        <v>0</v>
      </c>
      <c r="B22" s="7">
        <v>100</v>
      </c>
      <c r="C22" s="7">
        <v>0.7</v>
      </c>
      <c r="D22" s="7">
        <v>107.61002999999999</v>
      </c>
      <c r="E22" s="7">
        <v>24.398700000000002</v>
      </c>
      <c r="F22" s="7">
        <v>59</v>
      </c>
      <c r="H22" s="7" t="s">
        <v>1</v>
      </c>
      <c r="I22" s="7">
        <v>30</v>
      </c>
      <c r="J22" s="7">
        <v>1</v>
      </c>
      <c r="L22" s="7">
        <f t="shared" ca="1" si="2"/>
        <v>655.43295999999998</v>
      </c>
      <c r="M22" s="7">
        <f t="shared" ca="1" si="2"/>
        <v>655.43907999999999</v>
      </c>
      <c r="N22" s="7">
        <f t="shared" ca="1" si="2"/>
        <v>655.43295999999998</v>
      </c>
      <c r="O22" s="7">
        <f t="shared" ca="1" si="2"/>
        <v>655.43295999999998</v>
      </c>
      <c r="P22" s="7">
        <f t="shared" ca="1" si="2"/>
        <v>655.43295999999998</v>
      </c>
      <c r="R22" s="7">
        <f t="shared" ca="1" si="1"/>
        <v>655.43418399999996</v>
      </c>
      <c r="T22" s="7">
        <f ca="1">Total!E22</f>
        <v>655.43295999999998</v>
      </c>
      <c r="V22" s="7">
        <f t="shared" ca="1" si="3"/>
        <v>0</v>
      </c>
      <c r="W22" s="7">
        <f t="shared" ca="1" si="4"/>
        <v>9.337339397777456E-6</v>
      </c>
      <c r="X22" s="7">
        <f t="shared" ca="1" si="5"/>
        <v>0</v>
      </c>
      <c r="Y22" s="7">
        <f t="shared" ca="1" si="6"/>
        <v>0</v>
      </c>
      <c r="Z22" s="7">
        <f t="shared" ca="1" si="7"/>
        <v>0</v>
      </c>
      <c r="AB22" s="7">
        <f t="shared" ca="1" si="8"/>
        <v>9.337339397777456E-6</v>
      </c>
    </row>
    <row r="23" spans="1:28" s="7" customFormat="1" x14ac:dyDescent="0.25">
      <c r="A23" s="7" t="s">
        <v>0</v>
      </c>
      <c r="B23" s="7">
        <v>100</v>
      </c>
      <c r="C23" s="7">
        <v>0.7</v>
      </c>
      <c r="D23" s="7">
        <v>107.65337</v>
      </c>
      <c r="E23" s="7">
        <v>24.600180000000002</v>
      </c>
      <c r="F23" s="7">
        <v>61</v>
      </c>
      <c r="H23" s="7" t="s">
        <v>1</v>
      </c>
      <c r="I23" s="7">
        <v>100</v>
      </c>
      <c r="J23" s="7">
        <v>0.4</v>
      </c>
      <c r="L23" s="7">
        <f t="shared" ca="1" si="2"/>
        <v>1818.4331</v>
      </c>
      <c r="M23" s="7">
        <f t="shared" ca="1" si="2"/>
        <v>1867.3472400000001</v>
      </c>
      <c r="N23" s="7">
        <f t="shared" ca="1" si="2"/>
        <v>1808.36751</v>
      </c>
      <c r="O23" s="7">
        <f t="shared" ca="1" si="2"/>
        <v>1864.0399299999999</v>
      </c>
      <c r="P23" s="7">
        <f t="shared" ca="1" si="2"/>
        <v>1826.8093200000001</v>
      </c>
      <c r="R23" s="7">
        <f t="shared" ca="1" si="1"/>
        <v>1836.9994200000001</v>
      </c>
      <c r="T23" s="7">
        <f ca="1">Total!E23</f>
        <v>1789.1879899999999</v>
      </c>
      <c r="V23" s="7">
        <f t="shared" ca="1" si="3"/>
        <v>1.6345465185019527E-2</v>
      </c>
      <c r="W23" s="7">
        <f t="shared" ca="1" si="4"/>
        <v>4.368420223969878E-2</v>
      </c>
      <c r="X23" s="7">
        <f t="shared" ca="1" si="5"/>
        <v>1.0719678483869177E-2</v>
      </c>
      <c r="Y23" s="7">
        <f t="shared" ca="1" si="6"/>
        <v>4.1835704475078672E-2</v>
      </c>
      <c r="Z23" s="7">
        <f t="shared" ca="1" si="7"/>
        <v>2.1027041434589649E-2</v>
      </c>
      <c r="AB23" s="7">
        <f t="shared" ca="1" si="8"/>
        <v>0.13361209181825581</v>
      </c>
    </row>
    <row r="24" spans="1:28" s="7" customFormat="1" x14ac:dyDescent="0.25">
      <c r="A24" s="7" t="s">
        <v>0</v>
      </c>
      <c r="B24" s="7">
        <v>100</v>
      </c>
      <c r="C24" s="7">
        <v>0.7</v>
      </c>
      <c r="D24" s="7">
        <v>107.70086000000001</v>
      </c>
      <c r="E24" s="7">
        <v>24.601980000000001</v>
      </c>
      <c r="F24" s="7">
        <v>60</v>
      </c>
      <c r="H24" s="7" t="s">
        <v>1</v>
      </c>
      <c r="I24" s="7">
        <v>100</v>
      </c>
      <c r="J24" s="7">
        <v>0.7</v>
      </c>
      <c r="L24" s="7">
        <f t="shared" ca="1" si="2"/>
        <v>1776.9743100000001</v>
      </c>
      <c r="M24" s="7">
        <f t="shared" ca="1" si="2"/>
        <v>1777.0493899999999</v>
      </c>
      <c r="N24" s="7">
        <f t="shared" ca="1" si="2"/>
        <v>1771.76</v>
      </c>
      <c r="O24" s="7">
        <f t="shared" ca="1" si="2"/>
        <v>1767.5866699999999</v>
      </c>
      <c r="P24" s="7">
        <f t="shared" ca="1" si="2"/>
        <v>1776.11412</v>
      </c>
      <c r="R24" s="7">
        <f t="shared" ca="1" si="1"/>
        <v>1773.8968979999997</v>
      </c>
      <c r="T24" s="7">
        <f ca="1">Total!E24</f>
        <v>1762.0255400000001</v>
      </c>
      <c r="V24" s="7">
        <f t="shared" ca="1" si="3"/>
        <v>8.4838554610280892E-3</v>
      </c>
      <c r="W24" s="7">
        <f t="shared" ca="1" si="4"/>
        <v>8.5264655130934206E-3</v>
      </c>
      <c r="X24" s="7">
        <f t="shared" ca="1" si="5"/>
        <v>5.524585074969968E-3</v>
      </c>
      <c r="Y24" s="7">
        <f t="shared" ca="1" si="6"/>
        <v>3.1561006771785049E-3</v>
      </c>
      <c r="Z24" s="7">
        <f t="shared" ca="1" si="7"/>
        <v>7.9956729798592273E-3</v>
      </c>
      <c r="AB24" s="7">
        <f t="shared" ca="1" si="8"/>
        <v>3.3686679706129208E-2</v>
      </c>
    </row>
    <row r="25" spans="1:28" s="7" customFormat="1" x14ac:dyDescent="0.25">
      <c r="A25" s="7" t="s">
        <v>0</v>
      </c>
      <c r="B25" s="7">
        <v>100</v>
      </c>
      <c r="C25" s="7">
        <v>0.7</v>
      </c>
      <c r="D25" s="7">
        <v>107.7467</v>
      </c>
      <c r="E25" s="7">
        <v>24.546669999999999</v>
      </c>
      <c r="F25" s="7">
        <v>56</v>
      </c>
      <c r="H25" s="7" t="s">
        <v>1</v>
      </c>
      <c r="I25" s="7">
        <v>100</v>
      </c>
      <c r="J25" s="7">
        <v>1</v>
      </c>
      <c r="L25" s="7">
        <f t="shared" ca="1" si="2"/>
        <v>1760.6815200000001</v>
      </c>
      <c r="M25" s="7">
        <f t="shared" ca="1" si="2"/>
        <v>1756.82</v>
      </c>
      <c r="N25" s="7">
        <f t="shared" ca="1" si="2"/>
        <v>1761.97594</v>
      </c>
      <c r="O25" s="7">
        <f t="shared" ca="1" si="2"/>
        <v>1762.5919100000001</v>
      </c>
      <c r="P25" s="7">
        <f t="shared" ca="1" si="2"/>
        <v>1756.5866699999999</v>
      </c>
      <c r="R25" s="7">
        <f t="shared" ca="1" si="1"/>
        <v>1759.7312079999999</v>
      </c>
      <c r="T25" s="7">
        <f ca="1">Total!E25</f>
        <v>1753.8095499999999</v>
      </c>
      <c r="V25" s="7">
        <f t="shared" ca="1" si="3"/>
        <v>3.9183102863136693E-3</v>
      </c>
      <c r="W25" s="7">
        <f t="shared" ca="1" si="4"/>
        <v>1.7165204739590977E-3</v>
      </c>
      <c r="X25" s="7">
        <f t="shared" ca="1" si="5"/>
        <v>4.6563721813466536E-3</v>
      </c>
      <c r="Y25" s="7">
        <f t="shared" ca="1" si="6"/>
        <v>5.007590476400447E-3</v>
      </c>
      <c r="Z25" s="7">
        <f t="shared" ca="1" si="7"/>
        <v>1.5834786622070612E-3</v>
      </c>
      <c r="AB25" s="7">
        <f t="shared" ca="1" si="8"/>
        <v>1.688227208022693E-2</v>
      </c>
    </row>
    <row r="26" spans="1:28" s="7" customFormat="1" x14ac:dyDescent="0.25">
      <c r="A26" s="7" t="s">
        <v>0</v>
      </c>
      <c r="B26" s="7">
        <v>100</v>
      </c>
      <c r="C26" s="7">
        <v>1</v>
      </c>
      <c r="D26" s="7">
        <v>103.7658</v>
      </c>
      <c r="E26" s="7">
        <v>34.12838</v>
      </c>
      <c r="F26" s="7">
        <v>82</v>
      </c>
      <c r="H26" s="7" t="s">
        <v>1</v>
      </c>
      <c r="I26" s="7">
        <v>1000</v>
      </c>
      <c r="J26" s="7">
        <v>0.4</v>
      </c>
      <c r="L26" s="7">
        <f t="shared" ca="1" si="2"/>
        <v>18993.806789999999</v>
      </c>
      <c r="M26" s="7">
        <f t="shared" ca="1" si="2"/>
        <v>18986.878369999999</v>
      </c>
      <c r="N26" s="7">
        <f t="shared" ca="1" si="2"/>
        <v>19002.740519999999</v>
      </c>
      <c r="O26" s="7">
        <f t="shared" ca="1" si="2"/>
        <v>18990.303049999999</v>
      </c>
      <c r="P26" s="7">
        <f t="shared" ca="1" si="2"/>
        <v>18994.990000000002</v>
      </c>
      <c r="R26" s="7">
        <f t="shared" ca="1" si="1"/>
        <v>18993.743746</v>
      </c>
      <c r="T26" s="7">
        <f ca="1">Total!E26</f>
        <v>18977.24136</v>
      </c>
      <c r="V26" s="7">
        <f t="shared" ca="1" si="3"/>
        <v>8.7291032904893932E-4</v>
      </c>
      <c r="W26" s="7">
        <f t="shared" ca="1" si="4"/>
        <v>5.0781933038546515E-4</v>
      </c>
      <c r="X26" s="7">
        <f t="shared" ca="1" si="5"/>
        <v>1.3436705323117307E-3</v>
      </c>
      <c r="Y26" s="7">
        <f t="shared" ca="1" si="6"/>
        <v>6.8828180831013227E-4</v>
      </c>
      <c r="Z26" s="7">
        <f t="shared" ca="1" si="7"/>
        <v>9.3525922252387977E-4</v>
      </c>
      <c r="AB26" s="7">
        <f t="shared" ca="1" si="8"/>
        <v>4.3479412225801472E-3</v>
      </c>
    </row>
    <row r="27" spans="1:28" s="7" customFormat="1" x14ac:dyDescent="0.25">
      <c r="A27" s="7" t="s">
        <v>0</v>
      </c>
      <c r="B27" s="7">
        <v>100</v>
      </c>
      <c r="C27" s="7">
        <v>1</v>
      </c>
      <c r="D27" s="7">
        <v>103.83329000000001</v>
      </c>
      <c r="E27" s="7">
        <v>33.984940000000002</v>
      </c>
      <c r="F27" s="7">
        <v>67</v>
      </c>
      <c r="H27" s="7" t="s">
        <v>1</v>
      </c>
      <c r="I27" s="7">
        <v>1000</v>
      </c>
      <c r="J27" s="7">
        <v>0.7</v>
      </c>
      <c r="L27" s="7">
        <f t="shared" ca="1" si="2"/>
        <v>18977.80359</v>
      </c>
      <c r="M27" s="7">
        <f t="shared" ca="1" si="2"/>
        <v>18979.600190000001</v>
      </c>
      <c r="N27" s="7">
        <f t="shared" ca="1" si="2"/>
        <v>18976.908899999999</v>
      </c>
      <c r="O27" s="7">
        <f t="shared" ca="1" si="2"/>
        <v>18978.694530000001</v>
      </c>
      <c r="P27" s="7">
        <f t="shared" ca="1" si="2"/>
        <v>18977.972140000002</v>
      </c>
      <c r="R27" s="7">
        <f t="shared" ca="1" si="1"/>
        <v>18978.195870000003</v>
      </c>
      <c r="T27" s="7">
        <f ca="1">Total!E27</f>
        <v>18975.633290000002</v>
      </c>
      <c r="V27" s="7">
        <f t="shared" ca="1" si="3"/>
        <v>1.1437299439917407E-4</v>
      </c>
      <c r="W27" s="7">
        <f t="shared" ca="1" si="4"/>
        <v>2.0905231142351197E-4</v>
      </c>
      <c r="X27" s="7">
        <f t="shared" ca="1" si="5"/>
        <v>6.72235798669863E-5</v>
      </c>
      <c r="Y27" s="7">
        <f t="shared" ca="1" si="6"/>
        <v>1.6132478706849462E-4</v>
      </c>
      <c r="Z27" s="7">
        <f t="shared" ca="1" si="7"/>
        <v>1.2325543839596898E-4</v>
      </c>
      <c r="AB27" s="7">
        <f t="shared" ca="1" si="8"/>
        <v>6.7522911115413598E-4</v>
      </c>
    </row>
    <row r="28" spans="1:28" s="7" customFormat="1" x14ac:dyDescent="0.25">
      <c r="A28" s="7" t="s">
        <v>0</v>
      </c>
      <c r="B28" s="7">
        <v>100</v>
      </c>
      <c r="C28" s="7">
        <v>1</v>
      </c>
      <c r="D28" s="7">
        <v>103.83413</v>
      </c>
      <c r="E28" s="7">
        <v>33.850499999999997</v>
      </c>
      <c r="F28" s="7">
        <v>81</v>
      </c>
      <c r="H28" s="7" t="s">
        <v>1</v>
      </c>
      <c r="I28" s="7">
        <v>1000</v>
      </c>
      <c r="J28" s="7">
        <v>1</v>
      </c>
      <c r="L28" s="7">
        <f t="shared" ca="1" si="2"/>
        <v>18975.668399999999</v>
      </c>
      <c r="M28" s="7">
        <f t="shared" ca="1" si="2"/>
        <v>18976.134999999998</v>
      </c>
      <c r="N28" s="7">
        <f t="shared" ca="1" si="2"/>
        <v>18975.834999999999</v>
      </c>
      <c r="O28" s="7">
        <f t="shared" ca="1" si="2"/>
        <v>18976.22552</v>
      </c>
      <c r="P28" s="7">
        <f t="shared" ca="1" si="2"/>
        <v>18976.352309999998</v>
      </c>
      <c r="R28" s="7">
        <f t="shared" ca="1" si="1"/>
        <v>18976.043246000001</v>
      </c>
      <c r="T28" s="7">
        <f ca="1">Total!E28</f>
        <v>18975.233329999999</v>
      </c>
      <c r="V28" s="7">
        <f t="shared" ca="1" si="3"/>
        <v>2.2928308307634463E-5</v>
      </c>
      <c r="W28" s="7">
        <f t="shared" ca="1" si="4"/>
        <v>4.7518256261636451E-5</v>
      </c>
      <c r="X28" s="7">
        <f t="shared" ca="1" si="5"/>
        <v>3.1708173993769427E-5</v>
      </c>
      <c r="Y28" s="7">
        <f t="shared" ca="1" si="6"/>
        <v>5.228868508468804E-5</v>
      </c>
      <c r="Z28" s="7">
        <f t="shared" ca="1" si="7"/>
        <v>5.8970552853764721E-5</v>
      </c>
      <c r="AB28" s="7">
        <f t="shared" ca="1" si="8"/>
        <v>2.1341397650149308E-4</v>
      </c>
    </row>
    <row r="29" spans="1:28" s="7" customFormat="1" x14ac:dyDescent="0.25">
      <c r="A29" s="7" t="s">
        <v>0</v>
      </c>
      <c r="B29" s="7">
        <v>100</v>
      </c>
      <c r="C29" s="7">
        <v>1</v>
      </c>
      <c r="D29" s="7">
        <v>103.76003</v>
      </c>
      <c r="E29" s="7">
        <v>34.044469999999997</v>
      </c>
      <c r="F29" s="7">
        <v>83</v>
      </c>
    </row>
    <row r="30" spans="1:28" s="7" customFormat="1" x14ac:dyDescent="0.25">
      <c r="A30" s="7" t="s">
        <v>0</v>
      </c>
      <c r="B30" s="7">
        <v>100</v>
      </c>
      <c r="C30" s="7">
        <v>1</v>
      </c>
      <c r="D30" s="7">
        <v>103.85080000000001</v>
      </c>
      <c r="E30" s="7">
        <v>33.818719999999999</v>
      </c>
      <c r="F30" s="7">
        <v>76</v>
      </c>
    </row>
    <row r="31" spans="1:28" s="7" customFormat="1" x14ac:dyDescent="0.25">
      <c r="A31" s="7" t="s">
        <v>0</v>
      </c>
      <c r="B31" s="7">
        <v>1000</v>
      </c>
      <c r="C31" s="7">
        <v>0.4</v>
      </c>
      <c r="D31" s="7">
        <v>1070.2515900000001</v>
      </c>
      <c r="E31" s="7">
        <v>672.28342999999995</v>
      </c>
      <c r="F31" s="7">
        <v>10</v>
      </c>
    </row>
    <row r="32" spans="1:28" s="7" customFormat="1" x14ac:dyDescent="0.25">
      <c r="A32" s="7" t="s">
        <v>0</v>
      </c>
      <c r="B32" s="7">
        <v>1000</v>
      </c>
      <c r="C32" s="7">
        <v>0.4</v>
      </c>
      <c r="D32" s="7">
        <v>1070.3136099999999</v>
      </c>
      <c r="E32" s="7">
        <v>660.81322999999998</v>
      </c>
      <c r="F32" s="7">
        <v>10</v>
      </c>
    </row>
    <row r="33" spans="1:6" s="7" customFormat="1" x14ac:dyDescent="0.25">
      <c r="A33" s="7" t="s">
        <v>0</v>
      </c>
      <c r="B33" s="7">
        <v>1000</v>
      </c>
      <c r="C33" s="7">
        <v>0.4</v>
      </c>
      <c r="D33" s="7">
        <v>1070.3317500000001</v>
      </c>
      <c r="E33" s="7">
        <v>709.66301999999996</v>
      </c>
      <c r="F33" s="7">
        <v>10</v>
      </c>
    </row>
    <row r="34" spans="1:6" s="7" customFormat="1" x14ac:dyDescent="0.25">
      <c r="A34" s="7" t="s">
        <v>0</v>
      </c>
      <c r="B34" s="7">
        <v>1000</v>
      </c>
      <c r="C34" s="7">
        <v>0.4</v>
      </c>
      <c r="D34" s="7">
        <v>1070.09115</v>
      </c>
      <c r="E34" s="7">
        <v>712.50711999999999</v>
      </c>
      <c r="F34" s="7">
        <v>10</v>
      </c>
    </row>
    <row r="35" spans="1:6" s="7" customFormat="1" x14ac:dyDescent="0.25">
      <c r="A35" s="7" t="s">
        <v>0</v>
      </c>
      <c r="B35" s="7">
        <v>1000</v>
      </c>
      <c r="C35" s="7">
        <v>0.4</v>
      </c>
      <c r="D35" s="7">
        <v>1070.1275700000001</v>
      </c>
      <c r="E35" s="7">
        <v>711.47098000000005</v>
      </c>
      <c r="F35" s="7">
        <v>10</v>
      </c>
    </row>
    <row r="36" spans="1:6" s="7" customFormat="1" x14ac:dyDescent="0.25">
      <c r="A36" s="7" t="s">
        <v>0</v>
      </c>
      <c r="B36" s="7">
        <v>1000</v>
      </c>
      <c r="C36" s="7">
        <v>0.7</v>
      </c>
      <c r="D36" s="7">
        <v>1034.91994</v>
      </c>
      <c r="E36" s="7">
        <v>1038.9792199999999</v>
      </c>
      <c r="F36" s="7">
        <v>16</v>
      </c>
    </row>
    <row r="37" spans="1:6" s="7" customFormat="1" x14ac:dyDescent="0.25">
      <c r="A37" s="7" t="s">
        <v>0</v>
      </c>
      <c r="B37" s="7">
        <v>1000</v>
      </c>
      <c r="C37" s="7">
        <v>0.7</v>
      </c>
      <c r="D37" s="7">
        <v>1034.71353</v>
      </c>
      <c r="E37" s="7">
        <v>1034.4452699999999</v>
      </c>
      <c r="F37" s="7">
        <v>16</v>
      </c>
    </row>
    <row r="38" spans="1:6" s="7" customFormat="1" x14ac:dyDescent="0.25">
      <c r="A38" s="7" t="s">
        <v>0</v>
      </c>
      <c r="B38" s="7">
        <v>1000</v>
      </c>
      <c r="C38" s="7">
        <v>0.7</v>
      </c>
      <c r="D38" s="7">
        <v>1034.87139</v>
      </c>
      <c r="E38" s="7">
        <v>1032.7572600000001</v>
      </c>
      <c r="F38" s="7">
        <v>16</v>
      </c>
    </row>
    <row r="39" spans="1:6" s="7" customFormat="1" x14ac:dyDescent="0.25">
      <c r="A39" s="7" t="s">
        <v>0</v>
      </c>
      <c r="B39" s="7">
        <v>1000</v>
      </c>
      <c r="C39" s="7">
        <v>0.7</v>
      </c>
      <c r="D39" s="7">
        <v>1034.87644</v>
      </c>
      <c r="E39" s="7">
        <v>1038.1202000000001</v>
      </c>
      <c r="F39" s="7">
        <v>16</v>
      </c>
    </row>
    <row r="40" spans="1:6" s="7" customFormat="1" x14ac:dyDescent="0.25">
      <c r="A40" s="7" t="s">
        <v>0</v>
      </c>
      <c r="B40" s="7">
        <v>1000</v>
      </c>
      <c r="C40" s="7">
        <v>0.7</v>
      </c>
      <c r="D40" s="7">
        <v>1034.84132</v>
      </c>
      <c r="E40" s="7">
        <v>1031.5451</v>
      </c>
      <c r="F40" s="7">
        <v>16</v>
      </c>
    </row>
    <row r="41" spans="1:6" s="7" customFormat="1" x14ac:dyDescent="0.25">
      <c r="A41" s="7" t="s">
        <v>0</v>
      </c>
      <c r="B41" s="7">
        <v>1000</v>
      </c>
      <c r="C41" s="7">
        <v>1</v>
      </c>
      <c r="D41" s="7">
        <v>1034.6770300000001</v>
      </c>
      <c r="E41" s="7">
        <v>1604.3942099999999</v>
      </c>
      <c r="F41" s="7">
        <v>24</v>
      </c>
    </row>
    <row r="42" spans="1:6" s="7" customFormat="1" x14ac:dyDescent="0.25">
      <c r="A42" s="7" t="s">
        <v>0</v>
      </c>
      <c r="B42" s="7">
        <v>1000</v>
      </c>
      <c r="C42" s="7">
        <v>1</v>
      </c>
      <c r="D42" s="7">
        <v>1034.7744499999999</v>
      </c>
      <c r="E42" s="7">
        <v>1554.8629800000001</v>
      </c>
      <c r="F42" s="7">
        <v>23</v>
      </c>
    </row>
    <row r="43" spans="1:6" s="7" customFormat="1" x14ac:dyDescent="0.25">
      <c r="A43" s="7" t="s">
        <v>0</v>
      </c>
      <c r="B43" s="7">
        <v>1000</v>
      </c>
      <c r="C43" s="7">
        <v>1</v>
      </c>
      <c r="D43" s="7">
        <v>1034.82763</v>
      </c>
      <c r="E43" s="7">
        <v>1601.11484</v>
      </c>
      <c r="F43" s="7">
        <v>24</v>
      </c>
    </row>
    <row r="44" spans="1:6" s="7" customFormat="1" x14ac:dyDescent="0.25">
      <c r="A44" s="7" t="s">
        <v>0</v>
      </c>
      <c r="B44" s="7">
        <v>1000</v>
      </c>
      <c r="C44" s="7">
        <v>1</v>
      </c>
      <c r="D44" s="7">
        <v>1034.8260299999999</v>
      </c>
      <c r="E44" s="7">
        <v>1614.8027999999999</v>
      </c>
      <c r="F44" s="7">
        <v>24</v>
      </c>
    </row>
    <row r="45" spans="1:6" s="7" customFormat="1" x14ac:dyDescent="0.25">
      <c r="A45" s="7" t="s">
        <v>0</v>
      </c>
      <c r="B45" s="7">
        <v>1000</v>
      </c>
      <c r="C45" s="7">
        <v>1</v>
      </c>
      <c r="D45" s="7">
        <v>1034.57644</v>
      </c>
      <c r="E45" s="7">
        <v>1551.0429200000001</v>
      </c>
      <c r="F45" s="7">
        <v>23</v>
      </c>
    </row>
    <row r="46" spans="1:6" s="7" customFormat="1" x14ac:dyDescent="0.25">
      <c r="A46" s="7" t="s">
        <v>3</v>
      </c>
      <c r="B46" s="7">
        <v>24</v>
      </c>
      <c r="C46" s="7">
        <v>0.4</v>
      </c>
      <c r="D46" s="7">
        <v>3177.6379999999999</v>
      </c>
      <c r="E46" s="7">
        <v>1.1793400000000001</v>
      </c>
      <c r="F46" s="7">
        <v>27</v>
      </c>
    </row>
    <row r="47" spans="1:6" s="7" customFormat="1" x14ac:dyDescent="0.25">
      <c r="A47" s="7" t="s">
        <v>3</v>
      </c>
      <c r="B47" s="7">
        <v>24</v>
      </c>
      <c r="C47" s="7">
        <v>0.4</v>
      </c>
      <c r="D47" s="7">
        <v>3177.6379999999999</v>
      </c>
      <c r="E47" s="7">
        <v>1.1695899999999999</v>
      </c>
      <c r="F47" s="7">
        <v>30</v>
      </c>
    </row>
    <row r="48" spans="1:6" s="7" customFormat="1" x14ac:dyDescent="0.25">
      <c r="A48" s="7" t="s">
        <v>3</v>
      </c>
      <c r="B48" s="7">
        <v>24</v>
      </c>
      <c r="C48" s="7">
        <v>0.4</v>
      </c>
      <c r="D48" s="7">
        <v>3177.6379999999999</v>
      </c>
      <c r="E48" s="7">
        <v>1.18306</v>
      </c>
      <c r="F48" s="7">
        <v>31</v>
      </c>
    </row>
    <row r="49" spans="1:6" s="7" customFormat="1" x14ac:dyDescent="0.25">
      <c r="A49" s="7" t="s">
        <v>3</v>
      </c>
      <c r="B49" s="7">
        <v>24</v>
      </c>
      <c r="C49" s="7">
        <v>0.4</v>
      </c>
      <c r="D49" s="7">
        <v>3177.6379999999999</v>
      </c>
      <c r="E49" s="7">
        <v>1.1774199999999999</v>
      </c>
      <c r="F49" s="7">
        <v>27</v>
      </c>
    </row>
    <row r="50" spans="1:6" s="7" customFormat="1" x14ac:dyDescent="0.25">
      <c r="A50" s="7" t="s">
        <v>3</v>
      </c>
      <c r="B50" s="7">
        <v>24</v>
      </c>
      <c r="C50" s="7">
        <v>0.4</v>
      </c>
      <c r="D50" s="7">
        <v>3177.6379999999999</v>
      </c>
      <c r="E50" s="7">
        <v>1.18658</v>
      </c>
      <c r="F50" s="7">
        <v>28</v>
      </c>
    </row>
    <row r="51" spans="1:6" s="7" customFormat="1" x14ac:dyDescent="0.25">
      <c r="A51" s="7" t="s">
        <v>3</v>
      </c>
      <c r="B51" s="7">
        <v>24</v>
      </c>
      <c r="C51" s="7">
        <v>0.7</v>
      </c>
      <c r="D51" s="7">
        <v>2321.03586</v>
      </c>
      <c r="E51" s="7">
        <v>1.39513</v>
      </c>
      <c r="F51" s="7">
        <v>24</v>
      </c>
    </row>
    <row r="52" spans="1:6" s="7" customFormat="1" x14ac:dyDescent="0.25">
      <c r="A52" s="7" t="s">
        <v>3</v>
      </c>
      <c r="B52" s="7">
        <v>24</v>
      </c>
      <c r="C52" s="7">
        <v>0.7</v>
      </c>
      <c r="D52" s="7">
        <v>2321.03586</v>
      </c>
      <c r="E52" s="7">
        <v>1.4026099999999999</v>
      </c>
      <c r="F52" s="7">
        <v>24</v>
      </c>
    </row>
    <row r="53" spans="1:6" s="7" customFormat="1" x14ac:dyDescent="0.25">
      <c r="A53" s="7" t="s">
        <v>3</v>
      </c>
      <c r="B53" s="7">
        <v>24</v>
      </c>
      <c r="C53" s="7">
        <v>0.7</v>
      </c>
      <c r="D53" s="7">
        <v>2321.03586</v>
      </c>
      <c r="E53" s="7">
        <v>1.3803300000000001</v>
      </c>
      <c r="F53" s="7">
        <v>27</v>
      </c>
    </row>
    <row r="54" spans="1:6" s="7" customFormat="1" x14ac:dyDescent="0.25">
      <c r="A54" s="7" t="s">
        <v>3</v>
      </c>
      <c r="B54" s="7">
        <v>24</v>
      </c>
      <c r="C54" s="7">
        <v>0.7</v>
      </c>
      <c r="D54" s="7">
        <v>2321.03586</v>
      </c>
      <c r="E54" s="7">
        <v>1.38849</v>
      </c>
      <c r="F54" s="7">
        <v>26</v>
      </c>
    </row>
    <row r="55" spans="1:6" s="7" customFormat="1" x14ac:dyDescent="0.25">
      <c r="A55" s="7" t="s">
        <v>3</v>
      </c>
      <c r="B55" s="7">
        <v>24</v>
      </c>
      <c r="C55" s="7">
        <v>0.7</v>
      </c>
      <c r="D55" s="7">
        <v>2321.03586</v>
      </c>
      <c r="E55" s="7">
        <v>1.3915999999999999</v>
      </c>
      <c r="F55" s="7">
        <v>27</v>
      </c>
    </row>
    <row r="56" spans="1:6" s="7" customFormat="1" x14ac:dyDescent="0.25">
      <c r="A56" s="7" t="s">
        <v>3</v>
      </c>
      <c r="B56" s="7">
        <v>24</v>
      </c>
      <c r="C56" s="7">
        <v>1</v>
      </c>
      <c r="D56" s="7">
        <v>2320.9075499999999</v>
      </c>
      <c r="E56" s="7">
        <v>2.26437</v>
      </c>
      <c r="F56" s="7">
        <v>45</v>
      </c>
    </row>
    <row r="57" spans="1:6" s="7" customFormat="1" x14ac:dyDescent="0.25">
      <c r="A57" s="7" t="s">
        <v>3</v>
      </c>
      <c r="B57" s="7">
        <v>24</v>
      </c>
      <c r="C57" s="7">
        <v>1</v>
      </c>
      <c r="D57" s="7">
        <v>2320.9075499999999</v>
      </c>
      <c r="E57" s="7">
        <v>2.27203</v>
      </c>
      <c r="F57" s="7">
        <v>44</v>
      </c>
    </row>
    <row r="58" spans="1:6" s="7" customFormat="1" x14ac:dyDescent="0.25">
      <c r="A58" s="7" t="s">
        <v>3</v>
      </c>
      <c r="B58" s="7">
        <v>24</v>
      </c>
      <c r="C58" s="7">
        <v>1</v>
      </c>
      <c r="D58" s="7">
        <v>2320.9075499999999</v>
      </c>
      <c r="E58" s="7">
        <v>2.2858700000000001</v>
      </c>
      <c r="F58" s="7">
        <v>39</v>
      </c>
    </row>
    <row r="59" spans="1:6" s="7" customFormat="1" x14ac:dyDescent="0.25">
      <c r="A59" s="7" t="s">
        <v>3</v>
      </c>
      <c r="B59" s="7">
        <v>24</v>
      </c>
      <c r="C59" s="7">
        <v>1</v>
      </c>
      <c r="D59" s="7">
        <v>2320.9075499999999</v>
      </c>
      <c r="E59" s="7">
        <v>2.2832599999999998</v>
      </c>
      <c r="F59" s="7">
        <v>44</v>
      </c>
    </row>
    <row r="60" spans="1:6" s="7" customFormat="1" x14ac:dyDescent="0.25">
      <c r="A60" s="7" t="s">
        <v>3</v>
      </c>
      <c r="B60" s="7">
        <v>24</v>
      </c>
      <c r="C60" s="7">
        <v>1</v>
      </c>
      <c r="D60" s="7">
        <v>2320.9075499999999</v>
      </c>
      <c r="E60" s="7">
        <v>2.28084</v>
      </c>
      <c r="F60" s="7">
        <v>43</v>
      </c>
    </row>
    <row r="61" spans="1:6" s="7" customFormat="1" x14ac:dyDescent="0.25">
      <c r="A61" s="7" t="s">
        <v>3</v>
      </c>
      <c r="B61" s="7">
        <v>100</v>
      </c>
      <c r="C61" s="7">
        <v>0.4</v>
      </c>
      <c r="D61" s="7">
        <v>42987.814830000003</v>
      </c>
      <c r="E61" s="7">
        <v>8.1948500000000006</v>
      </c>
      <c r="F61" s="7">
        <v>28</v>
      </c>
    </row>
    <row r="62" spans="1:6" s="7" customFormat="1" x14ac:dyDescent="0.25">
      <c r="A62" s="7" t="s">
        <v>3</v>
      </c>
      <c r="B62" s="7">
        <v>100</v>
      </c>
      <c r="C62" s="7">
        <v>0.4</v>
      </c>
      <c r="D62" s="7">
        <v>42989.188679999999</v>
      </c>
      <c r="E62" s="7">
        <v>8.1304700000000008</v>
      </c>
      <c r="F62" s="7">
        <v>26</v>
      </c>
    </row>
    <row r="63" spans="1:6" s="7" customFormat="1" x14ac:dyDescent="0.25">
      <c r="A63" s="7" t="s">
        <v>3</v>
      </c>
      <c r="B63" s="7">
        <v>100</v>
      </c>
      <c r="C63" s="7">
        <v>0.4</v>
      </c>
      <c r="D63" s="7">
        <v>42989.54</v>
      </c>
      <c r="E63" s="7">
        <v>8.2975399999999997</v>
      </c>
      <c r="F63" s="7">
        <v>21</v>
      </c>
    </row>
    <row r="64" spans="1:6" s="7" customFormat="1" x14ac:dyDescent="0.25">
      <c r="A64" s="7" t="s">
        <v>3</v>
      </c>
      <c r="B64" s="7">
        <v>100</v>
      </c>
      <c r="C64" s="7">
        <v>0.4</v>
      </c>
      <c r="D64" s="7">
        <v>42990.603889999999</v>
      </c>
      <c r="E64" s="7">
        <v>8.1083800000000004</v>
      </c>
      <c r="F64" s="7">
        <v>20</v>
      </c>
    </row>
    <row r="65" spans="1:6" s="7" customFormat="1" x14ac:dyDescent="0.25">
      <c r="A65" s="7" t="s">
        <v>3</v>
      </c>
      <c r="B65" s="7">
        <v>100</v>
      </c>
      <c r="C65" s="7">
        <v>0.4</v>
      </c>
      <c r="D65" s="7">
        <v>42989.427620000002</v>
      </c>
      <c r="E65" s="7">
        <v>8.2878299999999996</v>
      </c>
      <c r="F65" s="7">
        <v>22</v>
      </c>
    </row>
    <row r="66" spans="1:6" s="7" customFormat="1" x14ac:dyDescent="0.25">
      <c r="A66" s="7" t="s">
        <v>3</v>
      </c>
      <c r="B66" s="7">
        <v>100</v>
      </c>
      <c r="C66" s="7">
        <v>0.7</v>
      </c>
      <c r="D66" s="7">
        <v>35583.644959999998</v>
      </c>
      <c r="E66" s="7">
        <v>16.763259999999999</v>
      </c>
      <c r="F66" s="7">
        <v>50</v>
      </c>
    </row>
    <row r="67" spans="1:6" s="7" customFormat="1" x14ac:dyDescent="0.25">
      <c r="A67" s="7" t="s">
        <v>3</v>
      </c>
      <c r="B67" s="7">
        <v>100</v>
      </c>
      <c r="C67" s="7">
        <v>0.7</v>
      </c>
      <c r="D67" s="7">
        <v>35624.421419999999</v>
      </c>
      <c r="E67" s="7">
        <v>16.637910000000002</v>
      </c>
      <c r="F67" s="7">
        <v>39</v>
      </c>
    </row>
    <row r="68" spans="1:6" s="7" customFormat="1" x14ac:dyDescent="0.25">
      <c r="A68" s="7" t="s">
        <v>3</v>
      </c>
      <c r="B68" s="7">
        <v>100</v>
      </c>
      <c r="C68" s="7">
        <v>0.7</v>
      </c>
      <c r="D68" s="7">
        <v>35958.315979999999</v>
      </c>
      <c r="E68" s="7">
        <v>16.931170000000002</v>
      </c>
      <c r="F68" s="7">
        <v>34</v>
      </c>
    </row>
    <row r="69" spans="1:6" s="7" customFormat="1" x14ac:dyDescent="0.25">
      <c r="A69" s="7" t="s">
        <v>3</v>
      </c>
      <c r="B69" s="7">
        <v>100</v>
      </c>
      <c r="C69" s="7">
        <v>0.7</v>
      </c>
      <c r="D69" s="7">
        <v>35720.377209999999</v>
      </c>
      <c r="E69" s="7">
        <v>16.6221</v>
      </c>
      <c r="F69" s="7">
        <v>39</v>
      </c>
    </row>
    <row r="70" spans="1:6" s="7" customFormat="1" x14ac:dyDescent="0.25">
      <c r="A70" s="7" t="s">
        <v>3</v>
      </c>
      <c r="B70" s="7">
        <v>100</v>
      </c>
      <c r="C70" s="7">
        <v>0.7</v>
      </c>
      <c r="D70" s="7">
        <v>35914.071880000003</v>
      </c>
      <c r="E70" s="7">
        <v>16.659610000000001</v>
      </c>
      <c r="F70" s="7">
        <v>51</v>
      </c>
    </row>
    <row r="71" spans="1:6" s="7" customFormat="1" x14ac:dyDescent="0.25">
      <c r="A71" s="7" t="s">
        <v>3</v>
      </c>
      <c r="B71" s="7">
        <v>100</v>
      </c>
      <c r="C71" s="7">
        <v>1</v>
      </c>
      <c r="D71" s="7">
        <v>35465.340109999997</v>
      </c>
      <c r="E71" s="7">
        <v>26.704560000000001</v>
      </c>
      <c r="F71" s="7">
        <v>77</v>
      </c>
    </row>
    <row r="72" spans="1:6" s="7" customFormat="1" x14ac:dyDescent="0.25">
      <c r="A72" s="7" t="s">
        <v>3</v>
      </c>
      <c r="B72" s="7">
        <v>100</v>
      </c>
      <c r="C72" s="7">
        <v>1</v>
      </c>
      <c r="D72" s="7">
        <v>35296.100429999999</v>
      </c>
      <c r="E72" s="7">
        <v>27.022200000000002</v>
      </c>
      <c r="F72" s="7">
        <v>65</v>
      </c>
    </row>
    <row r="73" spans="1:6" s="7" customFormat="1" x14ac:dyDescent="0.25">
      <c r="A73" s="7" t="s">
        <v>3</v>
      </c>
      <c r="B73" s="7">
        <v>100</v>
      </c>
      <c r="C73" s="7">
        <v>1</v>
      </c>
      <c r="D73" s="7">
        <v>35704.136169999998</v>
      </c>
      <c r="E73" s="7">
        <v>26.738330000000001</v>
      </c>
      <c r="F73" s="7">
        <v>58</v>
      </c>
    </row>
    <row r="74" spans="1:6" s="7" customFormat="1" x14ac:dyDescent="0.25">
      <c r="A74" s="7" t="s">
        <v>3</v>
      </c>
      <c r="B74" s="7">
        <v>100</v>
      </c>
      <c r="C74" s="7">
        <v>1</v>
      </c>
      <c r="D74" s="7">
        <v>35437.865899999997</v>
      </c>
      <c r="E74" s="7">
        <v>26.78894</v>
      </c>
      <c r="F74" s="7">
        <v>80</v>
      </c>
    </row>
    <row r="75" spans="1:6" s="7" customFormat="1" x14ac:dyDescent="0.25">
      <c r="A75" s="7" t="s">
        <v>3</v>
      </c>
      <c r="B75" s="7">
        <v>100</v>
      </c>
      <c r="C75" s="7">
        <v>1</v>
      </c>
      <c r="D75" s="7">
        <v>35364.133329999997</v>
      </c>
      <c r="E75" s="7">
        <v>26.85764</v>
      </c>
      <c r="F75" s="7">
        <v>71</v>
      </c>
    </row>
    <row r="76" spans="1:6" s="7" customFormat="1" x14ac:dyDescent="0.25">
      <c r="A76" s="7" t="s">
        <v>3</v>
      </c>
      <c r="B76" s="7">
        <v>997</v>
      </c>
      <c r="C76" s="7">
        <v>0.4</v>
      </c>
      <c r="D76" s="7">
        <v>324472.80680000002</v>
      </c>
      <c r="E76" s="7">
        <v>609.41036999999994</v>
      </c>
      <c r="F76" s="7">
        <v>16</v>
      </c>
    </row>
    <row r="77" spans="1:6" s="7" customFormat="1" x14ac:dyDescent="0.25">
      <c r="A77" s="7" t="s">
        <v>3</v>
      </c>
      <c r="B77" s="7">
        <v>997</v>
      </c>
      <c r="C77" s="7">
        <v>0.4</v>
      </c>
      <c r="D77" s="7">
        <v>324375.12092000002</v>
      </c>
      <c r="E77" s="7">
        <v>644.90141000000006</v>
      </c>
      <c r="F77" s="7">
        <v>12</v>
      </c>
    </row>
    <row r="78" spans="1:6" s="7" customFormat="1" x14ac:dyDescent="0.25">
      <c r="A78" s="7" t="s">
        <v>3</v>
      </c>
      <c r="B78" s="7">
        <v>997</v>
      </c>
      <c r="C78" s="7">
        <v>0.4</v>
      </c>
      <c r="D78" s="7">
        <v>324638.39033000002</v>
      </c>
      <c r="E78" s="7">
        <v>602.92505000000006</v>
      </c>
      <c r="F78" s="7">
        <v>14</v>
      </c>
    </row>
    <row r="79" spans="1:6" s="7" customFormat="1" x14ac:dyDescent="0.25">
      <c r="A79" s="7" t="s">
        <v>3</v>
      </c>
      <c r="B79" s="7">
        <v>997</v>
      </c>
      <c r="C79" s="7">
        <v>0.4</v>
      </c>
      <c r="D79" s="7">
        <v>324677.92070000002</v>
      </c>
      <c r="E79" s="7">
        <v>596.54143999999997</v>
      </c>
      <c r="F79" s="7">
        <v>15</v>
      </c>
    </row>
    <row r="80" spans="1:6" s="7" customFormat="1" x14ac:dyDescent="0.25">
      <c r="A80" s="7" t="s">
        <v>3</v>
      </c>
      <c r="B80" s="7">
        <v>997</v>
      </c>
      <c r="C80" s="7">
        <v>0.4</v>
      </c>
      <c r="D80" s="7">
        <v>324532.34745</v>
      </c>
      <c r="E80" s="7">
        <v>641.07362000000001</v>
      </c>
      <c r="F80" s="7">
        <v>12</v>
      </c>
    </row>
    <row r="81" spans="1:6" s="7" customFormat="1" x14ac:dyDescent="0.25">
      <c r="A81" s="7" t="s">
        <v>3</v>
      </c>
      <c r="B81" s="7">
        <v>997</v>
      </c>
      <c r="C81" s="7">
        <v>0.7</v>
      </c>
      <c r="D81" s="7">
        <v>323020.65878</v>
      </c>
      <c r="E81" s="7">
        <v>907.81745000000001</v>
      </c>
      <c r="F81" s="7">
        <v>17</v>
      </c>
    </row>
    <row r="82" spans="1:6" s="7" customFormat="1" x14ac:dyDescent="0.25">
      <c r="A82" s="7" t="s">
        <v>3</v>
      </c>
      <c r="B82" s="7">
        <v>997</v>
      </c>
      <c r="C82" s="7">
        <v>0.7</v>
      </c>
      <c r="D82" s="7">
        <v>323092.08188999997</v>
      </c>
      <c r="E82" s="7">
        <v>873.41873999999996</v>
      </c>
      <c r="F82" s="7">
        <v>21</v>
      </c>
    </row>
    <row r="83" spans="1:6" s="7" customFormat="1" x14ac:dyDescent="0.25">
      <c r="A83" s="7" t="s">
        <v>3</v>
      </c>
      <c r="B83" s="7">
        <v>997</v>
      </c>
      <c r="C83" s="7">
        <v>0.7</v>
      </c>
      <c r="D83" s="7">
        <v>323126.82650999998</v>
      </c>
      <c r="E83" s="7">
        <v>871.17213000000004</v>
      </c>
      <c r="F83" s="7">
        <v>21</v>
      </c>
    </row>
    <row r="84" spans="1:6" s="7" customFormat="1" x14ac:dyDescent="0.25">
      <c r="A84" s="7" t="s">
        <v>3</v>
      </c>
      <c r="B84" s="7">
        <v>997</v>
      </c>
      <c r="C84" s="7">
        <v>0.7</v>
      </c>
      <c r="D84" s="7">
        <v>323042.09883999999</v>
      </c>
      <c r="E84" s="7">
        <v>899.33166000000006</v>
      </c>
      <c r="F84" s="7">
        <v>17</v>
      </c>
    </row>
    <row r="85" spans="1:6" s="7" customFormat="1" x14ac:dyDescent="0.25">
      <c r="A85" s="7" t="s">
        <v>3</v>
      </c>
      <c r="B85" s="7">
        <v>997</v>
      </c>
      <c r="C85" s="7">
        <v>0.7</v>
      </c>
      <c r="D85" s="7">
        <v>323170.74524000002</v>
      </c>
      <c r="E85" s="7">
        <v>902.70816000000002</v>
      </c>
      <c r="F85" s="7">
        <v>17</v>
      </c>
    </row>
    <row r="86" spans="1:6" s="7" customFormat="1" x14ac:dyDescent="0.25">
      <c r="A86" s="7" t="s">
        <v>3</v>
      </c>
      <c r="B86" s="7">
        <v>997</v>
      </c>
      <c r="C86" s="7">
        <v>1</v>
      </c>
      <c r="D86" s="7">
        <v>323013.74322</v>
      </c>
      <c r="E86" s="7">
        <v>1016.3981</v>
      </c>
      <c r="F86" s="7">
        <v>18</v>
      </c>
    </row>
    <row r="87" spans="1:6" s="7" customFormat="1" x14ac:dyDescent="0.25">
      <c r="A87" s="7" t="s">
        <v>3</v>
      </c>
      <c r="B87" s="7">
        <v>997</v>
      </c>
      <c r="C87" s="7">
        <v>1</v>
      </c>
      <c r="D87" s="7">
        <v>323014.97104999999</v>
      </c>
      <c r="E87" s="7">
        <v>1022.29572</v>
      </c>
      <c r="F87" s="7">
        <v>18</v>
      </c>
    </row>
    <row r="88" spans="1:6" s="7" customFormat="1" x14ac:dyDescent="0.25">
      <c r="A88" s="7" t="s">
        <v>3</v>
      </c>
      <c r="B88" s="7">
        <v>997</v>
      </c>
      <c r="C88" s="7">
        <v>1</v>
      </c>
      <c r="D88" s="7">
        <v>323059.45504999999</v>
      </c>
      <c r="E88" s="7">
        <v>1028.49938</v>
      </c>
      <c r="F88" s="7">
        <v>18</v>
      </c>
    </row>
    <row r="89" spans="1:6" s="7" customFormat="1" x14ac:dyDescent="0.25">
      <c r="A89" s="7" t="s">
        <v>3</v>
      </c>
      <c r="B89" s="7">
        <v>997</v>
      </c>
      <c r="C89" s="7">
        <v>1</v>
      </c>
      <c r="D89" s="7">
        <v>323101.89574000001</v>
      </c>
      <c r="E89" s="7">
        <v>1010.7375</v>
      </c>
      <c r="F89" s="7">
        <v>18</v>
      </c>
    </row>
    <row r="90" spans="1:6" s="7" customFormat="1" x14ac:dyDescent="0.25">
      <c r="A90" s="7" t="s">
        <v>3</v>
      </c>
      <c r="B90" s="7">
        <v>997</v>
      </c>
      <c r="C90" s="7">
        <v>1</v>
      </c>
      <c r="D90" s="7">
        <v>323064.09114999999</v>
      </c>
      <c r="E90" s="7">
        <v>1025.73921</v>
      </c>
      <c r="F90" s="7">
        <v>18</v>
      </c>
    </row>
    <row r="91" spans="1:6" s="7" customFormat="1" x14ac:dyDescent="0.25">
      <c r="A91" s="7" t="s">
        <v>1</v>
      </c>
      <c r="B91" s="7">
        <v>30</v>
      </c>
      <c r="C91" s="7">
        <v>0.4</v>
      </c>
      <c r="D91" s="7">
        <v>995.50248999999997</v>
      </c>
      <c r="E91" s="7">
        <v>1.49749</v>
      </c>
      <c r="F91" s="7">
        <v>29</v>
      </c>
    </row>
    <row r="92" spans="1:6" s="7" customFormat="1" x14ac:dyDescent="0.25">
      <c r="A92" s="7" t="s">
        <v>1</v>
      </c>
      <c r="B92" s="7">
        <v>30</v>
      </c>
      <c r="C92" s="7">
        <v>0.4</v>
      </c>
      <c r="D92" s="7">
        <v>995.50248999999997</v>
      </c>
      <c r="E92" s="7">
        <v>1.50597</v>
      </c>
      <c r="F92" s="7">
        <v>32</v>
      </c>
    </row>
    <row r="93" spans="1:6" s="7" customFormat="1" x14ac:dyDescent="0.25">
      <c r="A93" s="7" t="s">
        <v>1</v>
      </c>
      <c r="B93" s="7">
        <v>30</v>
      </c>
      <c r="C93" s="7">
        <v>0.4</v>
      </c>
      <c r="D93" s="7">
        <v>995.50248999999997</v>
      </c>
      <c r="E93" s="7">
        <v>1.50339</v>
      </c>
      <c r="F93" s="7">
        <v>32</v>
      </c>
    </row>
    <row r="94" spans="1:6" s="7" customFormat="1" x14ac:dyDescent="0.25">
      <c r="A94" s="7" t="s">
        <v>1</v>
      </c>
      <c r="B94" s="7">
        <v>30</v>
      </c>
      <c r="C94" s="7">
        <v>0.4</v>
      </c>
      <c r="D94" s="7">
        <v>995.50248999999997</v>
      </c>
      <c r="E94" s="7">
        <v>1.51033</v>
      </c>
      <c r="F94" s="7">
        <v>32</v>
      </c>
    </row>
    <row r="95" spans="1:6" s="7" customFormat="1" x14ac:dyDescent="0.25">
      <c r="A95" s="7" t="s">
        <v>1</v>
      </c>
      <c r="B95" s="7">
        <v>30</v>
      </c>
      <c r="C95" s="7">
        <v>0.4</v>
      </c>
      <c r="D95" s="7">
        <v>995.50248999999997</v>
      </c>
      <c r="E95" s="7">
        <v>1.4930600000000001</v>
      </c>
      <c r="F95" s="7">
        <v>32</v>
      </c>
    </row>
    <row r="96" spans="1:6" s="7" customFormat="1" x14ac:dyDescent="0.25">
      <c r="A96" s="7" t="s">
        <v>1</v>
      </c>
      <c r="B96" s="7">
        <v>30</v>
      </c>
      <c r="C96" s="7">
        <v>0.7</v>
      </c>
      <c r="D96" s="7">
        <v>675.46855000000005</v>
      </c>
      <c r="E96" s="7">
        <v>2.0658799999999999</v>
      </c>
      <c r="F96" s="7">
        <v>45</v>
      </c>
    </row>
    <row r="97" spans="1:6" s="7" customFormat="1" x14ac:dyDescent="0.25">
      <c r="A97" s="7" t="s">
        <v>1</v>
      </c>
      <c r="B97" s="7">
        <v>30</v>
      </c>
      <c r="C97" s="7">
        <v>0.7</v>
      </c>
      <c r="D97" s="7">
        <v>675.38611000000003</v>
      </c>
      <c r="E97" s="7">
        <v>2.0646900000000001</v>
      </c>
      <c r="F97" s="7">
        <v>40</v>
      </c>
    </row>
    <row r="98" spans="1:6" s="7" customFormat="1" x14ac:dyDescent="0.25">
      <c r="A98" s="7" t="s">
        <v>1</v>
      </c>
      <c r="B98" s="7">
        <v>30</v>
      </c>
      <c r="C98" s="7">
        <v>0.7</v>
      </c>
      <c r="D98" s="7">
        <v>675.36581000000001</v>
      </c>
      <c r="E98" s="7">
        <v>2.04569</v>
      </c>
      <c r="F98" s="7">
        <v>45</v>
      </c>
    </row>
    <row r="99" spans="1:6" s="7" customFormat="1" x14ac:dyDescent="0.25">
      <c r="A99" s="7" t="s">
        <v>1</v>
      </c>
      <c r="B99" s="7">
        <v>30</v>
      </c>
      <c r="C99" s="7">
        <v>0.7</v>
      </c>
      <c r="D99" s="7">
        <v>675.36989000000005</v>
      </c>
      <c r="E99" s="7">
        <v>2.0426000000000002</v>
      </c>
      <c r="F99" s="7">
        <v>41</v>
      </c>
    </row>
    <row r="100" spans="1:6" s="7" customFormat="1" x14ac:dyDescent="0.25">
      <c r="A100" s="7" t="s">
        <v>1</v>
      </c>
      <c r="B100" s="7">
        <v>30</v>
      </c>
      <c r="C100" s="7">
        <v>0.7</v>
      </c>
      <c r="D100" s="7">
        <v>675.36581000000001</v>
      </c>
      <c r="E100" s="7">
        <v>2.0659200000000002</v>
      </c>
      <c r="F100" s="7">
        <v>44</v>
      </c>
    </row>
    <row r="101" spans="1:6" s="7" customFormat="1" x14ac:dyDescent="0.25">
      <c r="A101" s="7" t="s">
        <v>1</v>
      </c>
      <c r="B101" s="7">
        <v>30</v>
      </c>
      <c r="C101" s="7">
        <v>1</v>
      </c>
      <c r="D101" s="7">
        <v>655.43295999999998</v>
      </c>
      <c r="E101" s="7">
        <v>3.2298499999999999</v>
      </c>
      <c r="F101" s="7">
        <v>64</v>
      </c>
    </row>
    <row r="102" spans="1:6" s="7" customFormat="1" x14ac:dyDescent="0.25">
      <c r="A102" s="7" t="s">
        <v>1</v>
      </c>
      <c r="B102" s="7">
        <v>30</v>
      </c>
      <c r="C102" s="7">
        <v>1</v>
      </c>
      <c r="D102" s="7">
        <v>655.43907999999999</v>
      </c>
      <c r="E102" s="7">
        <v>3.2667099999999998</v>
      </c>
      <c r="F102" s="7">
        <v>57</v>
      </c>
    </row>
    <row r="103" spans="1:6" s="7" customFormat="1" x14ac:dyDescent="0.25">
      <c r="A103" s="7" t="s">
        <v>1</v>
      </c>
      <c r="B103" s="7">
        <v>30</v>
      </c>
      <c r="C103" s="7">
        <v>1</v>
      </c>
      <c r="D103" s="7">
        <v>655.43295999999998</v>
      </c>
      <c r="E103" s="7">
        <v>3.36605</v>
      </c>
      <c r="F103" s="7">
        <v>60</v>
      </c>
    </row>
    <row r="104" spans="1:6" s="7" customFormat="1" x14ac:dyDescent="0.25">
      <c r="A104" s="7" t="s">
        <v>1</v>
      </c>
      <c r="B104" s="7">
        <v>30</v>
      </c>
      <c r="C104" s="7">
        <v>1</v>
      </c>
      <c r="D104" s="7">
        <v>655.43295999999998</v>
      </c>
      <c r="E104" s="7">
        <v>3.26139</v>
      </c>
      <c r="F104" s="7">
        <v>66</v>
      </c>
    </row>
    <row r="105" spans="1:6" s="7" customFormat="1" x14ac:dyDescent="0.25">
      <c r="A105" s="7" t="s">
        <v>1</v>
      </c>
      <c r="B105" s="7">
        <v>30</v>
      </c>
      <c r="C105" s="7">
        <v>1</v>
      </c>
      <c r="D105" s="7">
        <v>655.43295999999998</v>
      </c>
      <c r="E105" s="7">
        <v>3.24899</v>
      </c>
      <c r="F105" s="7">
        <v>64</v>
      </c>
    </row>
    <row r="106" spans="1:6" s="7" customFormat="1" x14ac:dyDescent="0.25">
      <c r="A106" s="7" t="s">
        <v>1</v>
      </c>
      <c r="B106" s="7">
        <v>100</v>
      </c>
      <c r="C106" s="7">
        <v>0.4</v>
      </c>
      <c r="D106" s="7">
        <v>1818.4331</v>
      </c>
      <c r="E106" s="7">
        <v>7.9545700000000004</v>
      </c>
      <c r="F106" s="7">
        <v>28</v>
      </c>
    </row>
    <row r="107" spans="1:6" s="7" customFormat="1" x14ac:dyDescent="0.25">
      <c r="A107" s="7" t="s">
        <v>1</v>
      </c>
      <c r="B107" s="7">
        <v>100</v>
      </c>
      <c r="C107" s="7">
        <v>0.4</v>
      </c>
      <c r="D107" s="7">
        <v>1867.3472400000001</v>
      </c>
      <c r="E107" s="7">
        <v>7.8490799999999998</v>
      </c>
      <c r="F107" s="7">
        <v>30</v>
      </c>
    </row>
    <row r="108" spans="1:6" s="7" customFormat="1" x14ac:dyDescent="0.25">
      <c r="A108" s="7" t="s">
        <v>1</v>
      </c>
      <c r="B108" s="7">
        <v>100</v>
      </c>
      <c r="C108" s="7">
        <v>0.4</v>
      </c>
      <c r="D108" s="7">
        <v>1808.36751</v>
      </c>
      <c r="E108" s="7">
        <v>8.0249199999999998</v>
      </c>
      <c r="F108" s="7">
        <v>29</v>
      </c>
    </row>
    <row r="109" spans="1:6" s="7" customFormat="1" x14ac:dyDescent="0.25">
      <c r="A109" s="7" t="s">
        <v>1</v>
      </c>
      <c r="B109" s="7">
        <v>100</v>
      </c>
      <c r="C109" s="7">
        <v>0.4</v>
      </c>
      <c r="D109" s="7">
        <v>1864.0399299999999</v>
      </c>
      <c r="E109" s="7">
        <v>8.0436099999999993</v>
      </c>
      <c r="F109" s="7">
        <v>23</v>
      </c>
    </row>
    <row r="110" spans="1:6" s="7" customFormat="1" x14ac:dyDescent="0.25">
      <c r="A110" s="7" t="s">
        <v>1</v>
      </c>
      <c r="B110" s="7">
        <v>100</v>
      </c>
      <c r="C110" s="7">
        <v>0.4</v>
      </c>
      <c r="D110" s="7">
        <v>1826.8093200000001</v>
      </c>
      <c r="E110" s="7">
        <v>7.9839099999999998</v>
      </c>
      <c r="F110" s="7">
        <v>23</v>
      </c>
    </row>
    <row r="111" spans="1:6" s="7" customFormat="1" x14ac:dyDescent="0.25">
      <c r="A111" s="7" t="s">
        <v>1</v>
      </c>
      <c r="B111" s="7">
        <v>100</v>
      </c>
      <c r="C111" s="7">
        <v>0.7</v>
      </c>
      <c r="D111" s="7">
        <v>1776.9743100000001</v>
      </c>
      <c r="E111" s="7">
        <v>11.70665</v>
      </c>
      <c r="F111" s="7">
        <v>31</v>
      </c>
    </row>
    <row r="112" spans="1:6" s="7" customFormat="1" x14ac:dyDescent="0.25">
      <c r="A112" s="7" t="s">
        <v>1</v>
      </c>
      <c r="B112" s="7">
        <v>100</v>
      </c>
      <c r="C112" s="7">
        <v>0.7</v>
      </c>
      <c r="D112" s="7">
        <v>1777.0493899999999</v>
      </c>
      <c r="E112" s="7">
        <v>11.71904</v>
      </c>
      <c r="F112" s="7">
        <v>37</v>
      </c>
    </row>
    <row r="113" spans="1:6" s="7" customFormat="1" x14ac:dyDescent="0.25">
      <c r="A113" s="7" t="s">
        <v>1</v>
      </c>
      <c r="B113" s="7">
        <v>100</v>
      </c>
      <c r="C113" s="7">
        <v>0.7</v>
      </c>
      <c r="D113" s="7">
        <v>1771.76</v>
      </c>
      <c r="E113" s="7">
        <v>11.846310000000001</v>
      </c>
      <c r="F113" s="7">
        <v>44</v>
      </c>
    </row>
    <row r="114" spans="1:6" s="7" customFormat="1" x14ac:dyDescent="0.25">
      <c r="A114" s="7" t="s">
        <v>1</v>
      </c>
      <c r="B114" s="7">
        <v>100</v>
      </c>
      <c r="C114" s="7">
        <v>0.7</v>
      </c>
      <c r="D114" s="7">
        <v>1767.5866699999999</v>
      </c>
      <c r="E114" s="7">
        <v>11.83212</v>
      </c>
      <c r="F114" s="7">
        <v>42</v>
      </c>
    </row>
    <row r="115" spans="1:6" s="7" customFormat="1" x14ac:dyDescent="0.25">
      <c r="A115" s="7" t="s">
        <v>1</v>
      </c>
      <c r="B115" s="7">
        <v>100</v>
      </c>
      <c r="C115" s="7">
        <v>0.7</v>
      </c>
      <c r="D115" s="7">
        <v>1776.11412</v>
      </c>
      <c r="E115" s="7">
        <v>11.711729999999999</v>
      </c>
      <c r="F115" s="7">
        <v>40</v>
      </c>
    </row>
    <row r="116" spans="1:6" s="7" customFormat="1" x14ac:dyDescent="0.25">
      <c r="A116" s="7" t="s">
        <v>1</v>
      </c>
      <c r="B116" s="7">
        <v>100</v>
      </c>
      <c r="C116" s="7">
        <v>1</v>
      </c>
      <c r="D116" s="7">
        <v>1760.6815200000001</v>
      </c>
      <c r="E116" s="7">
        <v>19.412800000000001</v>
      </c>
      <c r="F116" s="7">
        <v>64</v>
      </c>
    </row>
    <row r="117" spans="1:6" s="7" customFormat="1" x14ac:dyDescent="0.25">
      <c r="A117" s="7" t="s">
        <v>1</v>
      </c>
      <c r="B117" s="7">
        <v>100</v>
      </c>
      <c r="C117" s="7">
        <v>1</v>
      </c>
      <c r="D117" s="7">
        <v>1756.82</v>
      </c>
      <c r="E117" s="7">
        <v>19.282689999999999</v>
      </c>
      <c r="F117" s="7">
        <v>63</v>
      </c>
    </row>
    <row r="118" spans="1:6" s="7" customFormat="1" x14ac:dyDescent="0.25">
      <c r="A118" s="7" t="s">
        <v>1</v>
      </c>
      <c r="B118" s="7">
        <v>100</v>
      </c>
      <c r="C118" s="7">
        <v>1</v>
      </c>
      <c r="D118" s="7">
        <v>1761.97594</v>
      </c>
      <c r="E118" s="7">
        <v>19.351949999999999</v>
      </c>
      <c r="F118" s="7">
        <v>67</v>
      </c>
    </row>
    <row r="119" spans="1:6" s="7" customFormat="1" x14ac:dyDescent="0.25">
      <c r="A119" s="7" t="s">
        <v>1</v>
      </c>
      <c r="B119" s="7">
        <v>100</v>
      </c>
      <c r="C119" s="7">
        <v>1</v>
      </c>
      <c r="D119" s="7">
        <v>1762.5919100000001</v>
      </c>
      <c r="E119" s="7">
        <v>19.402090000000001</v>
      </c>
      <c r="F119" s="7">
        <v>68</v>
      </c>
    </row>
    <row r="120" spans="1:6" s="7" customFormat="1" x14ac:dyDescent="0.25">
      <c r="A120" s="7" t="s">
        <v>1</v>
      </c>
      <c r="B120" s="7">
        <v>100</v>
      </c>
      <c r="C120" s="7">
        <v>1</v>
      </c>
      <c r="D120" s="7">
        <v>1756.5866699999999</v>
      </c>
      <c r="E120" s="7">
        <v>19.37724</v>
      </c>
      <c r="F120" s="7">
        <v>54</v>
      </c>
    </row>
    <row r="121" spans="1:6" s="7" customFormat="1" x14ac:dyDescent="0.25">
      <c r="A121" s="7" t="s">
        <v>1</v>
      </c>
      <c r="B121" s="7">
        <v>1000</v>
      </c>
      <c r="C121" s="7">
        <v>0.4</v>
      </c>
      <c r="D121" s="7">
        <v>18993.806789999999</v>
      </c>
      <c r="E121" s="7">
        <v>408.60077000000001</v>
      </c>
      <c r="F121" s="7">
        <v>11</v>
      </c>
    </row>
    <row r="122" spans="1:6" s="7" customFormat="1" x14ac:dyDescent="0.25">
      <c r="A122" s="7" t="s">
        <v>1</v>
      </c>
      <c r="B122" s="7">
        <v>1000</v>
      </c>
      <c r="C122" s="7">
        <v>0.4</v>
      </c>
      <c r="D122" s="7">
        <v>18986.878369999999</v>
      </c>
      <c r="E122" s="7">
        <v>410.45835</v>
      </c>
      <c r="F122" s="7">
        <v>11</v>
      </c>
    </row>
    <row r="123" spans="1:6" s="7" customFormat="1" x14ac:dyDescent="0.25">
      <c r="A123" s="7" t="s">
        <v>1</v>
      </c>
      <c r="B123" s="7">
        <v>1000</v>
      </c>
      <c r="C123" s="7">
        <v>0.4</v>
      </c>
      <c r="D123" s="7">
        <v>19002.740519999999</v>
      </c>
      <c r="E123" s="7">
        <v>392.30430999999999</v>
      </c>
      <c r="F123" s="7">
        <v>13</v>
      </c>
    </row>
    <row r="124" spans="1:6" s="7" customFormat="1" x14ac:dyDescent="0.25">
      <c r="A124" s="7" t="s">
        <v>1</v>
      </c>
      <c r="B124" s="7">
        <v>1000</v>
      </c>
      <c r="C124" s="7">
        <v>0.4</v>
      </c>
      <c r="D124" s="7">
        <v>18990.303049999999</v>
      </c>
      <c r="E124" s="7">
        <v>386.10055</v>
      </c>
      <c r="F124" s="7">
        <v>12</v>
      </c>
    </row>
    <row r="125" spans="1:6" s="7" customFormat="1" x14ac:dyDescent="0.25">
      <c r="A125" s="7" t="s">
        <v>1</v>
      </c>
      <c r="B125" s="7">
        <v>1000</v>
      </c>
      <c r="C125" s="7">
        <v>0.4</v>
      </c>
      <c r="D125" s="7">
        <v>18994.990000000002</v>
      </c>
      <c r="E125" s="7">
        <v>410.70508000000001</v>
      </c>
      <c r="F125" s="7">
        <v>11</v>
      </c>
    </row>
    <row r="126" spans="1:6" s="7" customFormat="1" x14ac:dyDescent="0.25">
      <c r="A126" s="7" t="s">
        <v>1</v>
      </c>
      <c r="B126" s="7">
        <v>1000</v>
      </c>
      <c r="C126" s="7">
        <v>0.7</v>
      </c>
      <c r="D126" s="7">
        <v>18977.80359</v>
      </c>
      <c r="E126" s="7">
        <v>637.24757</v>
      </c>
      <c r="F126" s="7">
        <v>16</v>
      </c>
    </row>
    <row r="127" spans="1:6" s="7" customFormat="1" x14ac:dyDescent="0.25">
      <c r="A127" s="7" t="s">
        <v>1</v>
      </c>
      <c r="B127" s="7">
        <v>1000</v>
      </c>
      <c r="C127" s="7">
        <v>0.7</v>
      </c>
      <c r="D127" s="7">
        <v>18979.600190000001</v>
      </c>
      <c r="E127" s="7">
        <v>636.10328000000004</v>
      </c>
      <c r="F127" s="7">
        <v>16</v>
      </c>
    </row>
    <row r="128" spans="1:6" s="7" customFormat="1" x14ac:dyDescent="0.25">
      <c r="A128" s="7" t="s">
        <v>1</v>
      </c>
      <c r="B128" s="7">
        <v>1000</v>
      </c>
      <c r="C128" s="7">
        <v>0.7</v>
      </c>
      <c r="D128" s="7">
        <v>18976.908899999999</v>
      </c>
      <c r="E128" s="7">
        <v>634.25106000000005</v>
      </c>
      <c r="F128" s="7">
        <v>16</v>
      </c>
    </row>
    <row r="129" spans="1:6" s="7" customFormat="1" x14ac:dyDescent="0.25">
      <c r="A129" s="7" t="s">
        <v>1</v>
      </c>
      <c r="B129" s="7">
        <v>1000</v>
      </c>
      <c r="C129" s="7">
        <v>0.7</v>
      </c>
      <c r="D129" s="7">
        <v>18978.694530000001</v>
      </c>
      <c r="E129" s="7">
        <v>634.53193999999996</v>
      </c>
      <c r="F129" s="7">
        <v>16</v>
      </c>
    </row>
    <row r="130" spans="1:6" s="7" customFormat="1" x14ac:dyDescent="0.25">
      <c r="A130" s="7" t="s">
        <v>1</v>
      </c>
      <c r="B130" s="7">
        <v>1000</v>
      </c>
      <c r="C130" s="7">
        <v>0.7</v>
      </c>
      <c r="D130" s="7">
        <v>18977.972140000002</v>
      </c>
      <c r="E130" s="7">
        <v>638.00072999999998</v>
      </c>
      <c r="F130" s="7">
        <v>16</v>
      </c>
    </row>
    <row r="131" spans="1:6" s="7" customFormat="1" x14ac:dyDescent="0.25">
      <c r="A131" s="7" t="s">
        <v>1</v>
      </c>
      <c r="B131" s="7">
        <v>1000</v>
      </c>
      <c r="C131" s="7">
        <v>1</v>
      </c>
      <c r="D131" s="7">
        <v>18975.668399999999</v>
      </c>
      <c r="E131" s="7">
        <v>978.30332999999996</v>
      </c>
      <c r="F131" s="7">
        <v>23</v>
      </c>
    </row>
    <row r="132" spans="1:6" s="7" customFormat="1" x14ac:dyDescent="0.25">
      <c r="A132" s="7" t="s">
        <v>1</v>
      </c>
      <c r="B132" s="7">
        <v>1000</v>
      </c>
      <c r="C132" s="7">
        <v>1</v>
      </c>
      <c r="D132" s="7">
        <v>18976.134999999998</v>
      </c>
      <c r="E132" s="7">
        <v>978.46591999999998</v>
      </c>
      <c r="F132" s="7">
        <v>23</v>
      </c>
    </row>
    <row r="133" spans="1:6" s="7" customFormat="1" x14ac:dyDescent="0.25">
      <c r="A133" s="7" t="s">
        <v>1</v>
      </c>
      <c r="B133" s="7">
        <v>1000</v>
      </c>
      <c r="C133" s="7">
        <v>1</v>
      </c>
      <c r="D133" s="7">
        <v>18975.834999999999</v>
      </c>
      <c r="E133" s="7">
        <v>979.83604000000003</v>
      </c>
      <c r="F133" s="7">
        <v>23</v>
      </c>
    </row>
    <row r="134" spans="1:6" s="7" customFormat="1" x14ac:dyDescent="0.25">
      <c r="A134" s="7" t="s">
        <v>1</v>
      </c>
      <c r="B134" s="7">
        <v>1000</v>
      </c>
      <c r="C134" s="7">
        <v>1</v>
      </c>
      <c r="D134" s="7">
        <v>18976.22552</v>
      </c>
      <c r="E134" s="7">
        <v>977.67696000000001</v>
      </c>
      <c r="F134" s="7">
        <v>23</v>
      </c>
    </row>
    <row r="135" spans="1:6" s="7" customFormat="1" x14ac:dyDescent="0.25">
      <c r="A135" s="7" t="s">
        <v>1</v>
      </c>
      <c r="B135" s="7">
        <v>1000</v>
      </c>
      <c r="C135" s="7">
        <v>1</v>
      </c>
      <c r="D135" s="7">
        <v>18976.352309999998</v>
      </c>
      <c r="E135" s="7">
        <v>977.16291000000001</v>
      </c>
      <c r="F135" s="7">
        <v>23</v>
      </c>
    </row>
    <row r="136" spans="1:6" s="7" customFormat="1" x14ac:dyDescent="0.25"/>
    <row r="137" spans="1:6" s="7" customFormat="1" x14ac:dyDescent="0.25"/>
  </sheetData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AB144"/>
  <sheetViews>
    <sheetView topLeftCell="A10" zoomScale="85" zoomScaleNormal="85" workbookViewId="0">
      <selection activeCell="A21" sqref="A21:F25"/>
    </sheetView>
  </sheetViews>
  <sheetFormatPr defaultRowHeight="13.8" x14ac:dyDescent="0.25"/>
  <cols>
    <col min="1" max="1" width="12.109375" bestFit="1" customWidth="1"/>
    <col min="2" max="2" width="5.44140625" bestFit="1" customWidth="1"/>
    <col min="3" max="3" width="4.44140625" bestFit="1" customWidth="1"/>
    <col min="8" max="8" width="12.109375" bestFit="1" customWidth="1"/>
    <col min="9" max="9" width="5.44140625" bestFit="1" customWidth="1"/>
    <col min="10" max="10" width="4.44140625" bestFit="1" customWidth="1"/>
  </cols>
  <sheetData>
    <row r="1" spans="1:28" s="7" customFormat="1" x14ac:dyDescent="0.25">
      <c r="A1" s="7" t="s">
        <v>0</v>
      </c>
      <c r="B1" s="7">
        <v>25</v>
      </c>
      <c r="C1" s="7">
        <v>0.4</v>
      </c>
      <c r="D1" s="7">
        <v>42.424349999999997</v>
      </c>
      <c r="E1" s="7">
        <v>1.08853</v>
      </c>
      <c r="F1" s="7">
        <v>16</v>
      </c>
      <c r="H1" s="10" t="s">
        <v>15</v>
      </c>
      <c r="I1" s="10" t="s">
        <v>16</v>
      </c>
      <c r="J1" s="10" t="s">
        <v>11</v>
      </c>
      <c r="K1" s="4"/>
      <c r="L1" s="4">
        <v>1</v>
      </c>
      <c r="M1" s="4">
        <v>2</v>
      </c>
      <c r="N1" s="4">
        <v>3</v>
      </c>
      <c r="O1" s="4">
        <v>4</v>
      </c>
      <c r="P1" s="4">
        <v>5</v>
      </c>
      <c r="R1" s="4" t="s">
        <v>12</v>
      </c>
      <c r="T1" s="4" t="s">
        <v>13</v>
      </c>
      <c r="AB1" s="10" t="s">
        <v>14</v>
      </c>
    </row>
    <row r="2" spans="1:28" s="7" customFormat="1" x14ac:dyDescent="0.25">
      <c r="A2" s="7" t="s">
        <v>0</v>
      </c>
      <c r="B2" s="7">
        <v>25</v>
      </c>
      <c r="C2" s="7">
        <v>0.4</v>
      </c>
      <c r="D2" s="7">
        <v>40.897550000000003</v>
      </c>
      <c r="E2" s="7">
        <v>1.05525</v>
      </c>
      <c r="F2" s="7">
        <v>15</v>
      </c>
      <c r="H2" s="7" t="s">
        <v>0</v>
      </c>
      <c r="I2" s="7">
        <v>25</v>
      </c>
      <c r="J2" s="7">
        <v>0.4</v>
      </c>
      <c r="L2" s="7">
        <f ca="1">INDIRECT("D"&amp;1+(ROW(D1)-1)*5+COLUMN(A1)-1)</f>
        <v>42.424349999999997</v>
      </c>
      <c r="M2" s="7">
        <f t="shared" ref="M2:P17" ca="1" si="0">INDIRECT("D"&amp;1+(ROW(E1)-1)*5+COLUMN(B1)-1)</f>
        <v>40.897550000000003</v>
      </c>
      <c r="N2" s="7">
        <f t="shared" ca="1" si="0"/>
        <v>40.897550000000003</v>
      </c>
      <c r="O2" s="7">
        <f t="shared" ca="1" si="0"/>
        <v>41.318849999999998</v>
      </c>
      <c r="P2" s="7">
        <f t="shared" ca="1" si="0"/>
        <v>40.897930000000002</v>
      </c>
      <c r="R2" s="7">
        <f t="shared" ref="R2:R28" ca="1" si="1">AVERAGE(L2:P2)</f>
        <v>41.287245999999996</v>
      </c>
      <c r="T2" s="7">
        <f ca="1">Total!E2</f>
        <v>40.897550000000003</v>
      </c>
      <c r="V2" s="7">
        <f ca="1">(L2-T2)/T2</f>
        <v>3.7332309637129711E-2</v>
      </c>
      <c r="W2" s="7">
        <f ca="1">(M2-T2)/T2</f>
        <v>0</v>
      </c>
      <c r="X2" s="7">
        <f ca="1">(N2-T2)/T2</f>
        <v>0</v>
      </c>
      <c r="Y2" s="7">
        <f ca="1">(O2-T2)/T2</f>
        <v>1.0301350569899543E-2</v>
      </c>
      <c r="Z2" s="7">
        <f ca="1">(P2-T2)/T2</f>
        <v>9.2915101271304735E-6</v>
      </c>
      <c r="AB2" s="7">
        <f ca="1">SUM(V2:Z2)</f>
        <v>4.7642951717156386E-2</v>
      </c>
    </row>
    <row r="3" spans="1:28" s="7" customFormat="1" x14ac:dyDescent="0.25">
      <c r="A3" s="7" t="s">
        <v>0</v>
      </c>
      <c r="B3" s="7">
        <v>25</v>
      </c>
      <c r="C3" s="7">
        <v>0.4</v>
      </c>
      <c r="D3" s="7">
        <v>40.897550000000003</v>
      </c>
      <c r="E3" s="7">
        <v>1.0624100000000001</v>
      </c>
      <c r="F3" s="7">
        <v>9</v>
      </c>
      <c r="H3" s="7" t="s">
        <v>0</v>
      </c>
      <c r="I3" s="7">
        <v>25</v>
      </c>
      <c r="J3" s="7">
        <v>0.7</v>
      </c>
      <c r="L3" s="7">
        <f t="shared" ref="L3:P28" ca="1" si="2">INDIRECT("D"&amp;1+(ROW(D2)-1)*5+COLUMN(A2)-1)</f>
        <v>28.65436</v>
      </c>
      <c r="M3" s="7">
        <f t="shared" ca="1" si="0"/>
        <v>28.65436</v>
      </c>
      <c r="N3" s="7">
        <f t="shared" ca="1" si="0"/>
        <v>28.65436</v>
      </c>
      <c r="O3" s="7">
        <f t="shared" ca="1" si="0"/>
        <v>28.65436</v>
      </c>
      <c r="P3" s="7">
        <f t="shared" ca="1" si="0"/>
        <v>28.65624</v>
      </c>
      <c r="R3" s="7">
        <f t="shared" ca="1" si="1"/>
        <v>28.654736000000003</v>
      </c>
      <c r="T3" s="7">
        <f ca="1">Total!E3</f>
        <v>28.65436</v>
      </c>
      <c r="V3" s="7">
        <f t="shared" ref="V3:V28" ca="1" si="3">(L3-T3)/T3</f>
        <v>0</v>
      </c>
      <c r="W3" s="7">
        <f t="shared" ref="W3:W28" ca="1" si="4">(M3-T3)/T3</f>
        <v>0</v>
      </c>
      <c r="X3" s="7">
        <f t="shared" ref="X3:X28" ca="1" si="5">(N3-T3)/T3</f>
        <v>0</v>
      </c>
      <c r="Y3" s="7">
        <f t="shared" ref="Y3:Y28" ca="1" si="6">(O3-T3)/T3</f>
        <v>0</v>
      </c>
      <c r="Z3" s="7">
        <f t="shared" ref="Z3:Z28" ca="1" si="7">(P3-T3)/T3</f>
        <v>6.5609561686245368E-5</v>
      </c>
      <c r="AB3" s="7">
        <f t="shared" ref="AB3:AB28" ca="1" si="8">SUM(V3:Z3)</f>
        <v>6.5609561686245368E-5</v>
      </c>
    </row>
    <row r="4" spans="1:28" s="7" customFormat="1" x14ac:dyDescent="0.25">
      <c r="A4" s="7" t="s">
        <v>0</v>
      </c>
      <c r="B4" s="7">
        <v>25</v>
      </c>
      <c r="C4" s="7">
        <v>0.4</v>
      </c>
      <c r="D4" s="7">
        <v>41.318849999999998</v>
      </c>
      <c r="E4" s="7">
        <v>1.0988899999999999</v>
      </c>
      <c r="F4" s="7">
        <v>16</v>
      </c>
      <c r="H4" s="7" t="s">
        <v>0</v>
      </c>
      <c r="I4" s="7">
        <v>25</v>
      </c>
      <c r="J4" s="7">
        <v>1</v>
      </c>
      <c r="L4" s="7">
        <f t="shared" ca="1" si="2"/>
        <v>28.514099999999999</v>
      </c>
      <c r="M4" s="7">
        <f t="shared" ca="1" si="0"/>
        <v>28.546240000000001</v>
      </c>
      <c r="N4" s="7">
        <f t="shared" ca="1" si="0"/>
        <v>28.587009999999999</v>
      </c>
      <c r="O4" s="7">
        <f t="shared" ca="1" si="0"/>
        <v>28.504100000000001</v>
      </c>
      <c r="P4" s="7">
        <f t="shared" ca="1" si="0"/>
        <v>28.504100000000001</v>
      </c>
      <c r="R4" s="7">
        <f t="shared" ca="1" si="1"/>
        <v>28.531109999999995</v>
      </c>
      <c r="T4" s="7">
        <f ca="1">Total!E4</f>
        <v>28.504100000000001</v>
      </c>
      <c r="V4" s="7">
        <f t="shared" ca="1" si="3"/>
        <v>3.5082672317308776E-4</v>
      </c>
      <c r="W4" s="7">
        <f t="shared" ca="1" si="4"/>
        <v>1.4783838114516804E-3</v>
      </c>
      <c r="X4" s="7">
        <f t="shared" ca="1" si="5"/>
        <v>2.9087043618285882E-3</v>
      </c>
      <c r="Y4" s="7">
        <f t="shared" ca="1" si="6"/>
        <v>0</v>
      </c>
      <c r="Z4" s="7">
        <f t="shared" ca="1" si="7"/>
        <v>0</v>
      </c>
      <c r="AB4" s="7">
        <f t="shared" ca="1" si="8"/>
        <v>4.7379148964533562E-3</v>
      </c>
    </row>
    <row r="5" spans="1:28" s="7" customFormat="1" x14ac:dyDescent="0.25">
      <c r="A5" s="7" t="s">
        <v>0</v>
      </c>
      <c r="B5" s="7">
        <v>25</v>
      </c>
      <c r="C5" s="7">
        <v>0.4</v>
      </c>
      <c r="D5" s="7">
        <v>40.897930000000002</v>
      </c>
      <c r="E5" s="7">
        <v>1.2739199999999999</v>
      </c>
      <c r="F5" s="7">
        <v>16</v>
      </c>
      <c r="H5" s="7" t="s">
        <v>0</v>
      </c>
      <c r="I5" s="7">
        <v>100</v>
      </c>
      <c r="J5" s="7">
        <v>0.4</v>
      </c>
      <c r="L5" s="7">
        <f t="shared" ca="1" si="2"/>
        <v>148.19421</v>
      </c>
      <c r="M5" s="7">
        <f t="shared" ca="1" si="0"/>
        <v>148.15532999999999</v>
      </c>
      <c r="N5" s="7">
        <f t="shared" ca="1" si="0"/>
        <v>148.1833</v>
      </c>
      <c r="O5" s="7">
        <f t="shared" ca="1" si="0"/>
        <v>148.18414000000001</v>
      </c>
      <c r="P5" s="7">
        <f t="shared" ca="1" si="0"/>
        <v>148.16996</v>
      </c>
      <c r="R5" s="7">
        <f t="shared" ca="1" si="1"/>
        <v>148.17738799999998</v>
      </c>
      <c r="T5" s="7">
        <f ca="1">Total!E5</f>
        <v>148.08949999999999</v>
      </c>
      <c r="V5" s="7">
        <f t="shared" ca="1" si="3"/>
        <v>7.070724122912929E-4</v>
      </c>
      <c r="W5" s="7">
        <f t="shared" ca="1" si="4"/>
        <v>4.4452847771115028E-4</v>
      </c>
      <c r="X5" s="7">
        <f t="shared" ca="1" si="5"/>
        <v>6.3340074752103205E-4</v>
      </c>
      <c r="Y5" s="7">
        <f t="shared" ca="1" si="6"/>
        <v>6.3907299302129255E-4</v>
      </c>
      <c r="Z5" s="7">
        <f t="shared" ca="1" si="7"/>
        <v>5.4332008683948842E-4</v>
      </c>
      <c r="AB5" s="7">
        <f t="shared" ca="1" si="8"/>
        <v>2.9673947173842561E-3</v>
      </c>
    </row>
    <row r="6" spans="1:28" s="7" customFormat="1" x14ac:dyDescent="0.25">
      <c r="A6" s="7" t="s">
        <v>0</v>
      </c>
      <c r="B6" s="7">
        <v>25</v>
      </c>
      <c r="C6" s="7">
        <v>0.7</v>
      </c>
      <c r="D6" s="7">
        <v>28.65436</v>
      </c>
      <c r="E6" s="7">
        <v>1.6869700000000001</v>
      </c>
      <c r="F6" s="7">
        <v>23</v>
      </c>
      <c r="H6" s="7" t="s">
        <v>0</v>
      </c>
      <c r="I6" s="7">
        <v>100</v>
      </c>
      <c r="J6" s="7">
        <v>0.7</v>
      </c>
      <c r="L6" s="7">
        <f t="shared" ca="1" si="2"/>
        <v>107.62085999999999</v>
      </c>
      <c r="M6" s="7">
        <f t="shared" ca="1" si="0"/>
        <v>107.7167</v>
      </c>
      <c r="N6" s="7">
        <f t="shared" ca="1" si="0"/>
        <v>143.06233</v>
      </c>
      <c r="O6" s="7">
        <f t="shared" ca="1" si="0"/>
        <v>107.64337</v>
      </c>
      <c r="P6" s="7">
        <f t="shared" ca="1" si="0"/>
        <v>107.69337</v>
      </c>
      <c r="R6" s="7">
        <f t="shared" ca="1" si="1"/>
        <v>114.747326</v>
      </c>
      <c r="T6" s="7">
        <f ca="1">Total!E6</f>
        <v>107.55086</v>
      </c>
      <c r="V6" s="7">
        <f t="shared" ca="1" si="3"/>
        <v>6.5085486066771741E-4</v>
      </c>
      <c r="W6" s="7">
        <f t="shared" ca="1" si="4"/>
        <v>1.5419681441878092E-3</v>
      </c>
      <c r="X6" s="7">
        <f t="shared" ca="1" si="5"/>
        <v>0.3301830408422583</v>
      </c>
      <c r="Y6" s="7">
        <f t="shared" ca="1" si="6"/>
        <v>8.601511880054173E-4</v>
      </c>
      <c r="Z6" s="7">
        <f t="shared" ca="1" si="7"/>
        <v>1.3250475170538058E-3</v>
      </c>
      <c r="AB6" s="7">
        <f t="shared" ca="1" si="8"/>
        <v>0.33456106255217305</v>
      </c>
    </row>
    <row r="7" spans="1:28" s="7" customFormat="1" x14ac:dyDescent="0.25">
      <c r="A7" s="7" t="s">
        <v>0</v>
      </c>
      <c r="B7" s="7">
        <v>25</v>
      </c>
      <c r="C7" s="7">
        <v>0.7</v>
      </c>
      <c r="D7" s="7">
        <v>28.65436</v>
      </c>
      <c r="E7" s="7">
        <v>1.68109</v>
      </c>
      <c r="F7" s="7">
        <v>28</v>
      </c>
      <c r="H7" s="7" t="s">
        <v>0</v>
      </c>
      <c r="I7" s="7">
        <v>100</v>
      </c>
      <c r="J7" s="7">
        <v>1</v>
      </c>
      <c r="L7" s="7">
        <f t="shared" ca="1" si="2"/>
        <v>103.83837</v>
      </c>
      <c r="M7" s="7">
        <f t="shared" ca="1" si="0"/>
        <v>103.75169</v>
      </c>
      <c r="N7" s="7">
        <f t="shared" ca="1" si="0"/>
        <v>103.84502999999999</v>
      </c>
      <c r="O7" s="7">
        <f t="shared" ca="1" si="0"/>
        <v>103.84253</v>
      </c>
      <c r="P7" s="7">
        <f t="shared" ca="1" si="0"/>
        <v>103.8458</v>
      </c>
      <c r="R7" s="7">
        <f t="shared" ca="1" si="1"/>
        <v>103.824684</v>
      </c>
      <c r="T7" s="7">
        <f ca="1">Total!E7</f>
        <v>103.69198</v>
      </c>
      <c r="V7" s="7">
        <f t="shared" ca="1" si="3"/>
        <v>1.4117774585845181E-3</v>
      </c>
      <c r="W7" s="7">
        <f t="shared" ca="1" si="4"/>
        <v>5.7584009872311713E-4</v>
      </c>
      <c r="X7" s="7">
        <f t="shared" ca="1" si="5"/>
        <v>1.4760061482092756E-3</v>
      </c>
      <c r="Y7" s="7">
        <f t="shared" ca="1" si="6"/>
        <v>1.4518962797315234E-3</v>
      </c>
      <c r="Z7" s="7">
        <f t="shared" ca="1" si="7"/>
        <v>1.4834319877004573E-3</v>
      </c>
      <c r="AB7" s="7">
        <f t="shared" ca="1" si="8"/>
        <v>6.3989519729488924E-3</v>
      </c>
    </row>
    <row r="8" spans="1:28" s="7" customFormat="1" x14ac:dyDescent="0.25">
      <c r="A8" s="7" t="s">
        <v>0</v>
      </c>
      <c r="B8" s="7">
        <v>25</v>
      </c>
      <c r="C8" s="7">
        <v>0.7</v>
      </c>
      <c r="D8" s="7">
        <v>28.65436</v>
      </c>
      <c r="E8" s="7">
        <v>1.82572</v>
      </c>
      <c r="F8" s="7">
        <v>27</v>
      </c>
      <c r="H8" s="7" t="s">
        <v>0</v>
      </c>
      <c r="I8" s="7">
        <v>1000</v>
      </c>
      <c r="J8" s="7">
        <v>0.4</v>
      </c>
      <c r="L8" s="7">
        <f t="shared" ca="1" si="2"/>
        <v>1070.09367</v>
      </c>
      <c r="M8" s="7">
        <f t="shared" ca="1" si="0"/>
        <v>1070.2848200000001</v>
      </c>
      <c r="N8" s="7">
        <f t="shared" ca="1" si="0"/>
        <v>1070.1648600000001</v>
      </c>
      <c r="O8" s="7">
        <f t="shared" ca="1" si="0"/>
        <v>1069.9463000000001</v>
      </c>
      <c r="P8" s="7">
        <f t="shared" ca="1" si="0"/>
        <v>1070.1789900000001</v>
      </c>
      <c r="R8" s="7">
        <f t="shared" ca="1" si="1"/>
        <v>1070.133728</v>
      </c>
      <c r="T8" s="7">
        <f ca="1">Total!E8</f>
        <v>1069.4458299999999</v>
      </c>
      <c r="V8" s="7">
        <f t="shared" ca="1" si="3"/>
        <v>6.0577168270419782E-4</v>
      </c>
      <c r="W8" s="7">
        <f t="shared" ca="1" si="4"/>
        <v>7.8450911347253049E-4</v>
      </c>
      <c r="X8" s="7">
        <f t="shared" ca="1" si="5"/>
        <v>6.7233886918816879E-4</v>
      </c>
      <c r="Y8" s="7">
        <f t="shared" ca="1" si="6"/>
        <v>4.6797134175573685E-4</v>
      </c>
      <c r="Z8" s="7">
        <f t="shared" ca="1" si="7"/>
        <v>6.8555131960281292E-4</v>
      </c>
      <c r="AB8" s="7">
        <f t="shared" ca="1" si="8"/>
        <v>3.2161423267234469E-3</v>
      </c>
    </row>
    <row r="9" spans="1:28" s="7" customFormat="1" x14ac:dyDescent="0.25">
      <c r="A9" s="7" t="s">
        <v>0</v>
      </c>
      <c r="B9" s="7">
        <v>25</v>
      </c>
      <c r="C9" s="7">
        <v>0.7</v>
      </c>
      <c r="D9" s="7">
        <v>28.65436</v>
      </c>
      <c r="E9" s="7">
        <v>1.68187</v>
      </c>
      <c r="F9" s="7">
        <v>28</v>
      </c>
      <c r="H9" s="7" t="s">
        <v>0</v>
      </c>
      <c r="I9" s="7">
        <v>1000</v>
      </c>
      <c r="J9" s="7">
        <v>0.7</v>
      </c>
      <c r="L9" s="7">
        <f t="shared" ca="1" si="2"/>
        <v>1034.8350800000001</v>
      </c>
      <c r="M9" s="7">
        <f t="shared" ca="1" si="0"/>
        <v>1034.99253</v>
      </c>
      <c r="N9" s="7">
        <f t="shared" ca="1" si="0"/>
        <v>1035.0060599999999</v>
      </c>
      <c r="O9" s="7">
        <f t="shared" ca="1" si="0"/>
        <v>1034.8881100000001</v>
      </c>
      <c r="P9" s="7">
        <f t="shared" ca="1" si="0"/>
        <v>1034.7611099999999</v>
      </c>
      <c r="R9" s="7">
        <f t="shared" ca="1" si="1"/>
        <v>1034.8965779999999</v>
      </c>
      <c r="T9" s="7">
        <f ca="1">Total!E9</f>
        <v>1034.43669</v>
      </c>
      <c r="V9" s="7">
        <f t="shared" ca="1" si="3"/>
        <v>3.8512748421564889E-4</v>
      </c>
      <c r="W9" s="7">
        <f t="shared" ca="1" si="4"/>
        <v>5.3733592918092383E-4</v>
      </c>
      <c r="X9" s="7">
        <f t="shared" ca="1" si="5"/>
        <v>5.5041551165391797E-4</v>
      </c>
      <c r="Y9" s="7">
        <f t="shared" ca="1" si="6"/>
        <v>4.3639210051617396E-4</v>
      </c>
      <c r="Z9" s="7">
        <f t="shared" ca="1" si="7"/>
        <v>3.1361996643788632E-4</v>
      </c>
      <c r="AB9" s="7">
        <f t="shared" ca="1" si="8"/>
        <v>2.2228909920045509E-3</v>
      </c>
    </row>
    <row r="10" spans="1:28" s="7" customFormat="1" x14ac:dyDescent="0.25">
      <c r="A10" s="7" t="s">
        <v>0</v>
      </c>
      <c r="B10" s="7">
        <v>25</v>
      </c>
      <c r="C10" s="7">
        <v>0.7</v>
      </c>
      <c r="D10" s="7">
        <v>28.65624</v>
      </c>
      <c r="E10" s="7">
        <v>1.70347</v>
      </c>
      <c r="F10" s="7">
        <v>30</v>
      </c>
      <c r="H10" s="7" t="s">
        <v>0</v>
      </c>
      <c r="I10" s="7">
        <v>1000</v>
      </c>
      <c r="J10" s="7">
        <v>1</v>
      </c>
      <c r="L10" s="7">
        <f t="shared" ca="1" si="2"/>
        <v>1034.76828</v>
      </c>
      <c r="M10" s="7">
        <f t="shared" ca="1" si="0"/>
        <v>1034.7046</v>
      </c>
      <c r="N10" s="7">
        <f t="shared" ca="1" si="0"/>
        <v>1034.7717299999999</v>
      </c>
      <c r="O10" s="7">
        <f t="shared" ca="1" si="0"/>
        <v>1034.73487</v>
      </c>
      <c r="P10" s="7">
        <f t="shared" ca="1" si="0"/>
        <v>1034.73954</v>
      </c>
      <c r="R10" s="7">
        <f t="shared" ca="1" si="1"/>
        <v>1034.7438040000002</v>
      </c>
      <c r="T10" s="7">
        <f ca="1">Total!E10</f>
        <v>1034.2198900000001</v>
      </c>
      <c r="V10" s="7">
        <f t="shared" ca="1" si="3"/>
        <v>5.3024507196426727E-4</v>
      </c>
      <c r="W10" s="7">
        <f t="shared" ca="1" si="4"/>
        <v>4.6867209254692439E-4</v>
      </c>
      <c r="X10" s="7">
        <f t="shared" ca="1" si="5"/>
        <v>5.3358091962421681E-4</v>
      </c>
      <c r="Y10" s="7">
        <f t="shared" ca="1" si="6"/>
        <v>4.9794052984218195E-4</v>
      </c>
      <c r="Z10" s="7">
        <f t="shared" ca="1" si="7"/>
        <v>5.0245601058780253E-4</v>
      </c>
      <c r="AB10" s="7">
        <f t="shared" ca="1" si="8"/>
        <v>2.5328946245653928E-3</v>
      </c>
    </row>
    <row r="11" spans="1:28" s="7" customFormat="1" x14ac:dyDescent="0.25">
      <c r="A11" s="7" t="s">
        <v>0</v>
      </c>
      <c r="B11" s="7">
        <v>25</v>
      </c>
      <c r="C11" s="7">
        <v>1</v>
      </c>
      <c r="D11" s="7">
        <v>28.514099999999999</v>
      </c>
      <c r="E11" s="7">
        <v>2.11496</v>
      </c>
      <c r="F11" s="7">
        <v>36</v>
      </c>
      <c r="H11" s="7" t="s">
        <v>2</v>
      </c>
      <c r="I11" s="7">
        <v>24</v>
      </c>
      <c r="J11" s="7">
        <v>0.4</v>
      </c>
      <c r="L11" s="7">
        <f t="shared" ca="1" si="2"/>
        <v>3177.6379999999999</v>
      </c>
      <c r="M11" s="7">
        <f t="shared" ca="1" si="0"/>
        <v>3177.6379999999999</v>
      </c>
      <c r="N11" s="7">
        <f t="shared" ca="1" si="0"/>
        <v>3177.6379999999999</v>
      </c>
      <c r="O11" s="7">
        <f t="shared" ca="1" si="0"/>
        <v>3177.6379999999999</v>
      </c>
      <c r="P11" s="7">
        <f t="shared" ca="1" si="0"/>
        <v>3177.6379999999999</v>
      </c>
      <c r="R11" s="7">
        <f t="shared" ca="1" si="1"/>
        <v>3177.6379999999999</v>
      </c>
      <c r="T11" s="7">
        <f ca="1">Total!E11</f>
        <v>3177.6379999999999</v>
      </c>
      <c r="V11" s="7">
        <f t="shared" ca="1" si="3"/>
        <v>0</v>
      </c>
      <c r="W11" s="7">
        <f t="shared" ca="1" si="4"/>
        <v>0</v>
      </c>
      <c r="X11" s="7">
        <f t="shared" ca="1" si="5"/>
        <v>0</v>
      </c>
      <c r="Y11" s="7">
        <f t="shared" ca="1" si="6"/>
        <v>0</v>
      </c>
      <c r="Z11" s="7">
        <f t="shared" ca="1" si="7"/>
        <v>0</v>
      </c>
      <c r="AB11" s="7">
        <f t="shared" ca="1" si="8"/>
        <v>0</v>
      </c>
    </row>
    <row r="12" spans="1:28" s="7" customFormat="1" x14ac:dyDescent="0.25">
      <c r="A12" s="7" t="s">
        <v>0</v>
      </c>
      <c r="B12" s="7">
        <v>25</v>
      </c>
      <c r="C12" s="7">
        <v>1</v>
      </c>
      <c r="D12" s="7">
        <v>28.546240000000001</v>
      </c>
      <c r="E12" s="7">
        <v>2.09259</v>
      </c>
      <c r="F12" s="7">
        <v>35</v>
      </c>
      <c r="H12" s="7" t="s">
        <v>3</v>
      </c>
      <c r="I12" s="7">
        <v>24</v>
      </c>
      <c r="J12" s="7">
        <v>0.7</v>
      </c>
      <c r="L12" s="7">
        <f t="shared" ca="1" si="2"/>
        <v>2321.03586</v>
      </c>
      <c r="M12" s="7">
        <f t="shared" ca="1" si="0"/>
        <v>2321.03586</v>
      </c>
      <c r="N12" s="7">
        <f t="shared" ca="1" si="0"/>
        <v>2321.03586</v>
      </c>
      <c r="O12" s="7">
        <f t="shared" ca="1" si="0"/>
        <v>2321.03586</v>
      </c>
      <c r="P12" s="7">
        <f t="shared" ca="1" si="0"/>
        <v>2321.03586</v>
      </c>
      <c r="R12" s="7">
        <f t="shared" ca="1" si="1"/>
        <v>2321.03586</v>
      </c>
      <c r="T12" s="7">
        <f ca="1">Total!E12</f>
        <v>2321.03586</v>
      </c>
      <c r="V12" s="7">
        <f t="shared" ca="1" si="3"/>
        <v>0</v>
      </c>
      <c r="W12" s="7">
        <f t="shared" ca="1" si="4"/>
        <v>0</v>
      </c>
      <c r="X12" s="7">
        <f t="shared" ca="1" si="5"/>
        <v>0</v>
      </c>
      <c r="Y12" s="7">
        <f t="shared" ca="1" si="6"/>
        <v>0</v>
      </c>
      <c r="Z12" s="7">
        <f t="shared" ca="1" si="7"/>
        <v>0</v>
      </c>
      <c r="AB12" s="7">
        <f t="shared" ca="1" si="8"/>
        <v>0</v>
      </c>
    </row>
    <row r="13" spans="1:28" s="7" customFormat="1" x14ac:dyDescent="0.25">
      <c r="A13" s="7" t="s">
        <v>0</v>
      </c>
      <c r="B13" s="7">
        <v>25</v>
      </c>
      <c r="C13" s="7">
        <v>1</v>
      </c>
      <c r="D13" s="7">
        <v>28.587009999999999</v>
      </c>
      <c r="E13" s="7">
        <v>2.13748</v>
      </c>
      <c r="F13" s="7">
        <v>35</v>
      </c>
      <c r="H13" s="7" t="s">
        <v>3</v>
      </c>
      <c r="I13" s="7">
        <v>24</v>
      </c>
      <c r="J13" s="7">
        <v>1</v>
      </c>
      <c r="L13" s="7">
        <f t="shared" ca="1" si="2"/>
        <v>2320.9075499999999</v>
      </c>
      <c r="M13" s="7">
        <f t="shared" ca="1" si="0"/>
        <v>2320.9075499999999</v>
      </c>
      <c r="N13" s="7">
        <f t="shared" ca="1" si="0"/>
        <v>2320.9075499999999</v>
      </c>
      <c r="O13" s="7">
        <f t="shared" ca="1" si="0"/>
        <v>2320.9075499999999</v>
      </c>
      <c r="P13" s="7">
        <f t="shared" ca="1" si="0"/>
        <v>2320.9075499999999</v>
      </c>
      <c r="R13" s="7">
        <f t="shared" ca="1" si="1"/>
        <v>2320.9075499999999</v>
      </c>
      <c r="T13" s="7">
        <f ca="1">Total!E13</f>
        <v>2320.9075499999999</v>
      </c>
      <c r="V13" s="7">
        <f t="shared" ca="1" si="3"/>
        <v>0</v>
      </c>
      <c r="W13" s="7">
        <f t="shared" ca="1" si="4"/>
        <v>0</v>
      </c>
      <c r="X13" s="7">
        <f t="shared" ca="1" si="5"/>
        <v>0</v>
      </c>
      <c r="Y13" s="7">
        <f t="shared" ca="1" si="6"/>
        <v>0</v>
      </c>
      <c r="Z13" s="7">
        <f t="shared" ca="1" si="7"/>
        <v>0</v>
      </c>
      <c r="AB13" s="7">
        <f t="shared" ca="1" si="8"/>
        <v>0</v>
      </c>
    </row>
    <row r="14" spans="1:28" s="7" customFormat="1" x14ac:dyDescent="0.25">
      <c r="A14" s="7" t="s">
        <v>0</v>
      </c>
      <c r="B14" s="7">
        <v>25</v>
      </c>
      <c r="C14" s="7">
        <v>1</v>
      </c>
      <c r="D14" s="7">
        <v>28.504100000000001</v>
      </c>
      <c r="E14" s="7">
        <v>2.1173700000000002</v>
      </c>
      <c r="F14" s="7">
        <v>33</v>
      </c>
      <c r="H14" s="7" t="s">
        <v>3</v>
      </c>
      <c r="I14" s="7">
        <v>100</v>
      </c>
      <c r="J14" s="7">
        <v>0.4</v>
      </c>
      <c r="L14" s="7">
        <f t="shared" ca="1" si="2"/>
        <v>42991.461869999999</v>
      </c>
      <c r="M14" s="7">
        <f t="shared" ca="1" si="0"/>
        <v>42986.802479999998</v>
      </c>
      <c r="N14" s="7">
        <f t="shared" ca="1" si="0"/>
        <v>42988.050510000001</v>
      </c>
      <c r="O14" s="7">
        <f t="shared" ca="1" si="0"/>
        <v>42991.036200000002</v>
      </c>
      <c r="P14" s="7">
        <f t="shared" ca="1" si="0"/>
        <v>42991.036200000002</v>
      </c>
      <c r="R14" s="7">
        <f t="shared" ca="1" si="1"/>
        <v>42989.677452000004</v>
      </c>
      <c r="T14" s="7">
        <f ca="1">Total!E14</f>
        <v>42986.193919999998</v>
      </c>
      <c r="V14" s="7">
        <f t="shared" ca="1" si="3"/>
        <v>1.2254981238407097E-4</v>
      </c>
      <c r="W14" s="7">
        <f t="shared" ca="1" si="4"/>
        <v>1.4157103583842479E-5</v>
      </c>
      <c r="X14" s="7">
        <f t="shared" ca="1" si="5"/>
        <v>4.3190378833219865E-5</v>
      </c>
      <c r="Y14" s="7">
        <f t="shared" ca="1" si="6"/>
        <v>1.1264733065263187E-4</v>
      </c>
      <c r="Z14" s="7">
        <f t="shared" ca="1" si="7"/>
        <v>1.1264733065263187E-4</v>
      </c>
      <c r="AB14" s="7">
        <f t="shared" ca="1" si="8"/>
        <v>4.0519195610639702E-4</v>
      </c>
    </row>
    <row r="15" spans="1:28" s="7" customFormat="1" x14ac:dyDescent="0.25">
      <c r="A15" s="7" t="s">
        <v>0</v>
      </c>
      <c r="B15" s="7">
        <v>25</v>
      </c>
      <c r="C15" s="7">
        <v>1</v>
      </c>
      <c r="D15" s="7">
        <v>28.504100000000001</v>
      </c>
      <c r="E15" s="7">
        <v>2.0977399999999999</v>
      </c>
      <c r="F15" s="7">
        <v>31</v>
      </c>
      <c r="H15" s="7" t="s">
        <v>3</v>
      </c>
      <c r="I15" s="7">
        <v>100</v>
      </c>
      <c r="J15" s="7">
        <v>0.7</v>
      </c>
      <c r="L15" s="7">
        <f t="shared" ca="1" si="2"/>
        <v>35704.836569999999</v>
      </c>
      <c r="M15" s="7">
        <f t="shared" ca="1" si="0"/>
        <v>35653.272960000002</v>
      </c>
      <c r="N15" s="7">
        <f t="shared" ca="1" si="0"/>
        <v>35557.522969999998</v>
      </c>
      <c r="O15" s="7">
        <f t="shared" ca="1" si="0"/>
        <v>35780.118629999997</v>
      </c>
      <c r="P15" s="7">
        <f t="shared" ca="1" si="0"/>
        <v>35500.615180000001</v>
      </c>
      <c r="R15" s="7">
        <f t="shared" ca="1" si="1"/>
        <v>35639.273261999995</v>
      </c>
      <c r="T15" s="7">
        <f ca="1">Total!E15</f>
        <v>35444.455130000002</v>
      </c>
      <c r="V15" s="7">
        <f t="shared" ca="1" si="3"/>
        <v>7.3461826129078197E-3</v>
      </c>
      <c r="W15" s="7">
        <f t="shared" ca="1" si="4"/>
        <v>5.8914103555581998E-3</v>
      </c>
      <c r="X15" s="7">
        <f t="shared" ca="1" si="5"/>
        <v>3.1900007937855431E-3</v>
      </c>
      <c r="Y15" s="7">
        <f t="shared" ca="1" si="6"/>
        <v>9.4701272390527256E-3</v>
      </c>
      <c r="Z15" s="7">
        <f t="shared" ca="1" si="7"/>
        <v>1.584452343646412E-3</v>
      </c>
      <c r="AB15" s="7">
        <f t="shared" ca="1" si="8"/>
        <v>2.7482173344950702E-2</v>
      </c>
    </row>
    <row r="16" spans="1:28" s="7" customFormat="1" x14ac:dyDescent="0.25">
      <c r="A16" s="7" t="s">
        <v>0</v>
      </c>
      <c r="B16" s="7">
        <v>100</v>
      </c>
      <c r="C16" s="7">
        <v>0.4</v>
      </c>
      <c r="D16" s="7">
        <v>148.19421</v>
      </c>
      <c r="E16" s="7">
        <v>9.5211600000000001</v>
      </c>
      <c r="F16" s="7">
        <v>18</v>
      </c>
      <c r="H16" s="7" t="s">
        <v>3</v>
      </c>
      <c r="I16" s="7">
        <v>100</v>
      </c>
      <c r="J16" s="7">
        <v>1</v>
      </c>
      <c r="L16" s="7">
        <f t="shared" ca="1" si="2"/>
        <v>35442.38667</v>
      </c>
      <c r="M16" s="7">
        <f t="shared" ca="1" si="0"/>
        <v>35291.64</v>
      </c>
      <c r="N16" s="7">
        <f t="shared" ca="1" si="0"/>
        <v>35295.998140000003</v>
      </c>
      <c r="O16" s="7">
        <f t="shared" ca="1" si="0"/>
        <v>35275.57</v>
      </c>
      <c r="P16" s="7">
        <f t="shared" ca="1" si="0"/>
        <v>35301.714370000002</v>
      </c>
      <c r="R16" s="7">
        <f t="shared" ca="1" si="1"/>
        <v>35321.461836000002</v>
      </c>
      <c r="T16" s="7">
        <f ca="1">Total!E16</f>
        <v>35228.36103</v>
      </c>
      <c r="V16" s="7">
        <f t="shared" ca="1" si="3"/>
        <v>6.0753788635735419E-3</v>
      </c>
      <c r="W16" s="7">
        <f t="shared" ca="1" si="4"/>
        <v>1.7962507522309048E-3</v>
      </c>
      <c r="X16" s="7">
        <f t="shared" ca="1" si="5"/>
        <v>1.9199618722654866E-3</v>
      </c>
      <c r="Y16" s="7">
        <f t="shared" ca="1" si="6"/>
        <v>1.3400841997672601E-3</v>
      </c>
      <c r="Z16" s="7">
        <f t="shared" ca="1" si="7"/>
        <v>2.0822240335715524E-3</v>
      </c>
      <c r="AB16" s="7">
        <f t="shared" ca="1" si="8"/>
        <v>1.3213899721408746E-2</v>
      </c>
    </row>
    <row r="17" spans="1:28" s="7" customFormat="1" x14ac:dyDescent="0.25">
      <c r="A17" s="7" t="s">
        <v>0</v>
      </c>
      <c r="B17" s="7">
        <v>100</v>
      </c>
      <c r="C17" s="7">
        <v>0.4</v>
      </c>
      <c r="D17" s="7">
        <v>148.15532999999999</v>
      </c>
      <c r="E17" s="7">
        <v>9.8192799999999991</v>
      </c>
      <c r="F17" s="7">
        <v>19</v>
      </c>
      <c r="H17" s="7" t="s">
        <v>3</v>
      </c>
      <c r="I17" s="7">
        <v>997</v>
      </c>
      <c r="J17" s="7">
        <v>0.4</v>
      </c>
      <c r="L17" s="7">
        <f t="shared" ca="1" si="2"/>
        <v>324391.75365999999</v>
      </c>
      <c r="M17" s="7">
        <f t="shared" ca="1" si="0"/>
        <v>324630.71483999997</v>
      </c>
      <c r="N17" s="7">
        <f t="shared" ca="1" si="0"/>
        <v>324326.08184</v>
      </c>
      <c r="O17" s="7">
        <f t="shared" ca="1" si="0"/>
        <v>324152.28593000001</v>
      </c>
      <c r="P17" s="7">
        <f t="shared" ca="1" si="0"/>
        <v>324537.61680000002</v>
      </c>
      <c r="R17" s="7">
        <f t="shared" ca="1" si="1"/>
        <v>324407.69061399996</v>
      </c>
      <c r="T17" s="7">
        <f ca="1">Total!E17</f>
        <v>324119.48642999999</v>
      </c>
      <c r="V17" s="7">
        <f t="shared" ca="1" si="3"/>
        <v>8.4002116934983834E-4</v>
      </c>
      <c r="W17" s="7">
        <f t="shared" ca="1" si="4"/>
        <v>1.577283783924517E-3</v>
      </c>
      <c r="X17" s="7">
        <f t="shared" ca="1" si="5"/>
        <v>6.3740508870831919E-4</v>
      </c>
      <c r="Y17" s="7">
        <f t="shared" ca="1" si="6"/>
        <v>1.0119570520517444E-4</v>
      </c>
      <c r="Z17" s="7">
        <f t="shared" ca="1" si="7"/>
        <v>1.2900500818556356E-3</v>
      </c>
      <c r="AB17" s="7">
        <f t="shared" ca="1" si="8"/>
        <v>4.4459558290434846E-3</v>
      </c>
    </row>
    <row r="18" spans="1:28" s="7" customFormat="1" x14ac:dyDescent="0.25">
      <c r="A18" s="7" t="s">
        <v>0</v>
      </c>
      <c r="B18" s="7">
        <v>100</v>
      </c>
      <c r="C18" s="7">
        <v>0.4</v>
      </c>
      <c r="D18" s="7">
        <v>148.1833</v>
      </c>
      <c r="E18" s="7">
        <v>9.49709</v>
      </c>
      <c r="F18" s="7">
        <v>18</v>
      </c>
      <c r="H18" s="7" t="s">
        <v>3</v>
      </c>
      <c r="I18" s="7">
        <v>997</v>
      </c>
      <c r="J18" s="7">
        <v>0.7</v>
      </c>
      <c r="L18" s="7">
        <f t="shared" ca="1" si="2"/>
        <v>323114.48018999997</v>
      </c>
      <c r="M18" s="7">
        <f t="shared" ca="1" si="2"/>
        <v>323112.93595000001</v>
      </c>
      <c r="N18" s="7">
        <f t="shared" ca="1" si="2"/>
        <v>323198.28305000003</v>
      </c>
      <c r="O18" s="7">
        <f t="shared" ca="1" si="2"/>
        <v>323115.66008</v>
      </c>
      <c r="P18" s="7">
        <f t="shared" ca="1" si="2"/>
        <v>323120.50813999999</v>
      </c>
      <c r="R18" s="7">
        <f t="shared" ca="1" si="1"/>
        <v>323132.37348200002</v>
      </c>
      <c r="T18" s="7">
        <f ca="1">Total!E18</f>
        <v>322908.53392000002</v>
      </c>
      <c r="V18" s="7">
        <f t="shared" ca="1" si="3"/>
        <v>6.3778515699117297E-4</v>
      </c>
      <c r="W18" s="7">
        <f t="shared" ca="1" si="4"/>
        <v>6.3300287396751698E-4</v>
      </c>
      <c r="X18" s="7">
        <f t="shared" ca="1" si="5"/>
        <v>8.9731022739645487E-4</v>
      </c>
      <c r="Y18" s="7">
        <f t="shared" ca="1" si="6"/>
        <v>6.4143910192011324E-4</v>
      </c>
      <c r="Z18" s="7">
        <f t="shared" ca="1" si="7"/>
        <v>6.5645282714172802E-4</v>
      </c>
      <c r="AB18" s="7">
        <f t="shared" ca="1" si="8"/>
        <v>3.465990187416986E-3</v>
      </c>
    </row>
    <row r="19" spans="1:28" s="7" customFormat="1" x14ac:dyDescent="0.25">
      <c r="A19" s="7" t="s">
        <v>0</v>
      </c>
      <c r="B19" s="7">
        <v>100</v>
      </c>
      <c r="C19" s="7">
        <v>0.4</v>
      </c>
      <c r="D19" s="7">
        <v>148.18414000000001</v>
      </c>
      <c r="E19" s="7">
        <v>9.5682700000000001</v>
      </c>
      <c r="F19" s="7">
        <v>18</v>
      </c>
      <c r="H19" s="7" t="s">
        <v>3</v>
      </c>
      <c r="I19" s="7">
        <v>997</v>
      </c>
      <c r="J19" s="7">
        <v>1</v>
      </c>
      <c r="L19" s="7">
        <f t="shared" ca="1" si="2"/>
        <v>323048.51011999999</v>
      </c>
      <c r="M19" s="7">
        <f t="shared" ca="1" si="2"/>
        <v>322873.67548999999</v>
      </c>
      <c r="N19" s="7">
        <f t="shared" ca="1" si="2"/>
        <v>322943.23872999998</v>
      </c>
      <c r="O19" s="7">
        <f t="shared" ca="1" si="2"/>
        <v>322900.10168999998</v>
      </c>
      <c r="P19" s="7">
        <f t="shared" ca="1" si="2"/>
        <v>322938.98764000001</v>
      </c>
      <c r="R19" s="7">
        <f t="shared" ca="1" si="1"/>
        <v>322940.902734</v>
      </c>
      <c r="T19" s="7">
        <f ca="1">Total!E19</f>
        <v>322830.84453</v>
      </c>
      <c r="V19" s="7">
        <f t="shared" ca="1" si="3"/>
        <v>6.742403759990238E-4</v>
      </c>
      <c r="W19" s="7">
        <f t="shared" ca="1" si="4"/>
        <v>1.3267307237122399E-4</v>
      </c>
      <c r="X19" s="7">
        <f t="shared" ca="1" si="5"/>
        <v>3.4815198703708769E-4</v>
      </c>
      <c r="Y19" s="7">
        <f t="shared" ca="1" si="6"/>
        <v>2.1453080203909472E-4</v>
      </c>
      <c r="Z19" s="7">
        <f t="shared" ca="1" si="7"/>
        <v>3.3498382150394247E-4</v>
      </c>
      <c r="AB19" s="7">
        <f t="shared" ca="1" si="8"/>
        <v>1.7045800589503726E-3</v>
      </c>
    </row>
    <row r="20" spans="1:28" s="7" customFormat="1" x14ac:dyDescent="0.25">
      <c r="A20" s="7" t="s">
        <v>0</v>
      </c>
      <c r="B20" s="7">
        <v>100</v>
      </c>
      <c r="C20" s="7">
        <v>0.4</v>
      </c>
      <c r="D20" s="7">
        <v>148.16996</v>
      </c>
      <c r="E20" s="7">
        <v>9.6003900000000009</v>
      </c>
      <c r="F20" s="7">
        <v>18</v>
      </c>
      <c r="H20" s="7" t="s">
        <v>1</v>
      </c>
      <c r="I20" s="7">
        <v>30</v>
      </c>
      <c r="J20" s="7">
        <v>0.4</v>
      </c>
      <c r="L20" s="7">
        <f t="shared" ca="1" si="2"/>
        <v>995.50248999999997</v>
      </c>
      <c r="M20" s="7">
        <f t="shared" ca="1" si="2"/>
        <v>995.50248999999997</v>
      </c>
      <c r="N20" s="7">
        <f t="shared" ca="1" si="2"/>
        <v>995.50248999999997</v>
      </c>
      <c r="O20" s="7">
        <f t="shared" ca="1" si="2"/>
        <v>995.50248999999997</v>
      </c>
      <c r="P20" s="7">
        <f t="shared" ca="1" si="2"/>
        <v>995.50248999999997</v>
      </c>
      <c r="R20" s="7">
        <f t="shared" ca="1" si="1"/>
        <v>995.50249000000008</v>
      </c>
      <c r="T20" s="7">
        <f ca="1">Total!E20</f>
        <v>995.50248999999997</v>
      </c>
      <c r="V20" s="7">
        <f t="shared" ca="1" si="3"/>
        <v>0</v>
      </c>
      <c r="W20" s="7">
        <f t="shared" ca="1" si="4"/>
        <v>0</v>
      </c>
      <c r="X20" s="7">
        <f t="shared" ca="1" si="5"/>
        <v>0</v>
      </c>
      <c r="Y20" s="7">
        <f t="shared" ca="1" si="6"/>
        <v>0</v>
      </c>
      <c r="Z20" s="7">
        <f t="shared" ca="1" si="7"/>
        <v>0</v>
      </c>
      <c r="AB20" s="7">
        <f t="shared" ca="1" si="8"/>
        <v>0</v>
      </c>
    </row>
    <row r="21" spans="1:28" s="7" customFormat="1" x14ac:dyDescent="0.25">
      <c r="A21" s="7" t="s">
        <v>0</v>
      </c>
      <c r="B21" s="7">
        <v>100</v>
      </c>
      <c r="C21" s="7">
        <v>0.7</v>
      </c>
      <c r="D21" s="7">
        <v>107.62085999999999</v>
      </c>
      <c r="E21" s="7">
        <v>24.552679999999999</v>
      </c>
      <c r="F21" s="7">
        <v>40</v>
      </c>
      <c r="H21" s="7" t="s">
        <v>1</v>
      </c>
      <c r="I21" s="7">
        <v>30</v>
      </c>
      <c r="J21" s="7">
        <v>0.7</v>
      </c>
      <c r="L21" s="7">
        <f t="shared" ca="1" si="2"/>
        <v>675.38611000000003</v>
      </c>
      <c r="M21" s="7">
        <f t="shared" ca="1" si="2"/>
        <v>675.36581000000001</v>
      </c>
      <c r="N21" s="7">
        <f t="shared" ca="1" si="2"/>
        <v>675.36989000000005</v>
      </c>
      <c r="O21" s="7">
        <f t="shared" ca="1" si="2"/>
        <v>675.36581000000001</v>
      </c>
      <c r="P21" s="7">
        <f t="shared" ca="1" si="2"/>
        <v>675.36581000000001</v>
      </c>
      <c r="R21" s="7">
        <f t="shared" ca="1" si="1"/>
        <v>675.37068599999998</v>
      </c>
      <c r="T21" s="7">
        <f ca="1">Total!E21</f>
        <v>675.36581000000001</v>
      </c>
      <c r="V21" s="7">
        <f t="shared" ca="1" si="3"/>
        <v>3.0057784536087472E-5</v>
      </c>
      <c r="W21" s="7">
        <f t="shared" ca="1" si="4"/>
        <v>0</v>
      </c>
      <c r="X21" s="7">
        <f t="shared" ca="1" si="5"/>
        <v>6.0411704881010963E-6</v>
      </c>
      <c r="Y21" s="7">
        <f t="shared" ca="1" si="6"/>
        <v>0</v>
      </c>
      <c r="Z21" s="7">
        <f t="shared" ca="1" si="7"/>
        <v>0</v>
      </c>
      <c r="AB21" s="7">
        <f t="shared" ca="1" si="8"/>
        <v>3.6098955024188569E-5</v>
      </c>
    </row>
    <row r="22" spans="1:28" s="7" customFormat="1" x14ac:dyDescent="0.25">
      <c r="A22" s="7" t="s">
        <v>0</v>
      </c>
      <c r="B22" s="7">
        <v>100</v>
      </c>
      <c r="C22" s="7">
        <v>0.7</v>
      </c>
      <c r="D22" s="7">
        <v>107.7167</v>
      </c>
      <c r="E22" s="7">
        <v>24.688009999999998</v>
      </c>
      <c r="F22" s="7">
        <v>55</v>
      </c>
      <c r="H22" s="7" t="s">
        <v>1</v>
      </c>
      <c r="I22" s="7">
        <v>30</v>
      </c>
      <c r="J22" s="7">
        <v>1</v>
      </c>
      <c r="L22" s="7">
        <f t="shared" ref="L22:P26" ca="1" si="9">INDIRECT("D"&amp;1+(ROW(D21)-1)*5+COLUMN(A21)-1)</f>
        <v>655.43295999999998</v>
      </c>
      <c r="M22" s="7">
        <f t="shared" ca="1" si="9"/>
        <v>655.43295999999998</v>
      </c>
      <c r="N22" s="7">
        <f t="shared" ca="1" si="9"/>
        <v>655.43295999999998</v>
      </c>
      <c r="O22" s="7">
        <f t="shared" ca="1" si="9"/>
        <v>655.43295999999998</v>
      </c>
      <c r="P22" s="7">
        <f t="shared" ca="1" si="9"/>
        <v>655.43295999999998</v>
      </c>
      <c r="R22" s="7">
        <f t="shared" ca="1" si="1"/>
        <v>655.43295999999998</v>
      </c>
      <c r="T22" s="7">
        <f ca="1">Total!E22</f>
        <v>655.43295999999998</v>
      </c>
      <c r="V22" s="7">
        <f t="shared" ca="1" si="3"/>
        <v>0</v>
      </c>
      <c r="W22" s="7">
        <f t="shared" ca="1" si="4"/>
        <v>0</v>
      </c>
      <c r="X22" s="7">
        <f t="shared" ca="1" si="5"/>
        <v>0</v>
      </c>
      <c r="Y22" s="7">
        <f t="shared" ca="1" si="6"/>
        <v>0</v>
      </c>
      <c r="Z22" s="7">
        <f t="shared" ca="1" si="7"/>
        <v>0</v>
      </c>
      <c r="AB22" s="7">
        <f t="shared" ca="1" si="8"/>
        <v>0</v>
      </c>
    </row>
    <row r="23" spans="1:28" s="7" customFormat="1" x14ac:dyDescent="0.25">
      <c r="A23" s="7" t="s">
        <v>0</v>
      </c>
      <c r="B23" s="7">
        <v>100</v>
      </c>
      <c r="C23" s="7">
        <v>0.7</v>
      </c>
      <c r="D23" s="7">
        <v>143.06233</v>
      </c>
      <c r="E23" s="7">
        <v>24.472709999999999</v>
      </c>
      <c r="F23" s="7">
        <v>43</v>
      </c>
      <c r="H23" s="7" t="s">
        <v>1</v>
      </c>
      <c r="I23" s="7">
        <v>100</v>
      </c>
      <c r="J23" s="7">
        <v>0.4</v>
      </c>
      <c r="L23" s="7">
        <f t="shared" ca="1" si="9"/>
        <v>1819.18443</v>
      </c>
      <c r="M23" s="7">
        <f t="shared" ca="1" si="9"/>
        <v>1819.6858500000001</v>
      </c>
      <c r="N23" s="7">
        <f t="shared" ca="1" si="9"/>
        <v>1843.1159299999999</v>
      </c>
      <c r="O23" s="7">
        <f t="shared" ca="1" si="9"/>
        <v>1832.76766</v>
      </c>
      <c r="P23" s="7">
        <f t="shared" ca="1" si="9"/>
        <v>1817.14708</v>
      </c>
      <c r="R23" s="7">
        <f t="shared" ca="1" si="1"/>
        <v>1826.3801900000003</v>
      </c>
      <c r="T23" s="7">
        <f ca="1">Total!E23</f>
        <v>1789.1879899999999</v>
      </c>
      <c r="V23" s="7">
        <f t="shared" ca="1" si="3"/>
        <v>1.6765393109977295E-2</v>
      </c>
      <c r="W23" s="7">
        <f t="shared" ca="1" si="4"/>
        <v>1.704564314675518E-2</v>
      </c>
      <c r="X23" s="7">
        <f t="shared" ca="1" si="5"/>
        <v>3.0141013857353266E-2</v>
      </c>
      <c r="Y23" s="7">
        <f t="shared" ca="1" si="6"/>
        <v>2.4357233696834776E-2</v>
      </c>
      <c r="Z23" s="7">
        <f t="shared" ca="1" si="7"/>
        <v>1.5626692195715032E-2</v>
      </c>
      <c r="AB23" s="7">
        <f t="shared" ca="1" si="8"/>
        <v>0.10393597600663554</v>
      </c>
    </row>
    <row r="24" spans="1:28" s="7" customFormat="1" x14ac:dyDescent="0.25">
      <c r="A24" s="7" t="s">
        <v>0</v>
      </c>
      <c r="B24" s="7">
        <v>100</v>
      </c>
      <c r="C24" s="7">
        <v>0.7</v>
      </c>
      <c r="D24" s="7">
        <v>107.64337</v>
      </c>
      <c r="E24" s="7">
        <v>24.282039999999999</v>
      </c>
      <c r="F24" s="7">
        <v>47</v>
      </c>
      <c r="H24" s="7" t="s">
        <v>1</v>
      </c>
      <c r="I24" s="7">
        <v>100</v>
      </c>
      <c r="J24" s="7">
        <v>0.7</v>
      </c>
      <c r="L24" s="7">
        <f t="shared" ca="1" si="9"/>
        <v>1767.7665400000001</v>
      </c>
      <c r="M24" s="7">
        <f t="shared" ca="1" si="9"/>
        <v>1771.1126200000001</v>
      </c>
      <c r="N24" s="7">
        <f t="shared" ca="1" si="9"/>
        <v>1776.2767200000001</v>
      </c>
      <c r="O24" s="7">
        <f t="shared" ca="1" si="9"/>
        <v>1776.5564899999999</v>
      </c>
      <c r="P24" s="7">
        <f t="shared" ca="1" si="9"/>
        <v>1771.1713099999999</v>
      </c>
      <c r="R24" s="7">
        <f t="shared" ca="1" si="1"/>
        <v>1772.5767360000002</v>
      </c>
      <c r="T24" s="7">
        <f ca="1">Total!E24</f>
        <v>1762.0255400000001</v>
      </c>
      <c r="V24" s="7">
        <f t="shared" ca="1" si="3"/>
        <v>3.2581820579059171E-3</v>
      </c>
      <c r="W24" s="7">
        <f t="shared" ca="1" si="4"/>
        <v>5.1571783687085569E-3</v>
      </c>
      <c r="X24" s="7">
        <f t="shared" ca="1" si="5"/>
        <v>8.0879531405657016E-3</v>
      </c>
      <c r="Y24" s="7">
        <f t="shared" ca="1" si="6"/>
        <v>8.2467306347896903E-3</v>
      </c>
      <c r="Z24" s="7">
        <f t="shared" ca="1" si="7"/>
        <v>5.1904866259769745E-3</v>
      </c>
      <c r="AB24" s="7">
        <f t="shared" ca="1" si="8"/>
        <v>2.9940530827946843E-2</v>
      </c>
    </row>
    <row r="25" spans="1:28" s="7" customFormat="1" x14ac:dyDescent="0.25">
      <c r="A25" s="7" t="s">
        <v>0</v>
      </c>
      <c r="B25" s="7">
        <v>100</v>
      </c>
      <c r="C25" s="7">
        <v>0.7</v>
      </c>
      <c r="D25" s="7">
        <v>107.69337</v>
      </c>
      <c r="E25" s="7">
        <v>24.59477</v>
      </c>
      <c r="F25" s="7">
        <v>48</v>
      </c>
      <c r="H25" s="7" t="s">
        <v>1</v>
      </c>
      <c r="I25" s="7">
        <v>100</v>
      </c>
      <c r="J25" s="7">
        <v>1</v>
      </c>
      <c r="L25" s="7">
        <f t="shared" ca="1" si="9"/>
        <v>1759.8778199999999</v>
      </c>
      <c r="M25" s="7">
        <f t="shared" ca="1" si="9"/>
        <v>1757.1951899999999</v>
      </c>
      <c r="N25" s="7">
        <f t="shared" ca="1" si="9"/>
        <v>1756.42</v>
      </c>
      <c r="O25" s="7">
        <f t="shared" ca="1" si="9"/>
        <v>1756.03667</v>
      </c>
      <c r="P25" s="7">
        <f t="shared" ca="1" si="9"/>
        <v>1757.96756</v>
      </c>
      <c r="R25" s="7">
        <f t="shared" ca="1" si="1"/>
        <v>1757.499448</v>
      </c>
      <c r="T25" s="7">
        <f ca="1">Total!E25</f>
        <v>1753.8095499999999</v>
      </c>
      <c r="V25" s="7">
        <f t="shared" ca="1" si="3"/>
        <v>3.460050722155085E-3</v>
      </c>
      <c r="W25" s="7">
        <f t="shared" ca="1" si="4"/>
        <v>1.9304490615870845E-3</v>
      </c>
      <c r="X25" s="7">
        <f t="shared" ca="1" si="5"/>
        <v>1.488445538456629E-3</v>
      </c>
      <c r="Y25" s="7">
        <f t="shared" ca="1" si="6"/>
        <v>1.2698756258910859E-3</v>
      </c>
      <c r="Z25" s="7">
        <f t="shared" ca="1" si="7"/>
        <v>2.3708446564224173E-3</v>
      </c>
      <c r="AB25" s="7">
        <f t="shared" ca="1" si="8"/>
        <v>1.0519665604512301E-2</v>
      </c>
    </row>
    <row r="26" spans="1:28" s="7" customFormat="1" x14ac:dyDescent="0.25">
      <c r="A26" s="7" t="s">
        <v>0</v>
      </c>
      <c r="B26" s="7">
        <v>100</v>
      </c>
      <c r="C26" s="7">
        <v>1</v>
      </c>
      <c r="D26" s="7">
        <v>103.83837</v>
      </c>
      <c r="E26" s="7">
        <v>34.470149999999997</v>
      </c>
      <c r="F26" s="7">
        <v>50</v>
      </c>
      <c r="H26" s="7" t="s">
        <v>1</v>
      </c>
      <c r="I26" s="7">
        <v>1000</v>
      </c>
      <c r="J26" s="7">
        <v>0.4</v>
      </c>
      <c r="L26" s="7">
        <f t="shared" ca="1" si="9"/>
        <v>18990.126509999998</v>
      </c>
      <c r="M26" s="7">
        <f t="shared" ca="1" si="9"/>
        <v>18997.713329999999</v>
      </c>
      <c r="N26" s="7">
        <f t="shared" ca="1" si="9"/>
        <v>18995.62</v>
      </c>
      <c r="O26" s="7">
        <f t="shared" ca="1" si="9"/>
        <v>18987.764449999999</v>
      </c>
      <c r="P26" s="7">
        <f t="shared" ca="1" si="9"/>
        <v>18997.177</v>
      </c>
      <c r="R26" s="7">
        <f t="shared" ca="1" si="1"/>
        <v>18993.680258</v>
      </c>
      <c r="T26" s="7">
        <f ca="1">Total!E26</f>
        <v>18977.24136</v>
      </c>
      <c r="V26" s="7">
        <f t="shared" ca="1" si="3"/>
        <v>6.7897908634694459E-4</v>
      </c>
      <c r="W26" s="7">
        <f t="shared" ca="1" si="4"/>
        <v>1.0787642740925066E-3</v>
      </c>
      <c r="X26" s="7">
        <f t="shared" ca="1" si="5"/>
        <v>9.6845688218611531E-4</v>
      </c>
      <c r="Y26" s="7">
        <f t="shared" ca="1" si="6"/>
        <v>5.5451104828013709E-4</v>
      </c>
      <c r="Z26" s="7">
        <f t="shared" ca="1" si="7"/>
        <v>1.0505025267803041E-3</v>
      </c>
      <c r="AB26" s="7">
        <f t="shared" ca="1" si="8"/>
        <v>4.3312138176860079E-3</v>
      </c>
    </row>
    <row r="27" spans="1:28" s="7" customFormat="1" x14ac:dyDescent="0.25">
      <c r="A27" s="7" t="s">
        <v>0</v>
      </c>
      <c r="B27" s="7">
        <v>100</v>
      </c>
      <c r="C27" s="7">
        <v>1</v>
      </c>
      <c r="D27" s="7">
        <v>103.75169</v>
      </c>
      <c r="E27" s="7">
        <v>34.071559999999998</v>
      </c>
      <c r="F27" s="7">
        <v>65</v>
      </c>
      <c r="H27" s="7" t="s">
        <v>1</v>
      </c>
      <c r="I27" s="7">
        <v>1000</v>
      </c>
      <c r="J27" s="7">
        <v>0.7</v>
      </c>
      <c r="L27" s="7">
        <f t="shared" ca="1" si="2"/>
        <v>18979.200390000002</v>
      </c>
      <c r="M27" s="7">
        <f t="shared" ca="1" si="2"/>
        <v>18978.444510000001</v>
      </c>
      <c r="N27" s="7">
        <f t="shared" ca="1" si="2"/>
        <v>18978.230009999999</v>
      </c>
      <c r="O27" s="7">
        <f t="shared" ca="1" si="2"/>
        <v>18979.368770000001</v>
      </c>
      <c r="P27" s="7">
        <f t="shared" ca="1" si="2"/>
        <v>18979.22667</v>
      </c>
      <c r="R27" s="7">
        <f t="shared" ca="1" si="1"/>
        <v>18978.894070000002</v>
      </c>
      <c r="T27" s="7">
        <f ca="1">Total!E27</f>
        <v>18975.633290000002</v>
      </c>
      <c r="V27" s="7">
        <f t="shared" ca="1" si="3"/>
        <v>1.8798318588292076E-4</v>
      </c>
      <c r="W27" s="7">
        <f t="shared" ca="1" si="4"/>
        <v>1.4814894222692863E-4</v>
      </c>
      <c r="X27" s="7">
        <f t="shared" ca="1" si="5"/>
        <v>1.368449716703885E-4</v>
      </c>
      <c r="Y27" s="7">
        <f t="shared" ca="1" si="6"/>
        <v>1.9685667102177488E-4</v>
      </c>
      <c r="Z27" s="7">
        <f t="shared" ca="1" si="7"/>
        <v>1.8936811989785416E-4</v>
      </c>
      <c r="AB27" s="7">
        <f t="shared" ca="1" si="8"/>
        <v>8.5920189069986692E-4</v>
      </c>
    </row>
    <row r="28" spans="1:28" s="7" customFormat="1" x14ac:dyDescent="0.25">
      <c r="A28" s="7" t="s">
        <v>0</v>
      </c>
      <c r="B28" s="7">
        <v>100</v>
      </c>
      <c r="C28" s="7">
        <v>1</v>
      </c>
      <c r="D28" s="7">
        <v>103.84502999999999</v>
      </c>
      <c r="E28" s="7">
        <v>34.006999999999998</v>
      </c>
      <c r="F28" s="7">
        <v>57</v>
      </c>
      <c r="H28" s="7" t="s">
        <v>1</v>
      </c>
      <c r="I28" s="7">
        <v>1000</v>
      </c>
      <c r="J28" s="7">
        <v>1</v>
      </c>
      <c r="L28" s="7">
        <f t="shared" ca="1" si="2"/>
        <v>18976.153709999999</v>
      </c>
      <c r="M28" s="7">
        <f t="shared" ca="1" si="2"/>
        <v>18976.229159999999</v>
      </c>
      <c r="N28" s="7">
        <f t="shared" ca="1" si="2"/>
        <v>18976.36</v>
      </c>
      <c r="O28" s="7">
        <f t="shared" ca="1" si="2"/>
        <v>18976.720300000001</v>
      </c>
      <c r="P28" s="7">
        <f t="shared" ca="1" si="2"/>
        <v>18975.8</v>
      </c>
      <c r="R28" s="7">
        <f t="shared" ca="1" si="1"/>
        <v>18976.252634</v>
      </c>
      <c r="T28" s="7">
        <f ca="1">Total!E28</f>
        <v>18975.233329999999</v>
      </c>
      <c r="V28" s="7">
        <f t="shared" ca="1" si="3"/>
        <v>4.8504278392426396E-5</v>
      </c>
      <c r="W28" s="7">
        <f t="shared" ca="1" si="4"/>
        <v>5.2480514082819011E-5</v>
      </c>
      <c r="X28" s="7">
        <f t="shared" ca="1" si="5"/>
        <v>5.9375817962680519E-5</v>
      </c>
      <c r="Y28" s="7">
        <f t="shared" ca="1" si="6"/>
        <v>7.8363726766449588E-5</v>
      </c>
      <c r="Z28" s="7">
        <f t="shared" ca="1" si="7"/>
        <v>2.9863664395854802E-5</v>
      </c>
      <c r="AB28" s="7">
        <f t="shared" ca="1" si="8"/>
        <v>2.6858800160023031E-4</v>
      </c>
    </row>
    <row r="29" spans="1:28" s="7" customFormat="1" x14ac:dyDescent="0.25">
      <c r="A29" s="7" t="s">
        <v>0</v>
      </c>
      <c r="B29" s="7">
        <v>100</v>
      </c>
      <c r="C29" s="7">
        <v>1</v>
      </c>
      <c r="D29" s="7">
        <v>103.84253</v>
      </c>
      <c r="E29" s="7">
        <v>34.34198</v>
      </c>
      <c r="F29" s="7">
        <v>58</v>
      </c>
    </row>
    <row r="30" spans="1:28" s="7" customFormat="1" x14ac:dyDescent="0.25">
      <c r="A30" s="7" t="s">
        <v>0</v>
      </c>
      <c r="B30" s="7">
        <v>100</v>
      </c>
      <c r="C30" s="7">
        <v>1</v>
      </c>
      <c r="D30" s="7">
        <v>103.8458</v>
      </c>
      <c r="E30" s="7">
        <v>34.175890000000003</v>
      </c>
      <c r="F30" s="7">
        <v>58</v>
      </c>
    </row>
    <row r="31" spans="1:28" s="7" customFormat="1" x14ac:dyDescent="0.25">
      <c r="A31" s="7" t="s">
        <v>0</v>
      </c>
      <c r="B31" s="7">
        <v>1000</v>
      </c>
      <c r="C31" s="7">
        <v>0.4</v>
      </c>
      <c r="D31" s="7">
        <v>1070.09367</v>
      </c>
      <c r="E31" s="7">
        <v>749.25498000000005</v>
      </c>
      <c r="F31" s="7">
        <v>8</v>
      </c>
    </row>
    <row r="32" spans="1:28" s="7" customFormat="1" x14ac:dyDescent="0.25">
      <c r="A32" s="7" t="s">
        <v>0</v>
      </c>
      <c r="B32" s="7">
        <v>1000</v>
      </c>
      <c r="C32" s="7">
        <v>0.4</v>
      </c>
      <c r="D32" s="7">
        <v>1070.2848200000001</v>
      </c>
      <c r="E32" s="7">
        <v>746.38630999999998</v>
      </c>
      <c r="F32" s="7">
        <v>8</v>
      </c>
    </row>
    <row r="33" spans="1:6" s="7" customFormat="1" x14ac:dyDescent="0.25">
      <c r="A33" s="7" t="s">
        <v>0</v>
      </c>
      <c r="B33" s="7">
        <v>1000</v>
      </c>
      <c r="C33" s="7">
        <v>0.4</v>
      </c>
      <c r="D33" s="7">
        <v>1070.1648600000001</v>
      </c>
      <c r="E33" s="7">
        <v>748.67096000000004</v>
      </c>
      <c r="F33" s="7">
        <v>8</v>
      </c>
    </row>
    <row r="34" spans="1:6" s="7" customFormat="1" x14ac:dyDescent="0.25">
      <c r="A34" s="7" t="s">
        <v>0</v>
      </c>
      <c r="B34" s="7">
        <v>1000</v>
      </c>
      <c r="C34" s="7">
        <v>0.4</v>
      </c>
      <c r="D34" s="7">
        <v>1069.9463000000001</v>
      </c>
      <c r="E34" s="7">
        <v>752.63553999999999</v>
      </c>
      <c r="F34" s="7">
        <v>8</v>
      </c>
    </row>
    <row r="35" spans="1:6" s="7" customFormat="1" x14ac:dyDescent="0.25">
      <c r="A35" s="7" t="s">
        <v>0</v>
      </c>
      <c r="B35" s="7">
        <v>1000</v>
      </c>
      <c r="C35" s="7">
        <v>0.4</v>
      </c>
      <c r="D35" s="7">
        <v>1070.1789900000001</v>
      </c>
      <c r="E35" s="7">
        <v>748.32862999999998</v>
      </c>
      <c r="F35" s="7">
        <v>8</v>
      </c>
    </row>
    <row r="36" spans="1:6" s="7" customFormat="1" x14ac:dyDescent="0.25">
      <c r="A36" s="7" t="s">
        <v>0</v>
      </c>
      <c r="B36" s="7">
        <v>1000</v>
      </c>
      <c r="C36" s="7">
        <v>0.7</v>
      </c>
      <c r="D36" s="7">
        <v>1034.8350800000001</v>
      </c>
      <c r="E36" s="7">
        <v>1025.1798799999999</v>
      </c>
      <c r="F36" s="7">
        <v>12</v>
      </c>
    </row>
    <row r="37" spans="1:6" s="7" customFormat="1" x14ac:dyDescent="0.25">
      <c r="A37" s="7" t="s">
        <v>0</v>
      </c>
      <c r="B37" s="7">
        <v>1000</v>
      </c>
      <c r="C37" s="7">
        <v>0.7</v>
      </c>
      <c r="D37" s="7">
        <v>1034.99253</v>
      </c>
      <c r="E37" s="7">
        <v>1026.09222</v>
      </c>
      <c r="F37" s="7">
        <v>12</v>
      </c>
    </row>
    <row r="38" spans="1:6" s="7" customFormat="1" x14ac:dyDescent="0.25">
      <c r="A38" s="7" t="s">
        <v>0</v>
      </c>
      <c r="B38" s="7">
        <v>1000</v>
      </c>
      <c r="C38" s="7">
        <v>0.7</v>
      </c>
      <c r="D38" s="7">
        <v>1035.0060599999999</v>
      </c>
      <c r="E38" s="7">
        <v>1026.1838600000001</v>
      </c>
      <c r="F38" s="7">
        <v>12</v>
      </c>
    </row>
    <row r="39" spans="1:6" s="7" customFormat="1" x14ac:dyDescent="0.25">
      <c r="A39" s="7" t="s">
        <v>0</v>
      </c>
      <c r="B39" s="7">
        <v>1000</v>
      </c>
      <c r="C39" s="7">
        <v>0.7</v>
      </c>
      <c r="D39" s="7">
        <v>1034.8881100000001</v>
      </c>
      <c r="E39" s="7">
        <v>1025.1985400000001</v>
      </c>
      <c r="F39" s="7">
        <v>12</v>
      </c>
    </row>
    <row r="40" spans="1:6" s="7" customFormat="1" x14ac:dyDescent="0.25">
      <c r="A40" s="7" t="s">
        <v>0</v>
      </c>
      <c r="B40" s="7">
        <v>1000</v>
      </c>
      <c r="C40" s="7">
        <v>0.7</v>
      </c>
      <c r="D40" s="7">
        <v>1034.7611099999999</v>
      </c>
      <c r="E40" s="7">
        <v>1025.4484</v>
      </c>
      <c r="F40" s="7">
        <v>12</v>
      </c>
    </row>
    <row r="41" spans="1:6" s="7" customFormat="1" x14ac:dyDescent="0.25">
      <c r="A41" s="7" t="s">
        <v>0</v>
      </c>
      <c r="B41" s="7">
        <v>1000</v>
      </c>
      <c r="C41" s="7">
        <v>1</v>
      </c>
      <c r="D41" s="7">
        <v>1034.76828</v>
      </c>
      <c r="E41" s="7">
        <v>1611.13534</v>
      </c>
      <c r="F41" s="7">
        <v>18</v>
      </c>
    </row>
    <row r="42" spans="1:6" s="7" customFormat="1" x14ac:dyDescent="0.25">
      <c r="A42" s="7" t="s">
        <v>0</v>
      </c>
      <c r="B42" s="7">
        <v>1000</v>
      </c>
      <c r="C42" s="7">
        <v>1</v>
      </c>
      <c r="D42" s="7">
        <v>1034.7046</v>
      </c>
      <c r="E42" s="7">
        <v>1640.13762</v>
      </c>
      <c r="F42" s="7">
        <v>18</v>
      </c>
    </row>
    <row r="43" spans="1:6" s="7" customFormat="1" x14ac:dyDescent="0.25">
      <c r="A43" s="7" t="s">
        <v>0</v>
      </c>
      <c r="B43" s="7">
        <v>1000</v>
      </c>
      <c r="C43" s="7">
        <v>1</v>
      </c>
      <c r="D43" s="7">
        <v>1034.7717299999999</v>
      </c>
      <c r="E43" s="7">
        <v>1613.5672300000001</v>
      </c>
      <c r="F43" s="7">
        <v>18</v>
      </c>
    </row>
    <row r="44" spans="1:6" s="7" customFormat="1" x14ac:dyDescent="0.25">
      <c r="A44" s="7" t="s">
        <v>0</v>
      </c>
      <c r="B44" s="7">
        <v>1000</v>
      </c>
      <c r="C44" s="7">
        <v>1</v>
      </c>
      <c r="D44" s="7">
        <v>1034.73487</v>
      </c>
      <c r="E44" s="7">
        <v>1610.1859099999999</v>
      </c>
      <c r="F44" s="7">
        <v>18</v>
      </c>
    </row>
    <row r="45" spans="1:6" s="7" customFormat="1" x14ac:dyDescent="0.25">
      <c r="A45" s="7" t="s">
        <v>0</v>
      </c>
      <c r="B45" s="7">
        <v>1000</v>
      </c>
      <c r="C45" s="7">
        <v>1</v>
      </c>
      <c r="D45" s="7">
        <v>1034.73954</v>
      </c>
      <c r="E45" s="7">
        <v>1605.20262</v>
      </c>
      <c r="F45" s="7">
        <v>18</v>
      </c>
    </row>
    <row r="46" spans="1:6" s="7" customFormat="1" x14ac:dyDescent="0.25">
      <c r="A46" s="7" t="s">
        <v>3</v>
      </c>
      <c r="B46" s="7">
        <v>24</v>
      </c>
      <c r="C46" s="7">
        <v>0.4</v>
      </c>
      <c r="D46" s="7">
        <v>3177.6379999999999</v>
      </c>
      <c r="E46" s="7">
        <v>1.1673800000000001</v>
      </c>
      <c r="F46" s="7">
        <v>21</v>
      </c>
    </row>
    <row r="47" spans="1:6" s="7" customFormat="1" x14ac:dyDescent="0.25">
      <c r="A47" s="7" t="s">
        <v>3</v>
      </c>
      <c r="B47" s="7">
        <v>24</v>
      </c>
      <c r="C47" s="7">
        <v>0.4</v>
      </c>
      <c r="D47" s="7">
        <v>3177.6379999999999</v>
      </c>
      <c r="E47" s="7">
        <v>1.19563</v>
      </c>
      <c r="F47" s="7">
        <v>24</v>
      </c>
    </row>
    <row r="48" spans="1:6" s="7" customFormat="1" x14ac:dyDescent="0.25">
      <c r="A48" s="7" t="s">
        <v>3</v>
      </c>
      <c r="B48" s="7">
        <v>24</v>
      </c>
      <c r="C48" s="7">
        <v>0.4</v>
      </c>
      <c r="D48" s="7">
        <v>3177.6379999999999</v>
      </c>
      <c r="E48" s="7">
        <v>1.17486</v>
      </c>
      <c r="F48" s="7">
        <v>21</v>
      </c>
    </row>
    <row r="49" spans="1:6" s="7" customFormat="1" x14ac:dyDescent="0.25">
      <c r="A49" s="7" t="s">
        <v>3</v>
      </c>
      <c r="B49" s="7">
        <v>24</v>
      </c>
      <c r="C49" s="7">
        <v>0.4</v>
      </c>
      <c r="D49" s="7">
        <v>3177.6379999999999</v>
      </c>
      <c r="E49" s="7">
        <v>1.16787</v>
      </c>
      <c r="F49" s="7">
        <v>23</v>
      </c>
    </row>
    <row r="50" spans="1:6" s="7" customFormat="1" x14ac:dyDescent="0.25">
      <c r="A50" s="7" t="s">
        <v>3</v>
      </c>
      <c r="B50" s="7">
        <v>24</v>
      </c>
      <c r="C50" s="7">
        <v>0.4</v>
      </c>
      <c r="D50" s="7">
        <v>3177.6379999999999</v>
      </c>
      <c r="E50" s="7">
        <v>1.2069700000000001</v>
      </c>
      <c r="F50" s="7">
        <v>23</v>
      </c>
    </row>
    <row r="51" spans="1:6" s="7" customFormat="1" x14ac:dyDescent="0.25">
      <c r="A51" s="7" t="s">
        <v>3</v>
      </c>
      <c r="B51" s="7">
        <v>24</v>
      </c>
      <c r="C51" s="7">
        <v>0.7</v>
      </c>
      <c r="D51" s="7">
        <v>2321.03586</v>
      </c>
      <c r="E51" s="7">
        <v>1.3663700000000001</v>
      </c>
      <c r="F51" s="7">
        <v>17</v>
      </c>
    </row>
    <row r="52" spans="1:6" s="7" customFormat="1" x14ac:dyDescent="0.25">
      <c r="A52" s="7" t="s">
        <v>3</v>
      </c>
      <c r="B52" s="7">
        <v>24</v>
      </c>
      <c r="C52" s="7">
        <v>0.7</v>
      </c>
      <c r="D52" s="7">
        <v>2321.03586</v>
      </c>
      <c r="E52" s="7">
        <v>1.38114</v>
      </c>
      <c r="F52" s="7">
        <v>20</v>
      </c>
    </row>
    <row r="53" spans="1:6" s="7" customFormat="1" x14ac:dyDescent="0.25">
      <c r="A53" s="7" t="s">
        <v>3</v>
      </c>
      <c r="B53" s="7">
        <v>24</v>
      </c>
      <c r="C53" s="7">
        <v>0.7</v>
      </c>
      <c r="D53" s="7">
        <v>2321.03586</v>
      </c>
      <c r="E53" s="7">
        <v>1.38367</v>
      </c>
      <c r="F53" s="7">
        <v>21</v>
      </c>
    </row>
    <row r="54" spans="1:6" s="7" customFormat="1" x14ac:dyDescent="0.25">
      <c r="A54" s="7" t="s">
        <v>3</v>
      </c>
      <c r="B54" s="7">
        <v>24</v>
      </c>
      <c r="C54" s="7">
        <v>0.7</v>
      </c>
      <c r="D54" s="7">
        <v>2321.03586</v>
      </c>
      <c r="E54" s="7">
        <v>1.3701399999999999</v>
      </c>
      <c r="F54" s="7">
        <v>20</v>
      </c>
    </row>
    <row r="55" spans="1:6" s="7" customFormat="1" x14ac:dyDescent="0.25">
      <c r="A55" s="7" t="s">
        <v>3</v>
      </c>
      <c r="B55" s="7">
        <v>24</v>
      </c>
      <c r="C55" s="7">
        <v>0.7</v>
      </c>
      <c r="D55" s="7">
        <v>2321.03586</v>
      </c>
      <c r="E55" s="7">
        <v>1.3868199999999999</v>
      </c>
      <c r="F55" s="7">
        <v>19</v>
      </c>
    </row>
    <row r="56" spans="1:6" s="7" customFormat="1" x14ac:dyDescent="0.25">
      <c r="A56" s="7" t="s">
        <v>3</v>
      </c>
      <c r="B56" s="7">
        <v>24</v>
      </c>
      <c r="C56" s="7">
        <v>1</v>
      </c>
      <c r="D56" s="7">
        <v>2320.9075499999999</v>
      </c>
      <c r="E56" s="7">
        <v>2.2978000000000001</v>
      </c>
      <c r="F56" s="7">
        <v>35</v>
      </c>
    </row>
    <row r="57" spans="1:6" s="7" customFormat="1" x14ac:dyDescent="0.25">
      <c r="A57" s="7" t="s">
        <v>3</v>
      </c>
      <c r="B57" s="7">
        <v>24</v>
      </c>
      <c r="C57" s="7">
        <v>1</v>
      </c>
      <c r="D57" s="7">
        <v>2320.9075499999999</v>
      </c>
      <c r="E57" s="7">
        <v>2.33419</v>
      </c>
      <c r="F57" s="7">
        <v>36</v>
      </c>
    </row>
    <row r="58" spans="1:6" s="7" customFormat="1" x14ac:dyDescent="0.25">
      <c r="A58" s="7" t="s">
        <v>3</v>
      </c>
      <c r="B58" s="7">
        <v>24</v>
      </c>
      <c r="C58" s="7">
        <v>1</v>
      </c>
      <c r="D58" s="7">
        <v>2320.9075499999999</v>
      </c>
      <c r="E58" s="7">
        <v>2.3054399999999999</v>
      </c>
      <c r="F58" s="7">
        <v>35</v>
      </c>
    </row>
    <row r="59" spans="1:6" s="7" customFormat="1" x14ac:dyDescent="0.25">
      <c r="A59" s="7" t="s">
        <v>3</v>
      </c>
      <c r="B59" s="7">
        <v>24</v>
      </c>
      <c r="C59" s="7">
        <v>1</v>
      </c>
      <c r="D59" s="7">
        <v>2320.9075499999999</v>
      </c>
      <c r="E59" s="7">
        <v>2.3048799999999998</v>
      </c>
      <c r="F59" s="7">
        <v>35</v>
      </c>
    </row>
    <row r="60" spans="1:6" s="7" customFormat="1" x14ac:dyDescent="0.25">
      <c r="A60" s="7" t="s">
        <v>3</v>
      </c>
      <c r="B60" s="7">
        <v>24</v>
      </c>
      <c r="C60" s="7">
        <v>1</v>
      </c>
      <c r="D60" s="7">
        <v>2320.9075499999999</v>
      </c>
      <c r="E60" s="7">
        <v>2.8355399999999999</v>
      </c>
      <c r="F60" s="7">
        <v>33</v>
      </c>
    </row>
    <row r="61" spans="1:6" s="7" customFormat="1" x14ac:dyDescent="0.25">
      <c r="A61" s="7" t="s">
        <v>3</v>
      </c>
      <c r="B61" s="7">
        <v>100</v>
      </c>
      <c r="C61" s="7">
        <v>0.4</v>
      </c>
      <c r="D61" s="7">
        <v>42991.461869999999</v>
      </c>
      <c r="E61" s="7">
        <v>8.5043000000000006</v>
      </c>
      <c r="F61" s="7">
        <v>14</v>
      </c>
    </row>
    <row r="62" spans="1:6" s="7" customFormat="1" x14ac:dyDescent="0.25">
      <c r="A62" s="7" t="s">
        <v>3</v>
      </c>
      <c r="B62" s="7">
        <v>100</v>
      </c>
      <c r="C62" s="7">
        <v>0.4</v>
      </c>
      <c r="D62" s="7">
        <v>42986.802479999998</v>
      </c>
      <c r="E62" s="7">
        <v>8.3328600000000002</v>
      </c>
      <c r="F62" s="7">
        <v>21</v>
      </c>
    </row>
    <row r="63" spans="1:6" s="7" customFormat="1" x14ac:dyDescent="0.25">
      <c r="A63" s="7" t="s">
        <v>3</v>
      </c>
      <c r="B63" s="7">
        <v>100</v>
      </c>
      <c r="C63" s="7">
        <v>0.4</v>
      </c>
      <c r="D63" s="7">
        <v>42988.050510000001</v>
      </c>
      <c r="E63" s="7">
        <v>8.2278000000000002</v>
      </c>
      <c r="F63" s="7">
        <v>20</v>
      </c>
    </row>
    <row r="64" spans="1:6" s="7" customFormat="1" x14ac:dyDescent="0.25">
      <c r="A64" s="7" t="s">
        <v>3</v>
      </c>
      <c r="B64" s="7">
        <v>100</v>
      </c>
      <c r="C64" s="7">
        <v>0.4</v>
      </c>
      <c r="D64" s="7">
        <v>42991.036200000002</v>
      </c>
      <c r="E64" s="7">
        <v>8.1345500000000008</v>
      </c>
      <c r="F64" s="7">
        <v>18</v>
      </c>
    </row>
    <row r="65" spans="1:6" s="7" customFormat="1" x14ac:dyDescent="0.25">
      <c r="A65" s="7" t="s">
        <v>3</v>
      </c>
      <c r="B65" s="7">
        <v>100</v>
      </c>
      <c r="C65" s="7">
        <v>0.4</v>
      </c>
      <c r="D65" s="7">
        <v>42991.036200000002</v>
      </c>
      <c r="E65" s="7">
        <v>8.6701999999999995</v>
      </c>
      <c r="F65" s="7">
        <v>20</v>
      </c>
    </row>
    <row r="66" spans="1:6" s="7" customFormat="1" x14ac:dyDescent="0.25">
      <c r="A66" s="7" t="s">
        <v>3</v>
      </c>
      <c r="B66" s="7">
        <v>100</v>
      </c>
      <c r="C66" s="7">
        <v>0.7</v>
      </c>
      <c r="D66" s="7">
        <v>35704.836569999999</v>
      </c>
      <c r="E66" s="7">
        <v>16.762640000000001</v>
      </c>
      <c r="F66" s="7">
        <v>34</v>
      </c>
    </row>
    <row r="67" spans="1:6" s="7" customFormat="1" x14ac:dyDescent="0.25">
      <c r="A67" s="7" t="s">
        <v>3</v>
      </c>
      <c r="B67" s="7">
        <v>100</v>
      </c>
      <c r="C67" s="7">
        <v>0.7</v>
      </c>
      <c r="D67" s="7">
        <v>35653.272960000002</v>
      </c>
      <c r="E67" s="7">
        <v>16.8064</v>
      </c>
      <c r="F67" s="7">
        <v>32</v>
      </c>
    </row>
    <row r="68" spans="1:6" s="7" customFormat="1" x14ac:dyDescent="0.25">
      <c r="A68" s="7" t="s">
        <v>3</v>
      </c>
      <c r="B68" s="7">
        <v>100</v>
      </c>
      <c r="C68" s="7">
        <v>0.7</v>
      </c>
      <c r="D68" s="7">
        <v>35557.522969999998</v>
      </c>
      <c r="E68" s="7">
        <v>16.80247</v>
      </c>
      <c r="F68" s="7">
        <v>30</v>
      </c>
    </row>
    <row r="69" spans="1:6" s="7" customFormat="1" x14ac:dyDescent="0.25">
      <c r="A69" s="7" t="s">
        <v>3</v>
      </c>
      <c r="B69" s="7">
        <v>100</v>
      </c>
      <c r="C69" s="7">
        <v>0.7</v>
      </c>
      <c r="D69" s="7">
        <v>35780.118629999997</v>
      </c>
      <c r="E69" s="7">
        <v>17.075220000000002</v>
      </c>
      <c r="F69" s="7">
        <v>39</v>
      </c>
    </row>
    <row r="70" spans="1:6" s="7" customFormat="1" x14ac:dyDescent="0.25">
      <c r="A70" s="7" t="s">
        <v>3</v>
      </c>
      <c r="B70" s="7">
        <v>100</v>
      </c>
      <c r="C70" s="7">
        <v>0.7</v>
      </c>
      <c r="D70" s="7">
        <v>35500.615180000001</v>
      </c>
      <c r="E70" s="7">
        <v>16.86065</v>
      </c>
      <c r="F70" s="7">
        <v>26</v>
      </c>
    </row>
    <row r="71" spans="1:6" s="7" customFormat="1" x14ac:dyDescent="0.25">
      <c r="A71" s="7" t="s">
        <v>3</v>
      </c>
      <c r="B71" s="7">
        <v>100</v>
      </c>
      <c r="C71" s="7">
        <v>1</v>
      </c>
      <c r="D71" s="7">
        <v>35442.38667</v>
      </c>
      <c r="E71" s="7">
        <v>26.944400000000002</v>
      </c>
      <c r="F71" s="7">
        <v>52</v>
      </c>
    </row>
    <row r="72" spans="1:6" s="7" customFormat="1" x14ac:dyDescent="0.25">
      <c r="A72" s="7" t="s">
        <v>3</v>
      </c>
      <c r="B72" s="7">
        <v>100</v>
      </c>
      <c r="C72" s="7">
        <v>1</v>
      </c>
      <c r="D72" s="7">
        <v>35291.64</v>
      </c>
      <c r="E72" s="7">
        <v>27.248670000000001</v>
      </c>
      <c r="F72" s="7">
        <v>47</v>
      </c>
    </row>
    <row r="73" spans="1:6" s="7" customFormat="1" x14ac:dyDescent="0.25">
      <c r="A73" s="7" t="s">
        <v>3</v>
      </c>
      <c r="B73" s="7">
        <v>100</v>
      </c>
      <c r="C73" s="7">
        <v>1</v>
      </c>
      <c r="D73" s="7">
        <v>35295.998140000003</v>
      </c>
      <c r="E73" s="7">
        <v>26.777640000000002</v>
      </c>
      <c r="F73" s="7">
        <v>47</v>
      </c>
    </row>
    <row r="74" spans="1:6" s="7" customFormat="1" x14ac:dyDescent="0.25">
      <c r="A74" s="7" t="s">
        <v>3</v>
      </c>
      <c r="B74" s="7">
        <v>100</v>
      </c>
      <c r="C74" s="7">
        <v>1</v>
      </c>
      <c r="D74" s="7">
        <v>35275.57</v>
      </c>
      <c r="E74" s="7">
        <v>26.703499999999998</v>
      </c>
      <c r="F74" s="7">
        <v>52</v>
      </c>
    </row>
    <row r="75" spans="1:6" s="7" customFormat="1" x14ac:dyDescent="0.25">
      <c r="A75" s="7" t="s">
        <v>3</v>
      </c>
      <c r="B75" s="7">
        <v>100</v>
      </c>
      <c r="C75" s="7">
        <v>1</v>
      </c>
      <c r="D75" s="7">
        <v>35301.714370000002</v>
      </c>
      <c r="E75" s="7">
        <v>26.879180000000002</v>
      </c>
      <c r="F75" s="7">
        <v>40</v>
      </c>
    </row>
    <row r="76" spans="1:6" s="7" customFormat="1" x14ac:dyDescent="0.25">
      <c r="A76" s="7" t="s">
        <v>3</v>
      </c>
      <c r="B76" s="7">
        <v>997</v>
      </c>
      <c r="C76" s="7">
        <v>0.4</v>
      </c>
      <c r="D76" s="7">
        <v>324391.75365999999</v>
      </c>
      <c r="E76" s="7">
        <v>634.63414</v>
      </c>
      <c r="F76" s="7">
        <v>9</v>
      </c>
    </row>
    <row r="77" spans="1:6" s="7" customFormat="1" x14ac:dyDescent="0.25">
      <c r="A77" s="7" t="s">
        <v>3</v>
      </c>
      <c r="B77" s="7">
        <v>997</v>
      </c>
      <c r="C77" s="7">
        <v>0.4</v>
      </c>
      <c r="D77" s="7">
        <v>324630.71483999997</v>
      </c>
      <c r="E77" s="7">
        <v>634.18970000000002</v>
      </c>
      <c r="F77" s="7">
        <v>9</v>
      </c>
    </row>
    <row r="78" spans="1:6" s="7" customFormat="1" x14ac:dyDescent="0.25">
      <c r="A78" s="7" t="s">
        <v>3</v>
      </c>
      <c r="B78" s="7">
        <v>997</v>
      </c>
      <c r="C78" s="7">
        <v>0.4</v>
      </c>
      <c r="D78" s="7">
        <v>324326.08184</v>
      </c>
      <c r="E78" s="7">
        <v>594.77809999999999</v>
      </c>
      <c r="F78" s="7">
        <v>10</v>
      </c>
    </row>
    <row r="79" spans="1:6" s="7" customFormat="1" x14ac:dyDescent="0.25">
      <c r="A79" s="7" t="s">
        <v>3</v>
      </c>
      <c r="B79" s="7">
        <v>997</v>
      </c>
      <c r="C79" s="7">
        <v>0.4</v>
      </c>
      <c r="D79" s="7">
        <v>324152.28593000001</v>
      </c>
      <c r="E79" s="7">
        <v>630.72284000000002</v>
      </c>
      <c r="F79" s="7">
        <v>9</v>
      </c>
    </row>
    <row r="80" spans="1:6" s="7" customFormat="1" x14ac:dyDescent="0.25">
      <c r="A80" s="7" t="s">
        <v>3</v>
      </c>
      <c r="B80" s="7">
        <v>997</v>
      </c>
      <c r="C80" s="7">
        <v>0.4</v>
      </c>
      <c r="D80" s="7">
        <v>324537.61680000002</v>
      </c>
      <c r="E80" s="7">
        <v>603.15392999999995</v>
      </c>
      <c r="F80" s="7">
        <v>9</v>
      </c>
    </row>
    <row r="81" spans="1:6" s="7" customFormat="1" x14ac:dyDescent="0.25">
      <c r="A81" s="7" t="s">
        <v>3</v>
      </c>
      <c r="B81" s="7">
        <v>997</v>
      </c>
      <c r="C81" s="7">
        <v>0.7</v>
      </c>
      <c r="D81" s="7">
        <v>323114.48018999997</v>
      </c>
      <c r="E81" s="7">
        <v>917.59073999999998</v>
      </c>
      <c r="F81" s="7">
        <v>13</v>
      </c>
    </row>
    <row r="82" spans="1:6" s="7" customFormat="1" x14ac:dyDescent="0.25">
      <c r="A82" s="7" t="s">
        <v>3</v>
      </c>
      <c r="B82" s="7">
        <v>997</v>
      </c>
      <c r="C82" s="7">
        <v>0.7</v>
      </c>
      <c r="D82" s="7">
        <v>323112.93595000001</v>
      </c>
      <c r="E82" s="7">
        <v>911.42367999999999</v>
      </c>
      <c r="F82" s="7">
        <v>13</v>
      </c>
    </row>
    <row r="83" spans="1:6" s="7" customFormat="1" x14ac:dyDescent="0.25">
      <c r="A83" s="7" t="s">
        <v>3</v>
      </c>
      <c r="B83" s="7">
        <v>997</v>
      </c>
      <c r="C83" s="7">
        <v>0.7</v>
      </c>
      <c r="D83" s="7">
        <v>323198.28305000003</v>
      </c>
      <c r="E83" s="7">
        <v>919.33462999999995</v>
      </c>
      <c r="F83" s="7">
        <v>13</v>
      </c>
    </row>
    <row r="84" spans="1:6" s="7" customFormat="1" x14ac:dyDescent="0.25">
      <c r="A84" s="7" t="s">
        <v>3</v>
      </c>
      <c r="B84" s="7">
        <v>997</v>
      </c>
      <c r="C84" s="7">
        <v>0.7</v>
      </c>
      <c r="D84" s="7">
        <v>323115.66008</v>
      </c>
      <c r="E84" s="7">
        <v>918.32622000000003</v>
      </c>
      <c r="F84" s="7">
        <v>13</v>
      </c>
    </row>
    <row r="85" spans="1:6" s="7" customFormat="1" x14ac:dyDescent="0.25">
      <c r="A85" s="7" t="s">
        <v>3</v>
      </c>
      <c r="B85" s="7">
        <v>997</v>
      </c>
      <c r="C85" s="7">
        <v>0.7</v>
      </c>
      <c r="D85" s="7">
        <v>323120.50813999999</v>
      </c>
      <c r="E85" s="7">
        <v>885.38923999999997</v>
      </c>
      <c r="F85" s="7">
        <v>13</v>
      </c>
    </row>
    <row r="86" spans="1:6" s="7" customFormat="1" x14ac:dyDescent="0.25">
      <c r="A86" s="7" t="s">
        <v>3</v>
      </c>
      <c r="B86" s="7">
        <v>997</v>
      </c>
      <c r="C86" s="7">
        <v>1</v>
      </c>
      <c r="D86" s="7">
        <v>323048.51011999999</v>
      </c>
      <c r="E86" s="7">
        <v>1056.0642499999999</v>
      </c>
      <c r="F86" s="7">
        <v>14</v>
      </c>
    </row>
    <row r="87" spans="1:6" s="7" customFormat="1" x14ac:dyDescent="0.25">
      <c r="A87" s="7" t="s">
        <v>3</v>
      </c>
      <c r="B87" s="7">
        <v>997</v>
      </c>
      <c r="C87" s="7">
        <v>1</v>
      </c>
      <c r="D87" s="7">
        <v>322873.67548999999</v>
      </c>
      <c r="E87" s="7">
        <v>1063.5892699999999</v>
      </c>
      <c r="F87" s="7">
        <v>14</v>
      </c>
    </row>
    <row r="88" spans="1:6" s="7" customFormat="1" x14ac:dyDescent="0.25">
      <c r="A88" s="7" t="s">
        <v>3</v>
      </c>
      <c r="B88" s="7">
        <v>997</v>
      </c>
      <c r="C88" s="7">
        <v>1</v>
      </c>
      <c r="D88" s="7">
        <v>322943.23872999998</v>
      </c>
      <c r="E88" s="7">
        <v>1060.4229700000001</v>
      </c>
      <c r="F88" s="7">
        <v>14</v>
      </c>
    </row>
    <row r="89" spans="1:6" s="7" customFormat="1" x14ac:dyDescent="0.25">
      <c r="A89" s="7" t="s">
        <v>3</v>
      </c>
      <c r="B89" s="7">
        <v>997</v>
      </c>
      <c r="C89" s="7">
        <v>1</v>
      </c>
      <c r="D89" s="7">
        <v>322900.10168999998</v>
      </c>
      <c r="E89" s="7">
        <v>1058.77388</v>
      </c>
      <c r="F89" s="7">
        <v>14</v>
      </c>
    </row>
    <row r="90" spans="1:6" s="7" customFormat="1" x14ac:dyDescent="0.25">
      <c r="A90" s="7" t="s">
        <v>3</v>
      </c>
      <c r="B90" s="7">
        <v>997</v>
      </c>
      <c r="C90" s="7">
        <v>1</v>
      </c>
      <c r="D90" s="7">
        <v>322938.98764000001</v>
      </c>
      <c r="E90" s="7">
        <v>1061.09799</v>
      </c>
      <c r="F90" s="7">
        <v>14</v>
      </c>
    </row>
    <row r="91" spans="1:6" s="7" customFormat="1" x14ac:dyDescent="0.25">
      <c r="A91" s="7" t="s">
        <v>1</v>
      </c>
      <c r="B91" s="7">
        <v>30</v>
      </c>
      <c r="C91" s="7">
        <v>0.4</v>
      </c>
      <c r="D91" s="7">
        <v>995.50248999999997</v>
      </c>
      <c r="E91" s="7">
        <v>1.53487</v>
      </c>
      <c r="F91" s="7">
        <v>24</v>
      </c>
    </row>
    <row r="92" spans="1:6" s="7" customFormat="1" x14ac:dyDescent="0.25">
      <c r="A92" s="7" t="s">
        <v>1</v>
      </c>
      <c r="B92" s="7">
        <v>30</v>
      </c>
      <c r="C92" s="7">
        <v>0.4</v>
      </c>
      <c r="D92" s="7">
        <v>995.50248999999997</v>
      </c>
      <c r="E92" s="7">
        <v>1.51031</v>
      </c>
      <c r="F92" s="7">
        <v>23</v>
      </c>
    </row>
    <row r="93" spans="1:6" s="7" customFormat="1" x14ac:dyDescent="0.25">
      <c r="A93" s="7" t="s">
        <v>1</v>
      </c>
      <c r="B93" s="7">
        <v>30</v>
      </c>
      <c r="C93" s="7">
        <v>0.4</v>
      </c>
      <c r="D93" s="7">
        <v>995.50248999999997</v>
      </c>
      <c r="E93" s="7">
        <v>1.5384</v>
      </c>
      <c r="F93" s="7">
        <v>24</v>
      </c>
    </row>
    <row r="94" spans="1:6" s="7" customFormat="1" x14ac:dyDescent="0.25">
      <c r="A94" s="7" t="s">
        <v>1</v>
      </c>
      <c r="B94" s="7">
        <v>30</v>
      </c>
      <c r="C94" s="7">
        <v>0.4</v>
      </c>
      <c r="D94" s="7">
        <v>995.50248999999997</v>
      </c>
      <c r="E94" s="7">
        <v>1.49665</v>
      </c>
      <c r="F94" s="7">
        <v>24</v>
      </c>
    </row>
    <row r="95" spans="1:6" s="7" customFormat="1" x14ac:dyDescent="0.25">
      <c r="A95" s="7" t="s">
        <v>1</v>
      </c>
      <c r="B95" s="7">
        <v>30</v>
      </c>
      <c r="C95" s="7">
        <v>0.4</v>
      </c>
      <c r="D95" s="7">
        <v>995.50248999999997</v>
      </c>
      <c r="E95" s="7">
        <v>1.5461199999999999</v>
      </c>
      <c r="F95" s="7">
        <v>20</v>
      </c>
    </row>
    <row r="96" spans="1:6" s="7" customFormat="1" x14ac:dyDescent="0.25">
      <c r="A96" s="7" t="s">
        <v>1</v>
      </c>
      <c r="B96" s="7">
        <v>30</v>
      </c>
      <c r="C96" s="7">
        <v>0.7</v>
      </c>
      <c r="D96" s="7">
        <v>675.38611000000003</v>
      </c>
      <c r="E96" s="7">
        <v>2.0774699999999999</v>
      </c>
      <c r="F96" s="7">
        <v>34</v>
      </c>
    </row>
    <row r="97" spans="1:6" s="7" customFormat="1" x14ac:dyDescent="0.25">
      <c r="A97" s="7" t="s">
        <v>1</v>
      </c>
      <c r="B97" s="7">
        <v>30</v>
      </c>
      <c r="C97" s="7">
        <v>0.7</v>
      </c>
      <c r="D97" s="7">
        <v>675.36581000000001</v>
      </c>
      <c r="E97" s="7">
        <v>2.09152</v>
      </c>
      <c r="F97" s="7">
        <v>32</v>
      </c>
    </row>
    <row r="98" spans="1:6" s="7" customFormat="1" x14ac:dyDescent="0.25">
      <c r="A98" s="7" t="s">
        <v>1</v>
      </c>
      <c r="B98" s="7">
        <v>30</v>
      </c>
      <c r="C98" s="7">
        <v>0.7</v>
      </c>
      <c r="D98" s="7">
        <v>675.36989000000005</v>
      </c>
      <c r="E98" s="7">
        <v>2.0592299999999999</v>
      </c>
      <c r="F98" s="7">
        <v>34</v>
      </c>
    </row>
    <row r="99" spans="1:6" s="7" customFormat="1" x14ac:dyDescent="0.25">
      <c r="A99" s="7" t="s">
        <v>1</v>
      </c>
      <c r="B99" s="7">
        <v>30</v>
      </c>
      <c r="C99" s="7">
        <v>0.7</v>
      </c>
      <c r="D99" s="7">
        <v>675.36581000000001</v>
      </c>
      <c r="E99" s="7">
        <v>2.0417299999999998</v>
      </c>
      <c r="F99" s="7">
        <v>34</v>
      </c>
    </row>
    <row r="100" spans="1:6" s="7" customFormat="1" x14ac:dyDescent="0.25">
      <c r="A100" s="7" t="s">
        <v>1</v>
      </c>
      <c r="B100" s="7">
        <v>30</v>
      </c>
      <c r="C100" s="7">
        <v>0.7</v>
      </c>
      <c r="D100" s="7">
        <v>675.36581000000001</v>
      </c>
      <c r="E100" s="7">
        <v>2.0597300000000001</v>
      </c>
      <c r="F100" s="7">
        <v>35</v>
      </c>
    </row>
    <row r="101" spans="1:6" s="7" customFormat="1" x14ac:dyDescent="0.25">
      <c r="A101" s="7" t="s">
        <v>1</v>
      </c>
      <c r="B101" s="7">
        <v>30</v>
      </c>
      <c r="C101" s="7">
        <v>1</v>
      </c>
      <c r="D101" s="7">
        <v>655.43295999999998</v>
      </c>
      <c r="E101" s="7">
        <v>3.2641200000000001</v>
      </c>
      <c r="F101" s="7">
        <v>44</v>
      </c>
    </row>
    <row r="102" spans="1:6" s="7" customFormat="1" x14ac:dyDescent="0.25">
      <c r="A102" s="7" t="s">
        <v>1</v>
      </c>
      <c r="B102" s="7">
        <v>30</v>
      </c>
      <c r="C102" s="7">
        <v>1</v>
      </c>
      <c r="D102" s="7">
        <v>655.43295999999998</v>
      </c>
      <c r="E102" s="7">
        <v>3.2456900000000002</v>
      </c>
      <c r="F102" s="7">
        <v>48</v>
      </c>
    </row>
    <row r="103" spans="1:6" s="7" customFormat="1" x14ac:dyDescent="0.25">
      <c r="A103" s="7" t="s">
        <v>1</v>
      </c>
      <c r="B103" s="7">
        <v>30</v>
      </c>
      <c r="C103" s="7">
        <v>1</v>
      </c>
      <c r="D103" s="7">
        <v>655.43295999999998</v>
      </c>
      <c r="E103" s="7">
        <v>3.2429800000000002</v>
      </c>
      <c r="F103" s="7">
        <v>44</v>
      </c>
    </row>
    <row r="104" spans="1:6" s="7" customFormat="1" x14ac:dyDescent="0.25">
      <c r="A104" s="7" t="s">
        <v>1</v>
      </c>
      <c r="B104" s="7">
        <v>30</v>
      </c>
      <c r="C104" s="7">
        <v>1</v>
      </c>
      <c r="D104" s="7">
        <v>655.43295999999998</v>
      </c>
      <c r="E104" s="7">
        <v>3.4321100000000002</v>
      </c>
      <c r="F104" s="7">
        <v>44</v>
      </c>
    </row>
    <row r="105" spans="1:6" s="7" customFormat="1" x14ac:dyDescent="0.25">
      <c r="A105" s="7" t="s">
        <v>1</v>
      </c>
      <c r="B105" s="7">
        <v>30</v>
      </c>
      <c r="C105" s="7">
        <v>1</v>
      </c>
      <c r="D105" s="7">
        <v>655.43295999999998</v>
      </c>
      <c r="E105" s="7">
        <v>3.23367</v>
      </c>
      <c r="F105" s="7">
        <v>46</v>
      </c>
    </row>
    <row r="106" spans="1:6" s="7" customFormat="1" x14ac:dyDescent="0.25">
      <c r="A106" s="7" t="s">
        <v>1</v>
      </c>
      <c r="B106" s="7">
        <v>100</v>
      </c>
      <c r="C106" s="7">
        <v>0.4</v>
      </c>
      <c r="D106" s="7">
        <v>1819.18443</v>
      </c>
      <c r="E106" s="7">
        <v>7.9379900000000001</v>
      </c>
      <c r="F106" s="7">
        <v>16</v>
      </c>
    </row>
    <row r="107" spans="1:6" s="7" customFormat="1" x14ac:dyDescent="0.25">
      <c r="A107" s="7" t="s">
        <v>1</v>
      </c>
      <c r="B107" s="7">
        <v>100</v>
      </c>
      <c r="C107" s="7">
        <v>0.4</v>
      </c>
      <c r="D107" s="7">
        <v>1819.6858500000001</v>
      </c>
      <c r="E107" s="7">
        <v>8.0992599999999992</v>
      </c>
      <c r="F107" s="7">
        <v>16</v>
      </c>
    </row>
    <row r="108" spans="1:6" s="7" customFormat="1" x14ac:dyDescent="0.25">
      <c r="A108" s="7" t="s">
        <v>1</v>
      </c>
      <c r="B108" s="7">
        <v>100</v>
      </c>
      <c r="C108" s="7">
        <v>0.4</v>
      </c>
      <c r="D108" s="7">
        <v>1843.1159299999999</v>
      </c>
      <c r="E108" s="7">
        <v>8.0892099999999996</v>
      </c>
      <c r="F108" s="7">
        <v>20</v>
      </c>
    </row>
    <row r="109" spans="1:6" s="7" customFormat="1" x14ac:dyDescent="0.25">
      <c r="A109" s="7" t="s">
        <v>1</v>
      </c>
      <c r="B109" s="7">
        <v>100</v>
      </c>
      <c r="C109" s="7">
        <v>0.4</v>
      </c>
      <c r="D109" s="7">
        <v>1832.76766</v>
      </c>
      <c r="E109" s="7">
        <v>7.9657799999999996</v>
      </c>
      <c r="F109" s="7">
        <v>21</v>
      </c>
    </row>
    <row r="110" spans="1:6" s="7" customFormat="1" x14ac:dyDescent="0.25">
      <c r="A110" s="7" t="s">
        <v>1</v>
      </c>
      <c r="B110" s="7">
        <v>100</v>
      </c>
      <c r="C110" s="7">
        <v>0.4</v>
      </c>
      <c r="D110" s="7">
        <v>1817.14708</v>
      </c>
      <c r="E110" s="7">
        <v>8.0580099999999995</v>
      </c>
      <c r="F110" s="7">
        <v>22</v>
      </c>
    </row>
    <row r="111" spans="1:6" s="7" customFormat="1" x14ac:dyDescent="0.25">
      <c r="A111" s="7" t="s">
        <v>1</v>
      </c>
      <c r="B111" s="7">
        <v>100</v>
      </c>
      <c r="C111" s="7">
        <v>0.7</v>
      </c>
      <c r="D111" s="7">
        <v>1767.7665400000001</v>
      </c>
      <c r="E111" s="7">
        <v>11.940009999999999</v>
      </c>
      <c r="F111" s="7">
        <v>22</v>
      </c>
    </row>
    <row r="112" spans="1:6" s="7" customFormat="1" x14ac:dyDescent="0.25">
      <c r="A112" s="7" t="s">
        <v>1</v>
      </c>
      <c r="B112" s="7">
        <v>100</v>
      </c>
      <c r="C112" s="7">
        <v>0.7</v>
      </c>
      <c r="D112" s="7">
        <v>1771.1126200000001</v>
      </c>
      <c r="E112" s="7">
        <v>12.09896</v>
      </c>
      <c r="F112" s="7">
        <v>22</v>
      </c>
    </row>
    <row r="113" spans="1:6" s="7" customFormat="1" x14ac:dyDescent="0.25">
      <c r="A113" s="7" t="s">
        <v>1</v>
      </c>
      <c r="B113" s="7">
        <v>100</v>
      </c>
      <c r="C113" s="7">
        <v>0.7</v>
      </c>
      <c r="D113" s="7">
        <v>1776.2767200000001</v>
      </c>
      <c r="E113" s="7">
        <v>11.634230000000001</v>
      </c>
      <c r="F113" s="7">
        <v>21</v>
      </c>
    </row>
    <row r="114" spans="1:6" s="7" customFormat="1" x14ac:dyDescent="0.25">
      <c r="A114" s="7" t="s">
        <v>1</v>
      </c>
      <c r="B114" s="7">
        <v>100</v>
      </c>
      <c r="C114" s="7">
        <v>0.7</v>
      </c>
      <c r="D114" s="7">
        <v>1776.5564899999999</v>
      </c>
      <c r="E114" s="7">
        <v>11.709429999999999</v>
      </c>
      <c r="F114" s="7">
        <v>28</v>
      </c>
    </row>
    <row r="115" spans="1:6" s="7" customFormat="1" x14ac:dyDescent="0.25">
      <c r="A115" s="7" t="s">
        <v>1</v>
      </c>
      <c r="B115" s="7">
        <v>100</v>
      </c>
      <c r="C115" s="7">
        <v>0.7</v>
      </c>
      <c r="D115" s="7">
        <v>1771.1713099999999</v>
      </c>
      <c r="E115" s="7">
        <v>11.92479</v>
      </c>
      <c r="F115" s="7">
        <v>29</v>
      </c>
    </row>
    <row r="116" spans="1:6" s="7" customFormat="1" x14ac:dyDescent="0.25">
      <c r="A116" s="7" t="s">
        <v>1</v>
      </c>
      <c r="B116" s="7">
        <v>100</v>
      </c>
      <c r="C116" s="7">
        <v>1</v>
      </c>
      <c r="D116" s="7">
        <v>1759.8778199999999</v>
      </c>
      <c r="E116" s="7">
        <v>19.35331</v>
      </c>
      <c r="F116" s="7">
        <v>48</v>
      </c>
    </row>
    <row r="117" spans="1:6" s="7" customFormat="1" x14ac:dyDescent="0.25">
      <c r="A117" s="7" t="s">
        <v>1</v>
      </c>
      <c r="B117" s="7">
        <v>100</v>
      </c>
      <c r="C117" s="7">
        <v>1</v>
      </c>
      <c r="D117" s="7">
        <v>1757.1951899999999</v>
      </c>
      <c r="E117" s="7">
        <v>19.590440000000001</v>
      </c>
      <c r="F117" s="7">
        <v>40</v>
      </c>
    </row>
    <row r="118" spans="1:6" s="7" customFormat="1" x14ac:dyDescent="0.25">
      <c r="A118" s="7" t="s">
        <v>1</v>
      </c>
      <c r="B118" s="7">
        <v>100</v>
      </c>
      <c r="C118" s="7">
        <v>1</v>
      </c>
      <c r="D118" s="7">
        <v>1756.42</v>
      </c>
      <c r="E118" s="7">
        <v>19.391079999999999</v>
      </c>
      <c r="F118" s="7">
        <v>40</v>
      </c>
    </row>
    <row r="119" spans="1:6" s="7" customFormat="1" x14ac:dyDescent="0.25">
      <c r="A119" s="7" t="s">
        <v>1</v>
      </c>
      <c r="B119" s="7">
        <v>100</v>
      </c>
      <c r="C119" s="7">
        <v>1</v>
      </c>
      <c r="D119" s="7">
        <v>1756.03667</v>
      </c>
      <c r="E119" s="7">
        <v>19.388539999999999</v>
      </c>
      <c r="F119" s="7">
        <v>39</v>
      </c>
    </row>
    <row r="120" spans="1:6" s="7" customFormat="1" x14ac:dyDescent="0.25">
      <c r="A120" s="7" t="s">
        <v>1</v>
      </c>
      <c r="B120" s="7">
        <v>100</v>
      </c>
      <c r="C120" s="7">
        <v>1</v>
      </c>
      <c r="D120" s="7">
        <v>1757.96756</v>
      </c>
      <c r="E120" s="7">
        <v>19.538060000000002</v>
      </c>
      <c r="F120" s="7">
        <v>45</v>
      </c>
    </row>
    <row r="121" spans="1:6" s="7" customFormat="1" x14ac:dyDescent="0.25">
      <c r="A121" s="7" t="s">
        <v>1</v>
      </c>
      <c r="B121" s="7">
        <v>1000</v>
      </c>
      <c r="C121" s="7">
        <v>0.4</v>
      </c>
      <c r="D121" s="7">
        <v>18990.126509999998</v>
      </c>
      <c r="E121" s="7">
        <v>384.13393000000002</v>
      </c>
      <c r="F121" s="7">
        <v>8</v>
      </c>
    </row>
    <row r="122" spans="1:6" s="7" customFormat="1" x14ac:dyDescent="0.25">
      <c r="A122" s="7" t="s">
        <v>1</v>
      </c>
      <c r="B122" s="7">
        <v>1000</v>
      </c>
      <c r="C122" s="7">
        <v>0.4</v>
      </c>
      <c r="D122" s="7">
        <v>18997.713329999999</v>
      </c>
      <c r="E122" s="7">
        <v>391.82395000000002</v>
      </c>
      <c r="F122" s="7">
        <v>8</v>
      </c>
    </row>
    <row r="123" spans="1:6" s="7" customFormat="1" x14ac:dyDescent="0.25">
      <c r="A123" s="7" t="s">
        <v>1</v>
      </c>
      <c r="B123" s="7">
        <v>1000</v>
      </c>
      <c r="C123" s="7">
        <v>0.4</v>
      </c>
      <c r="D123" s="7">
        <v>18995.62</v>
      </c>
      <c r="E123" s="7">
        <v>389.90553</v>
      </c>
      <c r="F123" s="7">
        <v>8</v>
      </c>
    </row>
    <row r="124" spans="1:6" s="7" customFormat="1" x14ac:dyDescent="0.25">
      <c r="A124" s="7" t="s">
        <v>1</v>
      </c>
      <c r="B124" s="7">
        <v>1000</v>
      </c>
      <c r="C124" s="7">
        <v>0.4</v>
      </c>
      <c r="D124" s="7">
        <v>18987.764449999999</v>
      </c>
      <c r="E124" s="7">
        <v>388.92572999999999</v>
      </c>
      <c r="F124" s="7">
        <v>8</v>
      </c>
    </row>
    <row r="125" spans="1:6" s="7" customFormat="1" x14ac:dyDescent="0.25">
      <c r="A125" s="7" t="s">
        <v>1</v>
      </c>
      <c r="B125" s="7">
        <v>1000</v>
      </c>
      <c r="C125" s="7">
        <v>0.4</v>
      </c>
      <c r="D125" s="7">
        <v>18997.177</v>
      </c>
      <c r="E125" s="7">
        <v>397.87184000000002</v>
      </c>
      <c r="F125" s="7">
        <v>9</v>
      </c>
    </row>
    <row r="126" spans="1:6" s="7" customFormat="1" x14ac:dyDescent="0.25">
      <c r="A126" s="7" t="s">
        <v>1</v>
      </c>
      <c r="B126" s="7">
        <v>1000</v>
      </c>
      <c r="C126" s="7">
        <v>0.7</v>
      </c>
      <c r="D126" s="7">
        <v>18979.200390000002</v>
      </c>
      <c r="E126" s="7">
        <v>623.45768999999996</v>
      </c>
      <c r="F126" s="7">
        <v>12</v>
      </c>
    </row>
    <row r="127" spans="1:6" s="7" customFormat="1" x14ac:dyDescent="0.25">
      <c r="A127" s="7" t="s">
        <v>1</v>
      </c>
      <c r="B127" s="7">
        <v>1000</v>
      </c>
      <c r="C127" s="7">
        <v>0.7</v>
      </c>
      <c r="D127" s="7">
        <v>18978.444510000001</v>
      </c>
      <c r="E127" s="7">
        <v>632.46387000000004</v>
      </c>
      <c r="F127" s="7">
        <v>12</v>
      </c>
    </row>
    <row r="128" spans="1:6" s="7" customFormat="1" x14ac:dyDescent="0.25">
      <c r="A128" s="7" t="s">
        <v>1</v>
      </c>
      <c r="B128" s="7">
        <v>1000</v>
      </c>
      <c r="C128" s="7">
        <v>0.7</v>
      </c>
      <c r="D128" s="7">
        <v>18978.230009999999</v>
      </c>
      <c r="E128" s="7">
        <v>627.31421</v>
      </c>
      <c r="F128" s="7">
        <v>12</v>
      </c>
    </row>
    <row r="129" spans="1:6" s="7" customFormat="1" x14ac:dyDescent="0.25">
      <c r="A129" s="7" t="s">
        <v>1</v>
      </c>
      <c r="B129" s="7">
        <v>1000</v>
      </c>
      <c r="C129" s="7">
        <v>0.7</v>
      </c>
      <c r="D129" s="7">
        <v>18979.368770000001</v>
      </c>
      <c r="E129" s="7">
        <v>627.20371999999998</v>
      </c>
      <c r="F129" s="7">
        <v>12</v>
      </c>
    </row>
    <row r="130" spans="1:6" s="7" customFormat="1" x14ac:dyDescent="0.25">
      <c r="A130" s="7" t="s">
        <v>1</v>
      </c>
      <c r="B130" s="7">
        <v>1000</v>
      </c>
      <c r="C130" s="7">
        <v>0.7</v>
      </c>
      <c r="D130" s="7">
        <v>18979.22667</v>
      </c>
      <c r="E130" s="7">
        <v>626.62945000000002</v>
      </c>
      <c r="F130" s="7">
        <v>12</v>
      </c>
    </row>
    <row r="131" spans="1:6" s="7" customFormat="1" x14ac:dyDescent="0.25">
      <c r="A131" s="7" t="s">
        <v>1</v>
      </c>
      <c r="B131" s="7">
        <v>1000</v>
      </c>
      <c r="C131" s="7">
        <v>1</v>
      </c>
      <c r="D131" s="7">
        <v>18976.153709999999</v>
      </c>
      <c r="E131" s="7">
        <v>956.87715000000003</v>
      </c>
      <c r="F131" s="7">
        <v>17</v>
      </c>
    </row>
    <row r="132" spans="1:6" s="7" customFormat="1" x14ac:dyDescent="0.25">
      <c r="A132" s="7" t="s">
        <v>1</v>
      </c>
      <c r="B132" s="7">
        <v>1000</v>
      </c>
      <c r="C132" s="7">
        <v>1</v>
      </c>
      <c r="D132" s="7">
        <v>18976.229159999999</v>
      </c>
      <c r="E132" s="7">
        <v>958.65680999999995</v>
      </c>
      <c r="F132" s="7">
        <v>17</v>
      </c>
    </row>
    <row r="133" spans="1:6" s="7" customFormat="1" x14ac:dyDescent="0.25">
      <c r="A133" s="7" t="s">
        <v>1</v>
      </c>
      <c r="B133" s="7">
        <v>1000</v>
      </c>
      <c r="C133" s="7">
        <v>1</v>
      </c>
      <c r="D133" s="7">
        <v>18976.36</v>
      </c>
      <c r="E133" s="7">
        <v>960.63288999999997</v>
      </c>
      <c r="F133" s="7">
        <v>17</v>
      </c>
    </row>
    <row r="134" spans="1:6" s="7" customFormat="1" x14ac:dyDescent="0.25">
      <c r="A134" s="7" t="s">
        <v>1</v>
      </c>
      <c r="B134" s="7">
        <v>1000</v>
      </c>
      <c r="C134" s="7">
        <v>1</v>
      </c>
      <c r="D134" s="7">
        <v>18976.720300000001</v>
      </c>
      <c r="E134" s="7">
        <v>953.54378999999994</v>
      </c>
      <c r="F134" s="7">
        <v>17</v>
      </c>
    </row>
    <row r="135" spans="1:6" s="7" customFormat="1" x14ac:dyDescent="0.25">
      <c r="A135" s="7" t="s">
        <v>1</v>
      </c>
      <c r="B135" s="7">
        <v>1000</v>
      </c>
      <c r="C135" s="7">
        <v>1</v>
      </c>
      <c r="D135" s="7">
        <v>18975.8</v>
      </c>
      <c r="E135" s="7">
        <v>955.32194000000004</v>
      </c>
      <c r="F135" s="7">
        <v>17</v>
      </c>
    </row>
    <row r="136" spans="1:6" s="7" customFormat="1" x14ac:dyDescent="0.25"/>
    <row r="137" spans="1:6" s="7" customFormat="1" x14ac:dyDescent="0.25"/>
    <row r="138" spans="1:6" s="7" customFormat="1" x14ac:dyDescent="0.25"/>
    <row r="139" spans="1:6" s="7" customFormat="1" x14ac:dyDescent="0.25"/>
    <row r="140" spans="1:6" s="7" customFormat="1" x14ac:dyDescent="0.25"/>
    <row r="141" spans="1:6" s="7" customFormat="1" x14ac:dyDescent="0.25"/>
    <row r="142" spans="1:6" s="7" customFormat="1" x14ac:dyDescent="0.25"/>
    <row r="143" spans="1:6" s="7" customFormat="1" x14ac:dyDescent="0.25"/>
    <row r="144" spans="1:6" s="7" customFormat="1" x14ac:dyDescent="0.25"/>
  </sheetData>
  <phoneticPr fontId="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B138"/>
  <sheetViews>
    <sheetView topLeftCell="A58" zoomScale="85" zoomScaleNormal="85" workbookViewId="0">
      <selection activeCell="J83" sqref="J83"/>
    </sheetView>
  </sheetViews>
  <sheetFormatPr defaultRowHeight="13.8" x14ac:dyDescent="0.25"/>
  <cols>
    <col min="1" max="1" width="12.109375" bestFit="1" customWidth="1"/>
    <col min="2" max="2" width="5.44140625" bestFit="1" customWidth="1"/>
    <col min="3" max="3" width="4.44140625" bestFit="1" customWidth="1"/>
    <col min="8" max="8" width="12.109375" bestFit="1" customWidth="1"/>
    <col min="9" max="9" width="5.44140625" bestFit="1" customWidth="1"/>
    <col min="10" max="10" width="4.44140625" bestFit="1" customWidth="1"/>
  </cols>
  <sheetData>
    <row r="1" spans="1:28" s="7" customFormat="1" x14ac:dyDescent="0.25">
      <c r="A1" s="7" t="s">
        <v>0</v>
      </c>
      <c r="B1" s="7">
        <v>25</v>
      </c>
      <c r="C1" s="7">
        <v>0.4</v>
      </c>
      <c r="D1" s="7">
        <v>41.318849999999998</v>
      </c>
      <c r="E1" s="7">
        <v>1.0609500000000001</v>
      </c>
      <c r="F1" s="7">
        <v>12</v>
      </c>
      <c r="H1" s="10" t="s">
        <v>15</v>
      </c>
      <c r="I1" s="10" t="s">
        <v>16</v>
      </c>
      <c r="J1" s="10" t="s">
        <v>11</v>
      </c>
      <c r="K1" s="4"/>
      <c r="L1" s="4">
        <v>1</v>
      </c>
      <c r="M1" s="4">
        <v>2</v>
      </c>
      <c r="N1" s="4">
        <v>3</v>
      </c>
      <c r="O1" s="4">
        <v>4</v>
      </c>
      <c r="P1" s="4">
        <v>5</v>
      </c>
      <c r="R1" s="4" t="s">
        <v>12</v>
      </c>
      <c r="T1" s="4" t="s">
        <v>13</v>
      </c>
      <c r="AB1" s="10" t="s">
        <v>14</v>
      </c>
    </row>
    <row r="2" spans="1:28" s="7" customFormat="1" x14ac:dyDescent="0.25">
      <c r="A2" s="7" t="s">
        <v>0</v>
      </c>
      <c r="B2" s="7">
        <v>25</v>
      </c>
      <c r="C2" s="7">
        <v>0.4</v>
      </c>
      <c r="D2" s="7">
        <v>40.897550000000003</v>
      </c>
      <c r="E2" s="7">
        <v>1.3394999999999999</v>
      </c>
      <c r="F2" s="7">
        <v>13</v>
      </c>
      <c r="H2" s="7" t="s">
        <v>0</v>
      </c>
      <c r="I2" s="7">
        <v>25</v>
      </c>
      <c r="J2" s="7">
        <v>0.4</v>
      </c>
      <c r="L2" s="7">
        <f ca="1">INDIRECT("D"&amp;1+(ROW(D1)-1)*5+COLUMN(A1)-1)</f>
        <v>41.318849999999998</v>
      </c>
      <c r="M2" s="7">
        <f t="shared" ref="M2:P17" ca="1" si="0">INDIRECT("D"&amp;1+(ROW(E1)-1)*5+COLUMN(B1)-1)</f>
        <v>40.897550000000003</v>
      </c>
      <c r="N2" s="7">
        <f t="shared" ca="1" si="0"/>
        <v>40.897930000000002</v>
      </c>
      <c r="O2" s="7">
        <f t="shared" ca="1" si="0"/>
        <v>40.897550000000003</v>
      </c>
      <c r="P2" s="7">
        <f t="shared" ca="1" si="0"/>
        <v>40.897550000000003</v>
      </c>
      <c r="R2" s="7">
        <f t="shared" ref="R2:R28" ca="1" si="1">AVERAGE(L2:P2)</f>
        <v>40.981885999999996</v>
      </c>
      <c r="T2" s="7">
        <f ca="1">Total!E2</f>
        <v>40.897550000000003</v>
      </c>
      <c r="V2" s="7">
        <f ca="1">(L2-T2)/T2</f>
        <v>1.0301350569899543E-2</v>
      </c>
      <c r="W2" s="7">
        <f ca="1">(M2-T2)/T2</f>
        <v>0</v>
      </c>
      <c r="X2" s="7">
        <f ca="1">(N2-T2)/T2</f>
        <v>9.2915101271304735E-6</v>
      </c>
      <c r="Y2" s="7">
        <f ca="1">(O2-T2)/T2</f>
        <v>0</v>
      </c>
      <c r="Z2" s="7">
        <f ca="1">(P2-T2)/T2</f>
        <v>0</v>
      </c>
      <c r="AB2" s="7">
        <f ca="1">SUM(V2:Z2)</f>
        <v>1.0310642080026675E-2</v>
      </c>
    </row>
    <row r="3" spans="1:28" s="7" customFormat="1" x14ac:dyDescent="0.25">
      <c r="A3" s="7" t="s">
        <v>0</v>
      </c>
      <c r="B3" s="7">
        <v>25</v>
      </c>
      <c r="C3" s="7">
        <v>0.4</v>
      </c>
      <c r="D3" s="7">
        <v>40.897930000000002</v>
      </c>
      <c r="E3" s="7">
        <v>1.11955</v>
      </c>
      <c r="F3" s="7">
        <v>13</v>
      </c>
      <c r="H3" s="7" t="s">
        <v>0</v>
      </c>
      <c r="I3" s="7">
        <v>25</v>
      </c>
      <c r="J3" s="7">
        <v>0.7</v>
      </c>
      <c r="L3" s="7">
        <f t="shared" ref="L3:P28" ca="1" si="2">INDIRECT("D"&amp;1+(ROW(D2)-1)*5+COLUMN(A2)-1)</f>
        <v>28.65624</v>
      </c>
      <c r="M3" s="7">
        <f t="shared" ca="1" si="0"/>
        <v>28.65624</v>
      </c>
      <c r="N3" s="7">
        <f t="shared" ca="1" si="0"/>
        <v>28.65436</v>
      </c>
      <c r="O3" s="7">
        <f t="shared" ca="1" si="0"/>
        <v>28.65624</v>
      </c>
      <c r="P3" s="7">
        <f t="shared" ca="1" si="0"/>
        <v>28.65436</v>
      </c>
      <c r="R3" s="7">
        <f t="shared" ca="1" si="1"/>
        <v>28.655488000000002</v>
      </c>
      <c r="T3" s="7">
        <f ca="1">Total!E3</f>
        <v>28.65436</v>
      </c>
      <c r="V3" s="7">
        <f t="shared" ref="V3:V28" ca="1" si="3">(L3-T3)/T3</f>
        <v>6.5609561686245368E-5</v>
      </c>
      <c r="W3" s="7">
        <f t="shared" ref="W3:W28" ca="1" si="4">(M3-T3)/T3</f>
        <v>6.5609561686245368E-5</v>
      </c>
      <c r="X3" s="7">
        <f t="shared" ref="X3:X28" ca="1" si="5">(N3-T3)/T3</f>
        <v>0</v>
      </c>
      <c r="Y3" s="7">
        <f t="shared" ref="Y3:Y28" ca="1" si="6">(O3-T3)/T3</f>
        <v>6.5609561686245368E-5</v>
      </c>
      <c r="Z3" s="7">
        <f t="shared" ref="Z3:Z28" ca="1" si="7">(P3-T3)/T3</f>
        <v>0</v>
      </c>
      <c r="AB3" s="7">
        <f t="shared" ref="AB3:AB28" ca="1" si="8">SUM(V3:Z3)</f>
        <v>1.968286850587361E-4</v>
      </c>
    </row>
    <row r="4" spans="1:28" s="7" customFormat="1" x14ac:dyDescent="0.25">
      <c r="A4" s="7" t="s">
        <v>0</v>
      </c>
      <c r="B4" s="7">
        <v>25</v>
      </c>
      <c r="C4" s="7">
        <v>0.4</v>
      </c>
      <c r="D4" s="7">
        <v>40.897550000000003</v>
      </c>
      <c r="E4" s="7">
        <v>1.11833</v>
      </c>
      <c r="F4" s="7">
        <v>13</v>
      </c>
      <c r="H4" s="7" t="s">
        <v>0</v>
      </c>
      <c r="I4" s="7">
        <v>25</v>
      </c>
      <c r="J4" s="7">
        <v>1</v>
      </c>
      <c r="L4" s="7">
        <f t="shared" ca="1" si="2"/>
        <v>28.546240000000001</v>
      </c>
      <c r="M4" s="7">
        <f t="shared" ca="1" si="0"/>
        <v>28.595680000000002</v>
      </c>
      <c r="N4" s="7">
        <f t="shared" ca="1" si="0"/>
        <v>28.504100000000001</v>
      </c>
      <c r="O4" s="7">
        <f t="shared" ca="1" si="0"/>
        <v>28.514099999999999</v>
      </c>
      <c r="P4" s="7">
        <f t="shared" ca="1" si="0"/>
        <v>28.514099999999999</v>
      </c>
      <c r="R4" s="7">
        <f t="shared" ca="1" si="1"/>
        <v>28.534844</v>
      </c>
      <c r="T4" s="7">
        <f ca="1">Total!E4</f>
        <v>28.504100000000001</v>
      </c>
      <c r="V4" s="7">
        <f t="shared" ca="1" si="3"/>
        <v>1.4783838114516804E-3</v>
      </c>
      <c r="W4" s="7">
        <f t="shared" ca="1" si="4"/>
        <v>3.212871130819792E-3</v>
      </c>
      <c r="X4" s="7">
        <f t="shared" ca="1" si="5"/>
        <v>0</v>
      </c>
      <c r="Y4" s="7">
        <f t="shared" ca="1" si="6"/>
        <v>3.5082672317308776E-4</v>
      </c>
      <c r="Z4" s="7">
        <f t="shared" ca="1" si="7"/>
        <v>3.5082672317308776E-4</v>
      </c>
      <c r="AB4" s="7">
        <f t="shared" ca="1" si="8"/>
        <v>5.3929083886176477E-3</v>
      </c>
    </row>
    <row r="5" spans="1:28" s="7" customFormat="1" x14ac:dyDescent="0.25">
      <c r="A5" s="7" t="s">
        <v>0</v>
      </c>
      <c r="B5" s="7">
        <v>25</v>
      </c>
      <c r="C5" s="7">
        <v>0.4</v>
      </c>
      <c r="D5" s="7">
        <v>40.897550000000003</v>
      </c>
      <c r="E5" s="7">
        <v>1.07392</v>
      </c>
      <c r="F5" s="7">
        <v>11</v>
      </c>
      <c r="H5" s="7" t="s">
        <v>0</v>
      </c>
      <c r="I5" s="7">
        <v>100</v>
      </c>
      <c r="J5" s="7">
        <v>0.4</v>
      </c>
      <c r="L5" s="7">
        <f t="shared" ca="1" si="2"/>
        <v>148.76088999999999</v>
      </c>
      <c r="M5" s="7">
        <f t="shared" ca="1" si="0"/>
        <v>148.33949999999999</v>
      </c>
      <c r="N5" s="7">
        <f t="shared" ca="1" si="0"/>
        <v>148.26365999999999</v>
      </c>
      <c r="O5" s="7">
        <f t="shared" ca="1" si="0"/>
        <v>148.25881000000001</v>
      </c>
      <c r="P5" s="7">
        <f t="shared" ca="1" si="0"/>
        <v>148.37672000000001</v>
      </c>
      <c r="R5" s="7">
        <f t="shared" ca="1" si="1"/>
        <v>148.39991599999999</v>
      </c>
      <c r="T5" s="7">
        <f ca="1">Total!E5</f>
        <v>148.08949999999999</v>
      </c>
      <c r="V5" s="7">
        <f t="shared" ca="1" si="3"/>
        <v>4.533677269489075E-3</v>
      </c>
      <c r="W5" s="7">
        <f t="shared" ca="1" si="4"/>
        <v>1.6881683036271986E-3</v>
      </c>
      <c r="X5" s="7">
        <f t="shared" ca="1" si="5"/>
        <v>1.1760455670388552E-3</v>
      </c>
      <c r="Y5" s="7">
        <f t="shared" ca="1" si="6"/>
        <v>1.1432951019486478E-3</v>
      </c>
      <c r="Z5" s="7">
        <f t="shared" ca="1" si="7"/>
        <v>1.939502800671345E-3</v>
      </c>
      <c r="AB5" s="7">
        <f t="shared" ca="1" si="8"/>
        <v>1.0480689042775122E-2</v>
      </c>
    </row>
    <row r="6" spans="1:28" s="7" customFormat="1" x14ac:dyDescent="0.25">
      <c r="A6" s="7" t="s">
        <v>0</v>
      </c>
      <c r="B6" s="7">
        <v>25</v>
      </c>
      <c r="C6" s="7">
        <v>0.7</v>
      </c>
      <c r="D6" s="7">
        <v>28.65624</v>
      </c>
      <c r="E6" s="7">
        <v>1.6824600000000001</v>
      </c>
      <c r="F6" s="7">
        <v>24</v>
      </c>
      <c r="H6" s="7" t="s">
        <v>0</v>
      </c>
      <c r="I6" s="7">
        <v>100</v>
      </c>
      <c r="J6" s="7">
        <v>0.7</v>
      </c>
      <c r="L6" s="7">
        <f t="shared" ca="1" si="2"/>
        <v>107.91337</v>
      </c>
      <c r="M6" s="7">
        <f t="shared" ca="1" si="0"/>
        <v>107.93419</v>
      </c>
      <c r="N6" s="7">
        <f t="shared" ca="1" si="0"/>
        <v>107.7283</v>
      </c>
      <c r="O6" s="7">
        <f t="shared" ca="1" si="0"/>
        <v>107.79170000000001</v>
      </c>
      <c r="P6" s="7">
        <f t="shared" ca="1" si="0"/>
        <v>107.77919</v>
      </c>
      <c r="R6" s="7">
        <f t="shared" ca="1" si="1"/>
        <v>107.82935000000001</v>
      </c>
      <c r="T6" s="7">
        <f ca="1">Total!E6</f>
        <v>107.55086</v>
      </c>
      <c r="V6" s="7">
        <f t="shared" ca="1" si="3"/>
        <v>3.3705913648668204E-3</v>
      </c>
      <c r="W6" s="7">
        <f t="shared" ca="1" si="4"/>
        <v>3.5641741962825851E-3</v>
      </c>
      <c r="X6" s="7">
        <f t="shared" ca="1" si="5"/>
        <v>1.6498240925270542E-3</v>
      </c>
      <c r="Y6" s="7">
        <f t="shared" ca="1" si="6"/>
        <v>2.239312637760458E-3</v>
      </c>
      <c r="Z6" s="7">
        <f t="shared" ca="1" si="7"/>
        <v>2.1229955762324887E-3</v>
      </c>
      <c r="AB6" s="7">
        <f t="shared" ca="1" si="8"/>
        <v>1.2946897867669407E-2</v>
      </c>
    </row>
    <row r="7" spans="1:28" s="7" customFormat="1" x14ac:dyDescent="0.25">
      <c r="A7" s="7" t="s">
        <v>0</v>
      </c>
      <c r="B7" s="7">
        <v>25</v>
      </c>
      <c r="C7" s="7">
        <v>0.7</v>
      </c>
      <c r="D7" s="7">
        <v>28.65624</v>
      </c>
      <c r="E7" s="7">
        <v>1.7409699999999999</v>
      </c>
      <c r="F7" s="7">
        <v>20</v>
      </c>
      <c r="H7" s="7" t="s">
        <v>0</v>
      </c>
      <c r="I7" s="7">
        <v>100</v>
      </c>
      <c r="J7" s="7">
        <v>1</v>
      </c>
      <c r="L7" s="7">
        <f t="shared" ca="1" si="2"/>
        <v>103.98502999999999</v>
      </c>
      <c r="M7" s="7">
        <f t="shared" ca="1" si="0"/>
        <v>103.85003</v>
      </c>
      <c r="N7" s="7">
        <f t="shared" ca="1" si="0"/>
        <v>103.8017</v>
      </c>
      <c r="O7" s="7">
        <f t="shared" ca="1" si="0"/>
        <v>103.86503</v>
      </c>
      <c r="P7" s="7">
        <f t="shared" ca="1" si="0"/>
        <v>103.73837</v>
      </c>
      <c r="R7" s="7">
        <f t="shared" ca="1" si="1"/>
        <v>103.84803199999999</v>
      </c>
      <c r="T7" s="7">
        <f ca="1">Total!E7</f>
        <v>103.69198</v>
      </c>
      <c r="V7" s="7">
        <f t="shared" ca="1" si="3"/>
        <v>2.8261587829646402E-3</v>
      </c>
      <c r="W7" s="7">
        <f t="shared" ca="1" si="4"/>
        <v>1.5242258851649174E-3</v>
      </c>
      <c r="X7" s="7">
        <f t="shared" ca="1" si="5"/>
        <v>1.0581339077525168E-3</v>
      </c>
      <c r="Y7" s="7">
        <f t="shared" ca="1" si="6"/>
        <v>1.6688850960315685E-3</v>
      </c>
      <c r="Z7" s="7">
        <f t="shared" ca="1" si="7"/>
        <v>4.4738271947360224E-4</v>
      </c>
      <c r="AB7" s="7">
        <f t="shared" ca="1" si="8"/>
        <v>7.5247863913872441E-3</v>
      </c>
    </row>
    <row r="8" spans="1:28" s="7" customFormat="1" x14ac:dyDescent="0.25">
      <c r="A8" s="7" t="s">
        <v>0</v>
      </c>
      <c r="B8" s="7">
        <v>25</v>
      </c>
      <c r="C8" s="7">
        <v>0.7</v>
      </c>
      <c r="D8" s="7">
        <v>28.65436</v>
      </c>
      <c r="E8" s="7">
        <v>1.7422599999999999</v>
      </c>
      <c r="F8" s="7">
        <v>24</v>
      </c>
      <c r="H8" s="7" t="s">
        <v>0</v>
      </c>
      <c r="I8" s="7">
        <v>1000</v>
      </c>
      <c r="J8" s="7">
        <v>0.4</v>
      </c>
      <c r="L8" s="7">
        <f t="shared" ca="1" si="2"/>
        <v>1070.65497</v>
      </c>
      <c r="M8" s="7">
        <f t="shared" ca="1" si="0"/>
        <v>1070.41041</v>
      </c>
      <c r="N8" s="7">
        <f t="shared" ca="1" si="0"/>
        <v>1070.3723299999999</v>
      </c>
      <c r="O8" s="7">
        <f t="shared" ca="1" si="0"/>
        <v>1070.50991</v>
      </c>
      <c r="P8" s="7">
        <f t="shared" ca="1" si="0"/>
        <v>1070.1735699999999</v>
      </c>
      <c r="R8" s="7">
        <f t="shared" ca="1" si="1"/>
        <v>1070.4242380000001</v>
      </c>
      <c r="T8" s="7">
        <f ca="1">Total!E8</f>
        <v>1069.4458299999999</v>
      </c>
      <c r="V8" s="7">
        <f t="shared" ca="1" si="3"/>
        <v>1.1306229507670915E-3</v>
      </c>
      <c r="W8" s="7">
        <f t="shared" ca="1" si="4"/>
        <v>9.0194376652071213E-4</v>
      </c>
      <c r="X8" s="7">
        <f t="shared" ca="1" si="5"/>
        <v>8.6633653992557321E-4</v>
      </c>
      <c r="Y8" s="7">
        <f t="shared" ca="1" si="6"/>
        <v>9.9498260702003357E-4</v>
      </c>
      <c r="Z8" s="7">
        <f t="shared" ca="1" si="7"/>
        <v>6.8048327422066794E-4</v>
      </c>
      <c r="AB8" s="7">
        <f t="shared" ca="1" si="8"/>
        <v>4.5743691384540781E-3</v>
      </c>
    </row>
    <row r="9" spans="1:28" s="7" customFormat="1" x14ac:dyDescent="0.25">
      <c r="A9" s="7" t="s">
        <v>0</v>
      </c>
      <c r="B9" s="7">
        <v>25</v>
      </c>
      <c r="C9" s="7">
        <v>0.7</v>
      </c>
      <c r="D9" s="7">
        <v>28.65624</v>
      </c>
      <c r="E9" s="7">
        <v>1.7063299999999999</v>
      </c>
      <c r="F9" s="7">
        <v>21</v>
      </c>
      <c r="H9" s="7" t="s">
        <v>0</v>
      </c>
      <c r="I9" s="7">
        <v>1000</v>
      </c>
      <c r="J9" s="7">
        <v>0.7</v>
      </c>
      <c r="L9" s="7">
        <f t="shared" ca="1" si="2"/>
        <v>1034.95902</v>
      </c>
      <c r="M9" s="7">
        <f t="shared" ca="1" si="0"/>
        <v>1034.9329299999999</v>
      </c>
      <c r="N9" s="7">
        <f t="shared" ca="1" si="0"/>
        <v>1035.0475300000001</v>
      </c>
      <c r="O9" s="7">
        <f t="shared" ca="1" si="0"/>
        <v>1034.9878000000001</v>
      </c>
      <c r="P9" s="7">
        <f t="shared" ca="1" si="0"/>
        <v>1035.01044</v>
      </c>
      <c r="R9" s="7">
        <f t="shared" ca="1" si="1"/>
        <v>1034.9875440000001</v>
      </c>
      <c r="T9" s="7">
        <f ca="1">Total!E9</f>
        <v>1034.43669</v>
      </c>
      <c r="V9" s="7">
        <f t="shared" ca="1" si="3"/>
        <v>5.0494148655923145E-4</v>
      </c>
      <c r="W9" s="7">
        <f t="shared" ca="1" si="4"/>
        <v>4.7972003003870969E-4</v>
      </c>
      <c r="X9" s="7">
        <f t="shared" ca="1" si="5"/>
        <v>5.905049636242629E-4</v>
      </c>
      <c r="Y9" s="7">
        <f t="shared" ca="1" si="6"/>
        <v>5.3276339221891664E-4</v>
      </c>
      <c r="Z9" s="7">
        <f t="shared" ca="1" si="7"/>
        <v>5.5464970021511727E-4</v>
      </c>
      <c r="AB9" s="7">
        <f t="shared" ca="1" si="8"/>
        <v>2.6625795726562375E-3</v>
      </c>
    </row>
    <row r="10" spans="1:28" s="7" customFormat="1" x14ac:dyDescent="0.25">
      <c r="A10" s="7" t="s">
        <v>0</v>
      </c>
      <c r="B10" s="7">
        <v>25</v>
      </c>
      <c r="C10" s="7">
        <v>0.7</v>
      </c>
      <c r="D10" s="7">
        <v>28.65436</v>
      </c>
      <c r="E10" s="7">
        <v>1.6765300000000001</v>
      </c>
      <c r="F10" s="7">
        <v>23</v>
      </c>
      <c r="H10" s="7" t="s">
        <v>0</v>
      </c>
      <c r="I10" s="7">
        <v>1000</v>
      </c>
      <c r="J10" s="7">
        <v>1</v>
      </c>
      <c r="L10" s="7">
        <f t="shared" ca="1" si="2"/>
        <v>1034.83808</v>
      </c>
      <c r="M10" s="7">
        <f t="shared" ca="1" si="0"/>
        <v>1034.77295</v>
      </c>
      <c r="N10" s="7">
        <f t="shared" ca="1" si="0"/>
        <v>1034.7257300000001</v>
      </c>
      <c r="O10" s="7">
        <f t="shared" ca="1" si="0"/>
        <v>1034.72307</v>
      </c>
      <c r="P10" s="7">
        <f t="shared" ca="1" si="0"/>
        <v>1034.83656</v>
      </c>
      <c r="R10" s="7">
        <f t="shared" ca="1" si="1"/>
        <v>1034.779278</v>
      </c>
      <c r="T10" s="7">
        <f ca="1">Total!E10</f>
        <v>1034.2198900000001</v>
      </c>
      <c r="V10" s="7">
        <f t="shared" ca="1" si="3"/>
        <v>5.977355550567812E-4</v>
      </c>
      <c r="W10" s="7">
        <f t="shared" ca="1" si="4"/>
        <v>5.3476055270988785E-4</v>
      </c>
      <c r="X10" s="7">
        <f t="shared" ca="1" si="5"/>
        <v>4.8910295082415665E-4</v>
      </c>
      <c r="Y10" s="7">
        <f t="shared" ca="1" si="6"/>
        <v>4.8653096393256305E-4</v>
      </c>
      <c r="Z10" s="7">
        <f t="shared" ca="1" si="7"/>
        <v>5.9626584826161623E-4</v>
      </c>
      <c r="AB10" s="7">
        <f t="shared" ca="1" si="8"/>
        <v>2.7043958707850049E-3</v>
      </c>
    </row>
    <row r="11" spans="1:28" s="7" customFormat="1" x14ac:dyDescent="0.25">
      <c r="A11" s="7" t="s">
        <v>0</v>
      </c>
      <c r="B11" s="7">
        <v>25</v>
      </c>
      <c r="C11" s="7">
        <v>1</v>
      </c>
      <c r="D11" s="7">
        <v>28.546240000000001</v>
      </c>
      <c r="E11" s="7">
        <v>2.11313</v>
      </c>
      <c r="F11" s="7">
        <v>27</v>
      </c>
      <c r="H11" s="7" t="s">
        <v>2</v>
      </c>
      <c r="I11" s="7">
        <v>24</v>
      </c>
      <c r="J11" s="7">
        <v>0.4</v>
      </c>
      <c r="L11" s="7">
        <f t="shared" ca="1" si="2"/>
        <v>3177.6379999999999</v>
      </c>
      <c r="M11" s="7">
        <f t="shared" ca="1" si="0"/>
        <v>3177.6379999999999</v>
      </c>
      <c r="N11" s="7">
        <f t="shared" ca="1" si="0"/>
        <v>3177.6379999999999</v>
      </c>
      <c r="O11" s="7">
        <f t="shared" ca="1" si="0"/>
        <v>3177.6379999999999</v>
      </c>
      <c r="P11" s="7">
        <f t="shared" ca="1" si="0"/>
        <v>3177.6379999999999</v>
      </c>
      <c r="R11" s="7">
        <f t="shared" ca="1" si="1"/>
        <v>3177.6379999999999</v>
      </c>
      <c r="T11" s="7">
        <f ca="1">Total!E11</f>
        <v>3177.6379999999999</v>
      </c>
      <c r="V11" s="7">
        <f t="shared" ca="1" si="3"/>
        <v>0</v>
      </c>
      <c r="W11" s="7">
        <f t="shared" ca="1" si="4"/>
        <v>0</v>
      </c>
      <c r="X11" s="7">
        <f t="shared" ca="1" si="5"/>
        <v>0</v>
      </c>
      <c r="Y11" s="7">
        <f t="shared" ca="1" si="6"/>
        <v>0</v>
      </c>
      <c r="Z11" s="7">
        <f t="shared" ca="1" si="7"/>
        <v>0</v>
      </c>
      <c r="AB11" s="7">
        <f t="shared" ca="1" si="8"/>
        <v>0</v>
      </c>
    </row>
    <row r="12" spans="1:28" s="7" customFormat="1" x14ac:dyDescent="0.25">
      <c r="A12" s="7" t="s">
        <v>0</v>
      </c>
      <c r="B12" s="7">
        <v>25</v>
      </c>
      <c r="C12" s="7">
        <v>1</v>
      </c>
      <c r="D12" s="7">
        <v>28.595680000000002</v>
      </c>
      <c r="E12" s="7">
        <v>2.1794099999999998</v>
      </c>
      <c r="F12" s="7">
        <v>30</v>
      </c>
      <c r="H12" s="7" t="s">
        <v>3</v>
      </c>
      <c r="I12" s="7">
        <v>24</v>
      </c>
      <c r="J12" s="7">
        <v>0.7</v>
      </c>
      <c r="L12" s="7">
        <f t="shared" ca="1" si="2"/>
        <v>2321.03586</v>
      </c>
      <c r="M12" s="7">
        <f t="shared" ca="1" si="0"/>
        <v>2321.03586</v>
      </c>
      <c r="N12" s="7">
        <f t="shared" ca="1" si="0"/>
        <v>2321.03586</v>
      </c>
      <c r="O12" s="7">
        <f t="shared" ca="1" si="0"/>
        <v>2321.03586</v>
      </c>
      <c r="P12" s="7">
        <f t="shared" ca="1" si="0"/>
        <v>2321.03586</v>
      </c>
      <c r="R12" s="7">
        <f t="shared" ca="1" si="1"/>
        <v>2321.03586</v>
      </c>
      <c r="T12" s="7">
        <f ca="1">Total!E12</f>
        <v>2321.03586</v>
      </c>
      <c r="V12" s="7">
        <f t="shared" ca="1" si="3"/>
        <v>0</v>
      </c>
      <c r="W12" s="7">
        <f t="shared" ca="1" si="4"/>
        <v>0</v>
      </c>
      <c r="X12" s="7">
        <f t="shared" ca="1" si="5"/>
        <v>0</v>
      </c>
      <c r="Y12" s="7">
        <f t="shared" ca="1" si="6"/>
        <v>0</v>
      </c>
      <c r="Z12" s="7">
        <f t="shared" ca="1" si="7"/>
        <v>0</v>
      </c>
      <c r="AB12" s="7">
        <f t="shared" ca="1" si="8"/>
        <v>0</v>
      </c>
    </row>
    <row r="13" spans="1:28" s="7" customFormat="1" x14ac:dyDescent="0.25">
      <c r="A13" s="7" t="s">
        <v>0</v>
      </c>
      <c r="B13" s="7">
        <v>25</v>
      </c>
      <c r="C13" s="7">
        <v>1</v>
      </c>
      <c r="D13" s="7">
        <v>28.504100000000001</v>
      </c>
      <c r="E13" s="7">
        <v>2.1536499999999998</v>
      </c>
      <c r="F13" s="7">
        <v>30</v>
      </c>
      <c r="H13" s="7" t="s">
        <v>3</v>
      </c>
      <c r="I13" s="7">
        <v>24</v>
      </c>
      <c r="J13" s="7">
        <v>1</v>
      </c>
      <c r="L13" s="7">
        <f t="shared" ca="1" si="2"/>
        <v>2320.9075499999999</v>
      </c>
      <c r="M13" s="7">
        <f t="shared" ca="1" si="0"/>
        <v>2320.9075499999999</v>
      </c>
      <c r="N13" s="7">
        <f t="shared" ca="1" si="0"/>
        <v>2320.9075499999999</v>
      </c>
      <c r="O13" s="7">
        <f t="shared" ca="1" si="0"/>
        <v>2320.9075499999999</v>
      </c>
      <c r="P13" s="7">
        <f t="shared" ca="1" si="0"/>
        <v>2320.9075499999999</v>
      </c>
      <c r="R13" s="7">
        <f t="shared" ca="1" si="1"/>
        <v>2320.9075499999999</v>
      </c>
      <c r="T13" s="7">
        <f ca="1">Total!E13</f>
        <v>2320.9075499999999</v>
      </c>
      <c r="V13" s="7">
        <f t="shared" ca="1" si="3"/>
        <v>0</v>
      </c>
      <c r="W13" s="7">
        <f t="shared" ca="1" si="4"/>
        <v>0</v>
      </c>
      <c r="X13" s="7">
        <f t="shared" ca="1" si="5"/>
        <v>0</v>
      </c>
      <c r="Y13" s="7">
        <f t="shared" ca="1" si="6"/>
        <v>0</v>
      </c>
      <c r="Z13" s="7">
        <f t="shared" ca="1" si="7"/>
        <v>0</v>
      </c>
      <c r="AB13" s="7">
        <f t="shared" ca="1" si="8"/>
        <v>0</v>
      </c>
    </row>
    <row r="14" spans="1:28" s="7" customFormat="1" x14ac:dyDescent="0.25">
      <c r="A14" s="7" t="s">
        <v>0</v>
      </c>
      <c r="B14" s="7">
        <v>25</v>
      </c>
      <c r="C14" s="7">
        <v>1</v>
      </c>
      <c r="D14" s="7">
        <v>28.514099999999999</v>
      </c>
      <c r="E14" s="7">
        <v>2.1339899999999998</v>
      </c>
      <c r="F14" s="7">
        <v>25</v>
      </c>
      <c r="H14" s="7" t="s">
        <v>3</v>
      </c>
      <c r="I14" s="7">
        <v>100</v>
      </c>
      <c r="J14" s="7">
        <v>0.4</v>
      </c>
      <c r="L14" s="7">
        <f t="shared" ca="1" si="2"/>
        <v>42988.63766</v>
      </c>
      <c r="M14" s="7">
        <f t="shared" ca="1" si="0"/>
        <v>42990.080090000003</v>
      </c>
      <c r="N14" s="7">
        <f t="shared" ca="1" si="0"/>
        <v>42988.93389</v>
      </c>
      <c r="O14" s="7">
        <f t="shared" ca="1" si="0"/>
        <v>42988.818220000001</v>
      </c>
      <c r="P14" s="7">
        <f t="shared" ca="1" si="0"/>
        <v>42987.669159999998</v>
      </c>
      <c r="R14" s="7">
        <f t="shared" ca="1" si="1"/>
        <v>42988.827804</v>
      </c>
      <c r="T14" s="7">
        <f ca="1">Total!E14</f>
        <v>42986.193919999998</v>
      </c>
      <c r="V14" s="7">
        <f t="shared" ca="1" si="3"/>
        <v>5.684941552514253E-5</v>
      </c>
      <c r="W14" s="7">
        <f t="shared" ca="1" si="4"/>
        <v>9.0405073015713565E-5</v>
      </c>
      <c r="X14" s="7">
        <f t="shared" ca="1" si="5"/>
        <v>6.374069788782916E-5</v>
      </c>
      <c r="Y14" s="7">
        <f t="shared" ca="1" si="6"/>
        <v>6.1049833927775011E-5</v>
      </c>
      <c r="Z14" s="7">
        <f t="shared" ca="1" si="7"/>
        <v>3.4318925810116428E-5</v>
      </c>
      <c r="AB14" s="7">
        <f t="shared" ca="1" si="8"/>
        <v>3.0636394616657671E-4</v>
      </c>
    </row>
    <row r="15" spans="1:28" s="7" customFormat="1" x14ac:dyDescent="0.25">
      <c r="A15" s="7" t="s">
        <v>0</v>
      </c>
      <c r="B15" s="7">
        <v>25</v>
      </c>
      <c r="C15" s="7">
        <v>1</v>
      </c>
      <c r="D15" s="7">
        <v>28.514099999999999</v>
      </c>
      <c r="E15" s="7">
        <v>2.0929700000000002</v>
      </c>
      <c r="F15" s="7">
        <v>29</v>
      </c>
      <c r="H15" s="7" t="s">
        <v>3</v>
      </c>
      <c r="I15" s="7">
        <v>100</v>
      </c>
      <c r="J15" s="7">
        <v>0.7</v>
      </c>
      <c r="L15" s="7">
        <f t="shared" ca="1" si="2"/>
        <v>35746.314030000001</v>
      </c>
      <c r="M15" s="7">
        <f t="shared" ca="1" si="0"/>
        <v>35845.506990000002</v>
      </c>
      <c r="N15" s="7">
        <f t="shared" ca="1" si="0"/>
        <v>35794.108350000002</v>
      </c>
      <c r="O15" s="7">
        <f t="shared" ca="1" si="0"/>
        <v>35762.230199999998</v>
      </c>
      <c r="P15" s="7">
        <f t="shared" ca="1" si="0"/>
        <v>36101.449059999999</v>
      </c>
      <c r="R15" s="7">
        <f t="shared" ca="1" si="1"/>
        <v>35849.921725999993</v>
      </c>
      <c r="T15" s="7">
        <f ca="1">Total!E15</f>
        <v>35444.455130000002</v>
      </c>
      <c r="V15" s="7">
        <f t="shared" ca="1" si="3"/>
        <v>8.5163927303401384E-3</v>
      </c>
      <c r="W15" s="7">
        <f t="shared" ca="1" si="4"/>
        <v>1.1314939347467958E-2</v>
      </c>
      <c r="X15" s="7">
        <f t="shared" ca="1" si="5"/>
        <v>9.8648214147339357E-3</v>
      </c>
      <c r="Y15" s="7">
        <f t="shared" ca="1" si="6"/>
        <v>8.9654381435541625E-3</v>
      </c>
      <c r="Z15" s="7">
        <f t="shared" ca="1" si="7"/>
        <v>1.8535873314749325E-2</v>
      </c>
      <c r="AB15" s="7">
        <f t="shared" ca="1" si="8"/>
        <v>5.7197464950845517E-2</v>
      </c>
    </row>
    <row r="16" spans="1:28" s="7" customFormat="1" x14ac:dyDescent="0.25">
      <c r="A16" s="7" t="s">
        <v>0</v>
      </c>
      <c r="B16" s="7">
        <v>100</v>
      </c>
      <c r="C16" s="7">
        <v>0.4</v>
      </c>
      <c r="D16" s="7">
        <v>148.76088999999999</v>
      </c>
      <c r="E16" s="7">
        <v>10.073880000000001</v>
      </c>
      <c r="F16" s="7">
        <v>17</v>
      </c>
      <c r="H16" s="7" t="s">
        <v>3</v>
      </c>
      <c r="I16" s="7">
        <v>100</v>
      </c>
      <c r="J16" s="7">
        <v>1</v>
      </c>
      <c r="L16" s="7">
        <f t="shared" ca="1" si="2"/>
        <v>35485.47322</v>
      </c>
      <c r="M16" s="7">
        <f t="shared" ca="1" si="0"/>
        <v>35416.001270000001</v>
      </c>
      <c r="N16" s="7">
        <f t="shared" ca="1" si="0"/>
        <v>35451.172509999997</v>
      </c>
      <c r="O16" s="7">
        <f t="shared" ca="1" si="0"/>
        <v>35297.122349999998</v>
      </c>
      <c r="P16" s="7">
        <f t="shared" ca="1" si="0"/>
        <v>35268.809410000002</v>
      </c>
      <c r="R16" s="7">
        <f t="shared" ca="1" si="1"/>
        <v>35383.715752000004</v>
      </c>
      <c r="T16" s="7">
        <f ca="1">Total!E16</f>
        <v>35228.36103</v>
      </c>
      <c r="V16" s="7">
        <f t="shared" ca="1" si="3"/>
        <v>7.2984431430416687E-3</v>
      </c>
      <c r="W16" s="7">
        <f t="shared" ca="1" si="4"/>
        <v>5.3263970992067644E-3</v>
      </c>
      <c r="X16" s="7">
        <f t="shared" ca="1" si="5"/>
        <v>6.3247756490928831E-3</v>
      </c>
      <c r="Y16" s="7">
        <f t="shared" ca="1" si="6"/>
        <v>1.951873944446112E-3</v>
      </c>
      <c r="Z16" s="7">
        <f t="shared" ca="1" si="7"/>
        <v>1.1481766059328259E-3</v>
      </c>
      <c r="AB16" s="7">
        <f t="shared" ca="1" si="8"/>
        <v>2.2049666441720253E-2</v>
      </c>
    </row>
    <row r="17" spans="1:28" s="7" customFormat="1" x14ac:dyDescent="0.25">
      <c r="A17" s="7" t="s">
        <v>0</v>
      </c>
      <c r="B17" s="7">
        <v>100</v>
      </c>
      <c r="C17" s="7">
        <v>0.4</v>
      </c>
      <c r="D17" s="7">
        <v>148.33949999999999</v>
      </c>
      <c r="E17" s="7">
        <v>9.6868300000000005</v>
      </c>
      <c r="F17" s="7">
        <v>17</v>
      </c>
      <c r="H17" s="7" t="s">
        <v>3</v>
      </c>
      <c r="I17" s="7">
        <v>997</v>
      </c>
      <c r="J17" s="7">
        <v>0.4</v>
      </c>
      <c r="L17" s="7">
        <f t="shared" ca="1" si="2"/>
        <v>324478.97435999999</v>
      </c>
      <c r="M17" s="7">
        <f t="shared" ca="1" si="0"/>
        <v>324605.81573999999</v>
      </c>
      <c r="N17" s="7">
        <f t="shared" ca="1" si="0"/>
        <v>324604.72255000001</v>
      </c>
      <c r="O17" s="7">
        <f t="shared" ca="1" si="0"/>
        <v>324609.63767000003</v>
      </c>
      <c r="P17" s="7">
        <f t="shared" ca="1" si="0"/>
        <v>324127.83178000001</v>
      </c>
      <c r="R17" s="7">
        <f t="shared" ca="1" si="1"/>
        <v>324485.39642</v>
      </c>
      <c r="T17" s="7">
        <f ca="1">Total!E17</f>
        <v>324119.48642999999</v>
      </c>
      <c r="V17" s="7">
        <f t="shared" ca="1" si="3"/>
        <v>1.1091216204232803E-3</v>
      </c>
      <c r="W17" s="7">
        <f t="shared" ca="1" si="4"/>
        <v>1.500463040209813E-3</v>
      </c>
      <c r="X17" s="7">
        <f t="shared" ca="1" si="5"/>
        <v>1.4970902408387354E-3</v>
      </c>
      <c r="Y17" s="7">
        <f t="shared" ca="1" si="6"/>
        <v>1.5122547718398086E-3</v>
      </c>
      <c r="Z17" s="7">
        <f t="shared" ca="1" si="7"/>
        <v>2.5747757692501873E-5</v>
      </c>
      <c r="AB17" s="7">
        <f t="shared" ca="1" si="8"/>
        <v>5.6446774310041394E-3</v>
      </c>
    </row>
    <row r="18" spans="1:28" s="7" customFormat="1" x14ac:dyDescent="0.25">
      <c r="A18" s="7" t="s">
        <v>0</v>
      </c>
      <c r="B18" s="7">
        <v>100</v>
      </c>
      <c r="C18" s="7">
        <v>0.4</v>
      </c>
      <c r="D18" s="7">
        <v>148.26365999999999</v>
      </c>
      <c r="E18" s="7">
        <v>9.6914800000000003</v>
      </c>
      <c r="F18" s="7">
        <v>17</v>
      </c>
      <c r="H18" s="7" t="s">
        <v>3</v>
      </c>
      <c r="I18" s="7">
        <v>997</v>
      </c>
      <c r="J18" s="7">
        <v>0.7</v>
      </c>
      <c r="L18" s="7">
        <f t="shared" ca="1" si="2"/>
        <v>323164.84571999998</v>
      </c>
      <c r="M18" s="7">
        <f t="shared" ca="1" si="2"/>
        <v>323023.68779</v>
      </c>
      <c r="N18" s="7">
        <f t="shared" ca="1" si="2"/>
        <v>323218.16412999999</v>
      </c>
      <c r="O18" s="7">
        <f t="shared" ca="1" si="2"/>
        <v>323284.59798000002</v>
      </c>
      <c r="P18" s="7">
        <f t="shared" ca="1" si="2"/>
        <v>323245.14993999997</v>
      </c>
      <c r="R18" s="7">
        <f t="shared" ca="1" si="1"/>
        <v>323187.28911199997</v>
      </c>
      <c r="T18" s="7">
        <f ca="1">Total!E18</f>
        <v>322908.53392000002</v>
      </c>
      <c r="V18" s="7">
        <f t="shared" ca="1" si="3"/>
        <v>7.9375975880361066E-4</v>
      </c>
      <c r="W18" s="7">
        <f t="shared" ca="1" si="4"/>
        <v>3.5661451433955982E-4</v>
      </c>
      <c r="X18" s="7">
        <f t="shared" ca="1" si="5"/>
        <v>9.5887899350682437E-4</v>
      </c>
      <c r="Y18" s="7">
        <f t="shared" ca="1" si="6"/>
        <v>1.1646148072790587E-3</v>
      </c>
      <c r="Z18" s="7">
        <f t="shared" ca="1" si="7"/>
        <v>1.04245005826744E-3</v>
      </c>
      <c r="AB18" s="7">
        <f t="shared" ca="1" si="8"/>
        <v>4.3163181321964937E-3</v>
      </c>
    </row>
    <row r="19" spans="1:28" s="7" customFormat="1" x14ac:dyDescent="0.25">
      <c r="A19" s="7" t="s">
        <v>0</v>
      </c>
      <c r="B19" s="7">
        <v>100</v>
      </c>
      <c r="C19" s="7">
        <v>0.4</v>
      </c>
      <c r="D19" s="7">
        <v>148.25881000000001</v>
      </c>
      <c r="E19" s="7">
        <v>10.046189999999999</v>
      </c>
      <c r="F19" s="7">
        <v>17</v>
      </c>
      <c r="H19" s="7" t="s">
        <v>3</v>
      </c>
      <c r="I19" s="7">
        <v>997</v>
      </c>
      <c r="J19" s="7">
        <v>1</v>
      </c>
      <c r="L19" s="7">
        <f t="shared" ca="1" si="2"/>
        <v>323047.01295</v>
      </c>
      <c r="M19" s="7">
        <f t="shared" ca="1" si="2"/>
        <v>323069.76211000001</v>
      </c>
      <c r="N19" s="7">
        <f t="shared" ca="1" si="2"/>
        <v>322908.55349000002</v>
      </c>
      <c r="O19" s="7">
        <f t="shared" ca="1" si="2"/>
        <v>323034.71823</v>
      </c>
      <c r="P19" s="7">
        <f t="shared" ca="1" si="2"/>
        <v>323009.77237000002</v>
      </c>
      <c r="R19" s="7">
        <f t="shared" ca="1" si="1"/>
        <v>323013.96382999996</v>
      </c>
      <c r="T19" s="7">
        <f ca="1">Total!E19</f>
        <v>322830.84453</v>
      </c>
      <c r="V19" s="7">
        <f t="shared" ca="1" si="3"/>
        <v>6.6960274602854346E-4</v>
      </c>
      <c r="W19" s="7">
        <f t="shared" ca="1" si="4"/>
        <v>7.400704859780099E-4</v>
      </c>
      <c r="X19" s="7">
        <f t="shared" ca="1" si="5"/>
        <v>2.4071107614624719E-4</v>
      </c>
      <c r="Y19" s="7">
        <f t="shared" ca="1" si="6"/>
        <v>6.3151865273843402E-4</v>
      </c>
      <c r="Z19" s="7">
        <f t="shared" ca="1" si="7"/>
        <v>5.5424642047606791E-4</v>
      </c>
      <c r="AB19" s="7">
        <f t="shared" ca="1" si="8"/>
        <v>2.8361493813673024E-3</v>
      </c>
    </row>
    <row r="20" spans="1:28" s="7" customFormat="1" x14ac:dyDescent="0.25">
      <c r="A20" s="7" t="s">
        <v>0</v>
      </c>
      <c r="B20" s="7">
        <v>100</v>
      </c>
      <c r="C20" s="7">
        <v>0.4</v>
      </c>
      <c r="D20" s="7">
        <v>148.37672000000001</v>
      </c>
      <c r="E20" s="7">
        <v>9.4843399999999995</v>
      </c>
      <c r="F20" s="7">
        <v>16</v>
      </c>
      <c r="H20" s="7" t="s">
        <v>1</v>
      </c>
      <c r="I20" s="7">
        <v>30</v>
      </c>
      <c r="J20" s="7">
        <v>0.4</v>
      </c>
      <c r="L20" s="7">
        <f t="shared" ca="1" si="2"/>
        <v>995.50248999999997</v>
      </c>
      <c r="M20" s="7">
        <f t="shared" ca="1" si="2"/>
        <v>995.50248999999997</v>
      </c>
      <c r="N20" s="7">
        <f t="shared" ca="1" si="2"/>
        <v>995.50248999999997</v>
      </c>
      <c r="O20" s="7">
        <f t="shared" ca="1" si="2"/>
        <v>995.50248999999997</v>
      </c>
      <c r="P20" s="7">
        <f t="shared" ca="1" si="2"/>
        <v>995.50248999999997</v>
      </c>
      <c r="R20" s="7">
        <f t="shared" ca="1" si="1"/>
        <v>995.50249000000008</v>
      </c>
      <c r="T20" s="7">
        <f ca="1">Total!E20</f>
        <v>995.50248999999997</v>
      </c>
      <c r="V20" s="7">
        <f t="shared" ca="1" si="3"/>
        <v>0</v>
      </c>
      <c r="W20" s="7">
        <f t="shared" ca="1" si="4"/>
        <v>0</v>
      </c>
      <c r="X20" s="7">
        <f t="shared" ca="1" si="5"/>
        <v>0</v>
      </c>
      <c r="Y20" s="7">
        <f t="shared" ca="1" si="6"/>
        <v>0</v>
      </c>
      <c r="Z20" s="7">
        <f t="shared" ca="1" si="7"/>
        <v>0</v>
      </c>
      <c r="AB20" s="7">
        <f t="shared" ca="1" si="8"/>
        <v>0</v>
      </c>
    </row>
    <row r="21" spans="1:28" s="7" customFormat="1" x14ac:dyDescent="0.25">
      <c r="A21" s="7" t="s">
        <v>0</v>
      </c>
      <c r="B21" s="7">
        <v>100</v>
      </c>
      <c r="C21" s="7">
        <v>0.7</v>
      </c>
      <c r="D21" s="7">
        <v>107.91337</v>
      </c>
      <c r="E21" s="7">
        <v>24.656300000000002</v>
      </c>
      <c r="F21" s="7">
        <v>42</v>
      </c>
      <c r="H21" s="7" t="s">
        <v>1</v>
      </c>
      <c r="I21" s="7">
        <v>30</v>
      </c>
      <c r="J21" s="7">
        <v>0.7</v>
      </c>
      <c r="L21" s="7">
        <f t="shared" ca="1" si="2"/>
        <v>675.38247999999999</v>
      </c>
      <c r="M21" s="7">
        <f t="shared" ca="1" si="2"/>
        <v>675.38611000000003</v>
      </c>
      <c r="N21" s="7">
        <f t="shared" ca="1" si="2"/>
        <v>675.36989000000005</v>
      </c>
      <c r="O21" s="7">
        <f t="shared" ca="1" si="2"/>
        <v>675.86306000000002</v>
      </c>
      <c r="P21" s="7">
        <f t="shared" ca="1" si="2"/>
        <v>675.38611000000003</v>
      </c>
      <c r="R21" s="7">
        <f t="shared" ca="1" si="1"/>
        <v>675.47753</v>
      </c>
      <c r="T21" s="7">
        <f ca="1">Total!E21</f>
        <v>675.36581000000001</v>
      </c>
      <c r="V21" s="7">
        <f t="shared" ca="1" si="3"/>
        <v>2.468291961652075E-5</v>
      </c>
      <c r="W21" s="7">
        <f t="shared" ca="1" si="4"/>
        <v>3.0057784536087472E-5</v>
      </c>
      <c r="X21" s="7">
        <f t="shared" ca="1" si="5"/>
        <v>6.0411704881010963E-6</v>
      </c>
      <c r="Y21" s="7">
        <f t="shared" ca="1" si="6"/>
        <v>7.3626765322930428E-4</v>
      </c>
      <c r="Z21" s="7">
        <f t="shared" ca="1" si="7"/>
        <v>3.0057784536087472E-5</v>
      </c>
      <c r="AB21" s="7">
        <f t="shared" ca="1" si="8"/>
        <v>8.2710731240610109E-4</v>
      </c>
    </row>
    <row r="22" spans="1:28" s="7" customFormat="1" x14ac:dyDescent="0.25">
      <c r="A22" s="7" t="s">
        <v>0</v>
      </c>
      <c r="B22" s="7">
        <v>100</v>
      </c>
      <c r="C22" s="7">
        <v>0.7</v>
      </c>
      <c r="D22" s="7">
        <v>107.93419</v>
      </c>
      <c r="E22" s="7">
        <v>24.537040000000001</v>
      </c>
      <c r="F22" s="7">
        <v>41</v>
      </c>
      <c r="H22" s="7" t="s">
        <v>1</v>
      </c>
      <c r="I22" s="7">
        <v>30</v>
      </c>
      <c r="J22" s="7">
        <v>1</v>
      </c>
      <c r="L22" s="7">
        <f t="shared" ca="1" si="2"/>
        <v>655.43295999999998</v>
      </c>
      <c r="M22" s="7">
        <f t="shared" ca="1" si="2"/>
        <v>655.43907999999999</v>
      </c>
      <c r="N22" s="7">
        <f t="shared" ca="1" si="2"/>
        <v>655.43295999999998</v>
      </c>
      <c r="O22" s="7">
        <f t="shared" ca="1" si="2"/>
        <v>655.43295999999998</v>
      </c>
      <c r="P22" s="7">
        <f t="shared" ca="1" si="2"/>
        <v>655.43295999999998</v>
      </c>
      <c r="R22" s="7">
        <f t="shared" ca="1" si="1"/>
        <v>655.43418399999996</v>
      </c>
      <c r="T22" s="7">
        <f ca="1">Total!E22</f>
        <v>655.43295999999998</v>
      </c>
      <c r="V22" s="7">
        <f t="shared" ca="1" si="3"/>
        <v>0</v>
      </c>
      <c r="W22" s="7">
        <f t="shared" ca="1" si="4"/>
        <v>9.337339397777456E-6</v>
      </c>
      <c r="X22" s="7">
        <f t="shared" ca="1" si="5"/>
        <v>0</v>
      </c>
      <c r="Y22" s="7">
        <f t="shared" ca="1" si="6"/>
        <v>0</v>
      </c>
      <c r="Z22" s="7">
        <f t="shared" ca="1" si="7"/>
        <v>0</v>
      </c>
      <c r="AB22" s="7">
        <f t="shared" ca="1" si="8"/>
        <v>9.337339397777456E-6</v>
      </c>
    </row>
    <row r="23" spans="1:28" s="7" customFormat="1" x14ac:dyDescent="0.25">
      <c r="A23" s="7" t="s">
        <v>0</v>
      </c>
      <c r="B23" s="7">
        <v>100</v>
      </c>
      <c r="C23" s="7">
        <v>0.7</v>
      </c>
      <c r="D23" s="7">
        <v>107.7283</v>
      </c>
      <c r="E23" s="7">
        <v>24.848140000000001</v>
      </c>
      <c r="F23" s="7">
        <v>39</v>
      </c>
      <c r="H23" s="7" t="s">
        <v>1</v>
      </c>
      <c r="I23" s="7">
        <v>100</v>
      </c>
      <c r="J23" s="7">
        <v>0.4</v>
      </c>
      <c r="L23" s="7">
        <f t="shared" ca="1" si="2"/>
        <v>1838.40717</v>
      </c>
      <c r="M23" s="7">
        <f t="shared" ca="1" si="2"/>
        <v>1830.5887</v>
      </c>
      <c r="N23" s="7">
        <f t="shared" ca="1" si="2"/>
        <v>1849.92076</v>
      </c>
      <c r="O23" s="7">
        <f t="shared" ca="1" si="2"/>
        <v>1891.0132100000001</v>
      </c>
      <c r="P23" s="7">
        <f t="shared" ca="1" si="2"/>
        <v>1883.46765</v>
      </c>
      <c r="R23" s="7">
        <f t="shared" ca="1" si="1"/>
        <v>1858.679498</v>
      </c>
      <c r="T23" s="7">
        <f ca="1">Total!E23</f>
        <v>1789.1879899999999</v>
      </c>
      <c r="V23" s="7">
        <f t="shared" ca="1" si="3"/>
        <v>2.7509227803390327E-2</v>
      </c>
      <c r="W23" s="7">
        <f t="shared" ca="1" si="4"/>
        <v>2.313938514644295E-2</v>
      </c>
      <c r="X23" s="7">
        <f t="shared" ca="1" si="5"/>
        <v>3.3944320182922802E-2</v>
      </c>
      <c r="Y23" s="7">
        <f t="shared" ca="1" si="6"/>
        <v>5.6911414881563219E-2</v>
      </c>
      <c r="Z23" s="7">
        <f t="shared" ca="1" si="7"/>
        <v>5.2694105106305879E-2</v>
      </c>
      <c r="AB23" s="7">
        <f t="shared" ca="1" si="8"/>
        <v>0.19419845312062517</v>
      </c>
    </row>
    <row r="24" spans="1:28" s="7" customFormat="1" x14ac:dyDescent="0.25">
      <c r="A24" s="7" t="s">
        <v>0</v>
      </c>
      <c r="B24" s="7">
        <v>100</v>
      </c>
      <c r="C24" s="7">
        <v>0.7</v>
      </c>
      <c r="D24" s="7">
        <v>107.79170000000001</v>
      </c>
      <c r="E24" s="7">
        <v>24.517869999999998</v>
      </c>
      <c r="F24" s="7">
        <v>40</v>
      </c>
      <c r="H24" s="7" t="s">
        <v>1</v>
      </c>
      <c r="I24" s="7">
        <v>100</v>
      </c>
      <c r="J24" s="7">
        <v>0.7</v>
      </c>
      <c r="L24" s="7">
        <f t="shared" ca="1" si="2"/>
        <v>1774.1169</v>
      </c>
      <c r="M24" s="7">
        <f t="shared" ca="1" si="2"/>
        <v>1788.3195599999999</v>
      </c>
      <c r="N24" s="7">
        <f t="shared" ca="1" si="2"/>
        <v>1784.31726</v>
      </c>
      <c r="O24" s="7">
        <f t="shared" ca="1" si="2"/>
        <v>1787.7001299999999</v>
      </c>
      <c r="P24" s="7">
        <f t="shared" ca="1" si="2"/>
        <v>1778.23919</v>
      </c>
      <c r="R24" s="7">
        <f t="shared" ca="1" si="1"/>
        <v>1782.5386080000001</v>
      </c>
      <c r="T24" s="7">
        <f ca="1">Total!E24</f>
        <v>1762.0255400000001</v>
      </c>
      <c r="V24" s="7">
        <f t="shared" ca="1" si="3"/>
        <v>6.862193382282015E-3</v>
      </c>
      <c r="W24" s="7">
        <f t="shared" ca="1" si="4"/>
        <v>1.4922610032088307E-2</v>
      </c>
      <c r="X24" s="7">
        <f t="shared" ca="1" si="5"/>
        <v>1.2651190061637778E-2</v>
      </c>
      <c r="Y24" s="7">
        <f t="shared" ca="1" si="6"/>
        <v>1.4571065751975339E-2</v>
      </c>
      <c r="Z24" s="7">
        <f t="shared" ca="1" si="7"/>
        <v>9.2017111170817172E-3</v>
      </c>
      <c r="AB24" s="7">
        <f t="shared" ca="1" si="8"/>
        <v>5.820877034506515E-2</v>
      </c>
    </row>
    <row r="25" spans="1:28" s="7" customFormat="1" x14ac:dyDescent="0.25">
      <c r="A25" s="7" t="s">
        <v>0</v>
      </c>
      <c r="B25" s="7">
        <v>100</v>
      </c>
      <c r="C25" s="7">
        <v>0.7</v>
      </c>
      <c r="D25" s="7">
        <v>107.77919</v>
      </c>
      <c r="E25" s="7">
        <v>24.686889999999998</v>
      </c>
      <c r="F25" s="7">
        <v>42</v>
      </c>
      <c r="H25" s="7" t="s">
        <v>1</v>
      </c>
      <c r="I25" s="7">
        <v>100</v>
      </c>
      <c r="J25" s="7">
        <v>1</v>
      </c>
      <c r="L25" s="7">
        <f t="shared" ca="1" si="2"/>
        <v>1758.87392</v>
      </c>
      <c r="M25" s="7">
        <f t="shared" ca="1" si="2"/>
        <v>1763.9043999999999</v>
      </c>
      <c r="N25" s="7">
        <f t="shared" ca="1" si="2"/>
        <v>1762.5578499999999</v>
      </c>
      <c r="O25" s="7">
        <f t="shared" ca="1" si="2"/>
        <v>1762.5866699999999</v>
      </c>
      <c r="P25" s="7">
        <f t="shared" ca="1" si="2"/>
        <v>1761.1861699999999</v>
      </c>
      <c r="R25" s="7">
        <f t="shared" ca="1" si="1"/>
        <v>1761.8218019999999</v>
      </c>
      <c r="T25" s="7">
        <f ca="1">Total!E25</f>
        <v>1753.8095499999999</v>
      </c>
      <c r="V25" s="7">
        <f t="shared" ca="1" si="3"/>
        <v>2.8876396527776084E-3</v>
      </c>
      <c r="W25" s="7">
        <f t="shared" ca="1" si="4"/>
        <v>5.7559556566446745E-3</v>
      </c>
      <c r="X25" s="7">
        <f t="shared" ca="1" si="5"/>
        <v>4.9881698956423014E-3</v>
      </c>
      <c r="Y25" s="7">
        <f t="shared" ca="1" si="6"/>
        <v>5.0046026947452582E-3</v>
      </c>
      <c r="Z25" s="7">
        <f t="shared" ca="1" si="7"/>
        <v>4.2060553268169869E-3</v>
      </c>
      <c r="AB25" s="7">
        <f t="shared" ca="1" si="8"/>
        <v>2.2842423226626829E-2</v>
      </c>
    </row>
    <row r="26" spans="1:28" s="7" customFormat="1" x14ac:dyDescent="0.25">
      <c r="A26" s="7" t="s">
        <v>0</v>
      </c>
      <c r="B26" s="7">
        <v>100</v>
      </c>
      <c r="C26" s="7">
        <v>1</v>
      </c>
      <c r="D26" s="7">
        <v>103.98502999999999</v>
      </c>
      <c r="E26" s="7">
        <v>33.870959999999997</v>
      </c>
      <c r="F26" s="7">
        <v>48</v>
      </c>
      <c r="H26" s="7" t="s">
        <v>1</v>
      </c>
      <c r="I26" s="7">
        <v>1000</v>
      </c>
      <c r="J26" s="7">
        <v>0.4</v>
      </c>
      <c r="L26" s="7">
        <f t="shared" ca="1" si="2"/>
        <v>19000.992429999998</v>
      </c>
      <c r="M26" s="7">
        <f t="shared" ca="1" si="2"/>
        <v>18994.555059999999</v>
      </c>
      <c r="N26" s="7">
        <f t="shared" ca="1" si="2"/>
        <v>19006.608339999999</v>
      </c>
      <c r="O26" s="7">
        <f t="shared" ca="1" si="2"/>
        <v>18988.132740000001</v>
      </c>
      <c r="P26" s="7">
        <f t="shared" ca="1" si="2"/>
        <v>18991.69269</v>
      </c>
      <c r="R26" s="7">
        <f t="shared" ca="1" si="1"/>
        <v>18996.396251999999</v>
      </c>
      <c r="T26" s="7">
        <f ca="1">Total!E26</f>
        <v>18977.24136</v>
      </c>
      <c r="V26" s="7">
        <f t="shared" ca="1" si="3"/>
        <v>1.2515554579002539E-3</v>
      </c>
      <c r="W26" s="7">
        <f t="shared" ca="1" si="4"/>
        <v>9.1234019062920262E-4</v>
      </c>
      <c r="X26" s="7">
        <f t="shared" ca="1" si="5"/>
        <v>1.5474841386534843E-3</v>
      </c>
      <c r="Y26" s="7">
        <f t="shared" ca="1" si="6"/>
        <v>5.7391797856129164E-4</v>
      </c>
      <c r="Z26" s="7">
        <f t="shared" ca="1" si="7"/>
        <v>7.6150846826769083E-4</v>
      </c>
      <c r="AB26" s="7">
        <f t="shared" ca="1" si="8"/>
        <v>5.0468062340119236E-3</v>
      </c>
    </row>
    <row r="27" spans="1:28" s="7" customFormat="1" x14ac:dyDescent="0.25">
      <c r="A27" s="7" t="s">
        <v>0</v>
      </c>
      <c r="B27" s="7">
        <v>100</v>
      </c>
      <c r="C27" s="7">
        <v>1</v>
      </c>
      <c r="D27" s="7">
        <v>103.85003</v>
      </c>
      <c r="E27" s="7">
        <v>33.821159999999999</v>
      </c>
      <c r="F27" s="7">
        <v>59</v>
      </c>
      <c r="H27" s="7" t="s">
        <v>1</v>
      </c>
      <c r="I27" s="7">
        <v>1000</v>
      </c>
      <c r="J27" s="7">
        <v>0.7</v>
      </c>
      <c r="L27" s="7">
        <f t="shared" ca="1" si="2"/>
        <v>18982.791560000001</v>
      </c>
      <c r="M27" s="7">
        <f t="shared" ca="1" si="2"/>
        <v>18982.49856</v>
      </c>
      <c r="N27" s="7">
        <f t="shared" ca="1" si="2"/>
        <v>18981.211950000001</v>
      </c>
      <c r="O27" s="7">
        <f t="shared" ca="1" si="2"/>
        <v>18979.04</v>
      </c>
      <c r="P27" s="7">
        <f t="shared" ca="1" si="2"/>
        <v>18982.485909999999</v>
      </c>
      <c r="R27" s="7">
        <f t="shared" ca="1" si="1"/>
        <v>18981.605596000001</v>
      </c>
      <c r="T27" s="7">
        <f ca="1">Total!E27</f>
        <v>18975.633290000002</v>
      </c>
      <c r="V27" s="7">
        <f t="shared" ca="1" si="3"/>
        <v>3.7723484062965372E-4</v>
      </c>
      <c r="W27" s="7">
        <f t="shared" ca="1" si="4"/>
        <v>3.6179398574361982E-4</v>
      </c>
      <c r="X27" s="7">
        <f t="shared" ca="1" si="5"/>
        <v>2.9399071507874914E-4</v>
      </c>
      <c r="Y27" s="7">
        <f t="shared" ca="1" si="6"/>
        <v>1.7953076705980615E-4</v>
      </c>
      <c r="Z27" s="7">
        <f t="shared" ca="1" si="7"/>
        <v>3.6112734132615824E-4</v>
      </c>
      <c r="AB27" s="7">
        <f t="shared" ca="1" si="8"/>
        <v>1.5736776498379869E-3</v>
      </c>
    </row>
    <row r="28" spans="1:28" s="7" customFormat="1" x14ac:dyDescent="0.25">
      <c r="A28" s="7" t="s">
        <v>0</v>
      </c>
      <c r="B28" s="7">
        <v>100</v>
      </c>
      <c r="C28" s="7">
        <v>1</v>
      </c>
      <c r="D28" s="7">
        <v>103.8017</v>
      </c>
      <c r="E28" s="7">
        <v>33.891419999999997</v>
      </c>
      <c r="F28" s="7">
        <v>53</v>
      </c>
      <c r="H28" s="7" t="s">
        <v>1</v>
      </c>
      <c r="I28" s="7">
        <v>1000</v>
      </c>
      <c r="J28" s="7">
        <v>1</v>
      </c>
      <c r="L28" s="7">
        <f t="shared" ca="1" si="2"/>
        <v>18977.003560000001</v>
      </c>
      <c r="M28" s="7">
        <f t="shared" ca="1" si="2"/>
        <v>18977.87</v>
      </c>
      <c r="N28" s="7">
        <f t="shared" ca="1" si="2"/>
        <v>18978.149860000001</v>
      </c>
      <c r="O28" s="7">
        <f t="shared" ca="1" si="2"/>
        <v>18977.978910000002</v>
      </c>
      <c r="P28" s="7">
        <f t="shared" ca="1" si="2"/>
        <v>18976.592939999999</v>
      </c>
      <c r="R28" s="7">
        <f t="shared" ca="1" si="1"/>
        <v>18977.519054</v>
      </c>
      <c r="T28" s="7">
        <f ca="1">Total!E28</f>
        <v>18975.233329999999</v>
      </c>
      <c r="V28" s="7">
        <f t="shared" ca="1" si="3"/>
        <v>9.3291606443814002E-5</v>
      </c>
      <c r="W28" s="7">
        <f t="shared" ca="1" si="4"/>
        <v>1.3895323204438654E-4</v>
      </c>
      <c r="X28" s="7">
        <f t="shared" ca="1" si="5"/>
        <v>1.5370193078949822E-4</v>
      </c>
      <c r="Y28" s="7">
        <f t="shared" ca="1" si="6"/>
        <v>1.446928189105182E-4</v>
      </c>
      <c r="Z28" s="7">
        <f t="shared" ca="1" si="7"/>
        <v>7.1651819840864138E-5</v>
      </c>
      <c r="AB28" s="7">
        <f t="shared" ca="1" si="8"/>
        <v>6.0229140802908103E-4</v>
      </c>
    </row>
    <row r="29" spans="1:28" s="7" customFormat="1" x14ac:dyDescent="0.25">
      <c r="A29" s="7" t="s">
        <v>0</v>
      </c>
      <c r="B29" s="7">
        <v>100</v>
      </c>
      <c r="C29" s="7">
        <v>1</v>
      </c>
      <c r="D29" s="7">
        <v>103.86503</v>
      </c>
      <c r="E29" s="7">
        <v>34.019820000000003</v>
      </c>
      <c r="F29" s="7">
        <v>51</v>
      </c>
    </row>
    <row r="30" spans="1:28" s="7" customFormat="1" x14ac:dyDescent="0.25">
      <c r="A30" s="7" t="s">
        <v>0</v>
      </c>
      <c r="B30" s="7">
        <v>100</v>
      </c>
      <c r="C30" s="7">
        <v>1</v>
      </c>
      <c r="D30" s="7">
        <v>103.73837</v>
      </c>
      <c r="E30" s="7">
        <v>33.95382</v>
      </c>
      <c r="F30" s="7">
        <v>51</v>
      </c>
    </row>
    <row r="31" spans="1:28" s="7" customFormat="1" x14ac:dyDescent="0.25">
      <c r="A31" s="7" t="s">
        <v>0</v>
      </c>
      <c r="B31" s="7">
        <v>1000</v>
      </c>
      <c r="C31" s="7">
        <v>0.4</v>
      </c>
      <c r="D31" s="7">
        <v>1070.65497</v>
      </c>
      <c r="E31" s="7">
        <v>744.66327999999999</v>
      </c>
      <c r="F31" s="7">
        <v>7</v>
      </c>
    </row>
    <row r="32" spans="1:28" s="7" customFormat="1" x14ac:dyDescent="0.25">
      <c r="A32" s="7" t="s">
        <v>0</v>
      </c>
      <c r="B32" s="7">
        <v>1000</v>
      </c>
      <c r="C32" s="7">
        <v>0.4</v>
      </c>
      <c r="D32" s="7">
        <v>1070.41041</v>
      </c>
      <c r="E32" s="7">
        <v>682.93050000000005</v>
      </c>
      <c r="F32" s="7">
        <v>6</v>
      </c>
    </row>
    <row r="33" spans="1:6" s="7" customFormat="1" x14ac:dyDescent="0.25">
      <c r="A33" s="7" t="s">
        <v>0</v>
      </c>
      <c r="B33" s="7">
        <v>1000</v>
      </c>
      <c r="C33" s="7">
        <v>0.4</v>
      </c>
      <c r="D33" s="7">
        <v>1070.3723299999999</v>
      </c>
      <c r="E33" s="7">
        <v>724.05304999999998</v>
      </c>
      <c r="F33" s="7">
        <v>7</v>
      </c>
    </row>
    <row r="34" spans="1:6" s="7" customFormat="1" x14ac:dyDescent="0.25">
      <c r="A34" s="7" t="s">
        <v>0</v>
      </c>
      <c r="B34" s="7">
        <v>1000</v>
      </c>
      <c r="C34" s="7">
        <v>0.4</v>
      </c>
      <c r="D34" s="7">
        <v>1070.50991</v>
      </c>
      <c r="E34" s="7">
        <v>736.80631000000005</v>
      </c>
      <c r="F34" s="7">
        <v>7</v>
      </c>
    </row>
    <row r="35" spans="1:6" s="7" customFormat="1" x14ac:dyDescent="0.25">
      <c r="A35" s="7" t="s">
        <v>0</v>
      </c>
      <c r="B35" s="7">
        <v>1000</v>
      </c>
      <c r="C35" s="7">
        <v>0.4</v>
      </c>
      <c r="D35" s="7">
        <v>1070.1735699999999</v>
      </c>
      <c r="E35" s="7">
        <v>764.03457000000003</v>
      </c>
      <c r="F35" s="7">
        <v>7</v>
      </c>
    </row>
    <row r="36" spans="1:6" s="7" customFormat="1" x14ac:dyDescent="0.25">
      <c r="A36" s="7" t="s">
        <v>0</v>
      </c>
      <c r="B36" s="7">
        <v>1000</v>
      </c>
      <c r="C36" s="7">
        <v>0.7</v>
      </c>
      <c r="D36" s="7">
        <v>1034.95902</v>
      </c>
      <c r="E36" s="7">
        <v>1056.49586</v>
      </c>
      <c r="F36" s="7">
        <v>10</v>
      </c>
    </row>
    <row r="37" spans="1:6" s="7" customFormat="1" x14ac:dyDescent="0.25">
      <c r="A37" s="7" t="s">
        <v>0</v>
      </c>
      <c r="B37" s="7">
        <v>1000</v>
      </c>
      <c r="C37" s="7">
        <v>0.7</v>
      </c>
      <c r="D37" s="7">
        <v>1034.9329299999999</v>
      </c>
      <c r="E37" s="7">
        <v>1062.4567500000001</v>
      </c>
      <c r="F37" s="7">
        <v>10</v>
      </c>
    </row>
    <row r="38" spans="1:6" s="7" customFormat="1" x14ac:dyDescent="0.25">
      <c r="A38" s="7" t="s">
        <v>0</v>
      </c>
      <c r="B38" s="7">
        <v>1000</v>
      </c>
      <c r="C38" s="7">
        <v>0.7</v>
      </c>
      <c r="D38" s="7">
        <v>1035.0475300000001</v>
      </c>
      <c r="E38" s="7">
        <v>1020.35033</v>
      </c>
      <c r="F38" s="7">
        <v>11</v>
      </c>
    </row>
    <row r="39" spans="1:6" s="7" customFormat="1" x14ac:dyDescent="0.25">
      <c r="A39" s="7" t="s">
        <v>0</v>
      </c>
      <c r="B39" s="7">
        <v>1000</v>
      </c>
      <c r="C39" s="7">
        <v>0.7</v>
      </c>
      <c r="D39" s="7">
        <v>1034.9878000000001</v>
      </c>
      <c r="E39" s="7">
        <v>1040.5412799999999</v>
      </c>
      <c r="F39" s="7">
        <v>11</v>
      </c>
    </row>
    <row r="40" spans="1:6" s="7" customFormat="1" x14ac:dyDescent="0.25">
      <c r="A40" s="7" t="s">
        <v>0</v>
      </c>
      <c r="B40" s="7">
        <v>1000</v>
      </c>
      <c r="C40" s="7">
        <v>0.7</v>
      </c>
      <c r="D40" s="7">
        <v>1035.01044</v>
      </c>
      <c r="E40" s="7">
        <v>1057.4136699999999</v>
      </c>
      <c r="F40" s="7">
        <v>10</v>
      </c>
    </row>
    <row r="41" spans="1:6" s="7" customFormat="1" x14ac:dyDescent="0.25">
      <c r="A41" s="7" t="s">
        <v>0</v>
      </c>
      <c r="B41" s="7">
        <v>1000</v>
      </c>
      <c r="C41" s="7">
        <v>1</v>
      </c>
      <c r="D41" s="7">
        <v>1034.83808</v>
      </c>
      <c r="E41" s="7">
        <v>1549.0386100000001</v>
      </c>
      <c r="F41" s="7">
        <v>14</v>
      </c>
    </row>
    <row r="42" spans="1:6" s="7" customFormat="1" x14ac:dyDescent="0.25">
      <c r="A42" s="7" t="s">
        <v>0</v>
      </c>
      <c r="B42" s="7">
        <v>1000</v>
      </c>
      <c r="C42" s="7">
        <v>1</v>
      </c>
      <c r="D42" s="7">
        <v>1034.77295</v>
      </c>
      <c r="E42" s="7">
        <v>1552.2363499999999</v>
      </c>
      <c r="F42" s="7">
        <v>14</v>
      </c>
    </row>
    <row r="43" spans="1:6" s="7" customFormat="1" x14ac:dyDescent="0.25">
      <c r="A43" s="7" t="s">
        <v>0</v>
      </c>
      <c r="B43" s="7">
        <v>1000</v>
      </c>
      <c r="C43" s="7">
        <v>1</v>
      </c>
      <c r="D43" s="7">
        <v>1034.7257300000001</v>
      </c>
      <c r="E43" s="7">
        <v>1559.1457800000001</v>
      </c>
      <c r="F43" s="7">
        <v>14</v>
      </c>
    </row>
    <row r="44" spans="1:6" s="7" customFormat="1" x14ac:dyDescent="0.25">
      <c r="A44" s="7" t="s">
        <v>0</v>
      </c>
      <c r="B44" s="7">
        <v>1000</v>
      </c>
      <c r="C44" s="7">
        <v>1</v>
      </c>
      <c r="D44" s="7">
        <v>1034.72307</v>
      </c>
      <c r="E44" s="7">
        <v>1559.29106</v>
      </c>
      <c r="F44" s="7">
        <v>14</v>
      </c>
    </row>
    <row r="45" spans="1:6" s="7" customFormat="1" x14ac:dyDescent="0.25">
      <c r="A45" s="7" t="s">
        <v>0</v>
      </c>
      <c r="B45" s="7">
        <v>1000</v>
      </c>
      <c r="C45" s="7">
        <v>1</v>
      </c>
      <c r="D45" s="7">
        <v>1034.83656</v>
      </c>
      <c r="E45" s="7">
        <v>1560.46039</v>
      </c>
      <c r="F45" s="7">
        <v>14</v>
      </c>
    </row>
    <row r="46" spans="1:6" s="7" customFormat="1" x14ac:dyDescent="0.25">
      <c r="A46" s="7" t="s">
        <v>3</v>
      </c>
      <c r="B46" s="7">
        <v>24</v>
      </c>
      <c r="C46" s="7">
        <v>0.4</v>
      </c>
      <c r="D46" s="7">
        <v>3177.6379999999999</v>
      </c>
      <c r="E46" s="7">
        <v>1.2135899999999999</v>
      </c>
      <c r="F46" s="7">
        <v>18</v>
      </c>
    </row>
    <row r="47" spans="1:6" s="7" customFormat="1" x14ac:dyDescent="0.25">
      <c r="A47" s="7" t="s">
        <v>3</v>
      </c>
      <c r="B47" s="7">
        <v>24</v>
      </c>
      <c r="C47" s="7">
        <v>0.4</v>
      </c>
      <c r="D47" s="7">
        <v>3177.6379999999999</v>
      </c>
      <c r="E47" s="7">
        <v>1.19611</v>
      </c>
      <c r="F47" s="7">
        <v>17</v>
      </c>
    </row>
    <row r="48" spans="1:6" s="7" customFormat="1" x14ac:dyDescent="0.25">
      <c r="A48" s="7" t="s">
        <v>3</v>
      </c>
      <c r="B48" s="7">
        <v>24</v>
      </c>
      <c r="C48" s="7">
        <v>0.4</v>
      </c>
      <c r="D48" s="7">
        <v>3177.6379999999999</v>
      </c>
      <c r="E48" s="7">
        <v>1.17472</v>
      </c>
      <c r="F48" s="7">
        <v>19</v>
      </c>
    </row>
    <row r="49" spans="1:6" s="7" customFormat="1" x14ac:dyDescent="0.25">
      <c r="A49" s="7" t="s">
        <v>3</v>
      </c>
      <c r="B49" s="7">
        <v>24</v>
      </c>
      <c r="C49" s="7">
        <v>0.4</v>
      </c>
      <c r="D49" s="7">
        <v>3177.6379999999999</v>
      </c>
      <c r="E49" s="7">
        <v>1.2129399999999999</v>
      </c>
      <c r="F49" s="7">
        <v>16</v>
      </c>
    </row>
    <row r="50" spans="1:6" s="7" customFormat="1" x14ac:dyDescent="0.25">
      <c r="A50" s="7" t="s">
        <v>3</v>
      </c>
      <c r="B50" s="7">
        <v>24</v>
      </c>
      <c r="C50" s="7">
        <v>0.4</v>
      </c>
      <c r="D50" s="7">
        <v>3177.6379999999999</v>
      </c>
      <c r="E50" s="7">
        <v>1.21587</v>
      </c>
      <c r="F50" s="7">
        <v>19</v>
      </c>
    </row>
    <row r="51" spans="1:6" s="7" customFormat="1" x14ac:dyDescent="0.25">
      <c r="A51" s="7" t="s">
        <v>3</v>
      </c>
      <c r="B51" s="7">
        <v>24</v>
      </c>
      <c r="C51" s="7">
        <v>0.7</v>
      </c>
      <c r="D51" s="7">
        <v>2321.03586</v>
      </c>
      <c r="E51" s="7">
        <v>1.40178</v>
      </c>
      <c r="F51" s="7">
        <v>16</v>
      </c>
    </row>
    <row r="52" spans="1:6" s="7" customFormat="1" x14ac:dyDescent="0.25">
      <c r="A52" s="7" t="s">
        <v>3</v>
      </c>
      <c r="B52" s="7">
        <v>24</v>
      </c>
      <c r="C52" s="7">
        <v>0.7</v>
      </c>
      <c r="D52" s="7">
        <v>2321.03586</v>
      </c>
      <c r="E52" s="7">
        <v>1.42174</v>
      </c>
      <c r="F52" s="7">
        <v>14</v>
      </c>
    </row>
    <row r="53" spans="1:6" s="7" customFormat="1" x14ac:dyDescent="0.25">
      <c r="A53" s="7" t="s">
        <v>3</v>
      </c>
      <c r="B53" s="7">
        <v>24</v>
      </c>
      <c r="C53" s="7">
        <v>0.7</v>
      </c>
      <c r="D53" s="7">
        <v>2321.03586</v>
      </c>
      <c r="E53" s="7">
        <v>1.4075599999999999</v>
      </c>
      <c r="F53" s="7">
        <v>8</v>
      </c>
    </row>
    <row r="54" spans="1:6" s="7" customFormat="1" x14ac:dyDescent="0.25">
      <c r="A54" s="7" t="s">
        <v>3</v>
      </c>
      <c r="B54" s="7">
        <v>24</v>
      </c>
      <c r="C54" s="7">
        <v>0.7</v>
      </c>
      <c r="D54" s="7">
        <v>2321.03586</v>
      </c>
      <c r="E54" s="7">
        <v>1.39374</v>
      </c>
      <c r="F54" s="7">
        <v>13</v>
      </c>
    </row>
    <row r="55" spans="1:6" s="7" customFormat="1" x14ac:dyDescent="0.25">
      <c r="A55" s="7" t="s">
        <v>3</v>
      </c>
      <c r="B55" s="7">
        <v>24</v>
      </c>
      <c r="C55" s="7">
        <v>0.7</v>
      </c>
      <c r="D55" s="7">
        <v>2321.03586</v>
      </c>
      <c r="E55" s="7">
        <v>1.3613999999999999</v>
      </c>
      <c r="F55" s="7">
        <v>21</v>
      </c>
    </row>
    <row r="56" spans="1:6" s="7" customFormat="1" x14ac:dyDescent="0.25">
      <c r="A56" s="7" t="s">
        <v>3</v>
      </c>
      <c r="B56" s="7">
        <v>24</v>
      </c>
      <c r="C56" s="7">
        <v>1</v>
      </c>
      <c r="D56" s="7">
        <v>2320.9075499999999</v>
      </c>
      <c r="E56" s="7">
        <v>2.2898299999999998</v>
      </c>
      <c r="F56" s="7">
        <v>29</v>
      </c>
    </row>
    <row r="57" spans="1:6" s="7" customFormat="1" x14ac:dyDescent="0.25">
      <c r="A57" s="7" t="s">
        <v>3</v>
      </c>
      <c r="B57" s="7">
        <v>24</v>
      </c>
      <c r="C57" s="7">
        <v>1</v>
      </c>
      <c r="D57" s="7">
        <v>2320.9075499999999</v>
      </c>
      <c r="E57" s="7">
        <v>2.4491000000000001</v>
      </c>
      <c r="F57" s="7">
        <v>29</v>
      </c>
    </row>
    <row r="58" spans="1:6" s="7" customFormat="1" x14ac:dyDescent="0.25">
      <c r="A58" s="7" t="s">
        <v>3</v>
      </c>
      <c r="B58" s="7">
        <v>24</v>
      </c>
      <c r="C58" s="7">
        <v>1</v>
      </c>
      <c r="D58" s="7">
        <v>2320.9075499999999</v>
      </c>
      <c r="E58" s="7">
        <v>2.25075</v>
      </c>
      <c r="F58" s="7">
        <v>25</v>
      </c>
    </row>
    <row r="59" spans="1:6" s="7" customFormat="1" x14ac:dyDescent="0.25">
      <c r="A59" s="7" t="s">
        <v>3</v>
      </c>
      <c r="B59" s="7">
        <v>24</v>
      </c>
      <c r="C59" s="7">
        <v>1</v>
      </c>
      <c r="D59" s="7">
        <v>2320.9075499999999</v>
      </c>
      <c r="E59" s="7">
        <v>2.3195199999999998</v>
      </c>
      <c r="F59" s="7">
        <v>26</v>
      </c>
    </row>
    <row r="60" spans="1:6" s="7" customFormat="1" x14ac:dyDescent="0.25">
      <c r="A60" s="7" t="s">
        <v>3</v>
      </c>
      <c r="B60" s="7">
        <v>24</v>
      </c>
      <c r="C60" s="7">
        <v>1</v>
      </c>
      <c r="D60" s="7">
        <v>2320.9075499999999</v>
      </c>
      <c r="E60" s="7">
        <v>2.2659099999999999</v>
      </c>
      <c r="F60" s="7">
        <v>24</v>
      </c>
    </row>
    <row r="61" spans="1:6" s="7" customFormat="1" x14ac:dyDescent="0.25">
      <c r="A61" s="7" t="s">
        <v>3</v>
      </c>
      <c r="B61" s="7">
        <v>100</v>
      </c>
      <c r="C61" s="7">
        <v>0.4</v>
      </c>
      <c r="D61" s="7">
        <v>42988.63766</v>
      </c>
      <c r="E61" s="7">
        <v>8.1834199999999999</v>
      </c>
      <c r="F61" s="7">
        <v>13</v>
      </c>
    </row>
    <row r="62" spans="1:6" s="7" customFormat="1" x14ac:dyDescent="0.25">
      <c r="A62" s="7" t="s">
        <v>3</v>
      </c>
      <c r="B62" s="7">
        <v>100</v>
      </c>
      <c r="C62" s="7">
        <v>0.4</v>
      </c>
      <c r="D62" s="7">
        <v>42990.080090000003</v>
      </c>
      <c r="E62" s="7">
        <v>8.4582099999999993</v>
      </c>
      <c r="F62" s="7">
        <v>13</v>
      </c>
    </row>
    <row r="63" spans="1:6" s="7" customFormat="1" x14ac:dyDescent="0.25">
      <c r="A63" s="7" t="s">
        <v>3</v>
      </c>
      <c r="B63" s="7">
        <v>100</v>
      </c>
      <c r="C63" s="7">
        <v>0.4</v>
      </c>
      <c r="D63" s="7">
        <v>42988.93389</v>
      </c>
      <c r="E63" s="7">
        <v>8.3107799999999994</v>
      </c>
      <c r="F63" s="7">
        <v>12</v>
      </c>
    </row>
    <row r="64" spans="1:6" s="7" customFormat="1" x14ac:dyDescent="0.25">
      <c r="A64" s="7" t="s">
        <v>3</v>
      </c>
      <c r="B64" s="7">
        <v>100</v>
      </c>
      <c r="C64" s="7">
        <v>0.4</v>
      </c>
      <c r="D64" s="7">
        <v>42988.818220000001</v>
      </c>
      <c r="E64" s="7">
        <v>8.26126</v>
      </c>
      <c r="F64" s="7">
        <v>17</v>
      </c>
    </row>
    <row r="65" spans="1:6" s="7" customFormat="1" x14ac:dyDescent="0.25">
      <c r="A65" s="7" t="s">
        <v>3</v>
      </c>
      <c r="B65" s="7">
        <v>100</v>
      </c>
      <c r="C65" s="7">
        <v>0.4</v>
      </c>
      <c r="D65" s="7">
        <v>42987.669159999998</v>
      </c>
      <c r="E65" s="7">
        <v>8.1843699999999995</v>
      </c>
      <c r="F65" s="7">
        <v>17</v>
      </c>
    </row>
    <row r="66" spans="1:6" s="7" customFormat="1" x14ac:dyDescent="0.25">
      <c r="A66" s="7" t="s">
        <v>3</v>
      </c>
      <c r="B66" s="7">
        <v>100</v>
      </c>
      <c r="C66" s="7">
        <v>0.7</v>
      </c>
      <c r="D66" s="7">
        <v>35746.314030000001</v>
      </c>
      <c r="E66" s="7">
        <v>17.10342</v>
      </c>
      <c r="F66" s="7">
        <v>25</v>
      </c>
    </row>
    <row r="67" spans="1:6" s="7" customFormat="1" x14ac:dyDescent="0.25">
      <c r="A67" s="7" t="s">
        <v>3</v>
      </c>
      <c r="B67" s="7">
        <v>100</v>
      </c>
      <c r="C67" s="7">
        <v>0.7</v>
      </c>
      <c r="D67" s="7">
        <v>35845.506990000002</v>
      </c>
      <c r="E67" s="7">
        <v>16.734259999999999</v>
      </c>
      <c r="F67" s="7">
        <v>33</v>
      </c>
    </row>
    <row r="68" spans="1:6" s="7" customFormat="1" x14ac:dyDescent="0.25">
      <c r="A68" s="7" t="s">
        <v>3</v>
      </c>
      <c r="B68" s="7">
        <v>100</v>
      </c>
      <c r="C68" s="7">
        <v>0.7</v>
      </c>
      <c r="D68" s="7">
        <v>35794.108350000002</v>
      </c>
      <c r="E68" s="7">
        <v>16.720680000000002</v>
      </c>
      <c r="F68" s="7">
        <v>35</v>
      </c>
    </row>
    <row r="69" spans="1:6" s="7" customFormat="1" x14ac:dyDescent="0.25">
      <c r="A69" s="7" t="s">
        <v>3</v>
      </c>
      <c r="B69" s="7">
        <v>100</v>
      </c>
      <c r="C69" s="7">
        <v>0.7</v>
      </c>
      <c r="D69" s="7">
        <v>35762.230199999998</v>
      </c>
      <c r="E69" s="7">
        <v>16.808150000000001</v>
      </c>
      <c r="F69" s="7">
        <v>30</v>
      </c>
    </row>
    <row r="70" spans="1:6" s="7" customFormat="1" x14ac:dyDescent="0.25">
      <c r="A70" s="7" t="s">
        <v>3</v>
      </c>
      <c r="B70" s="7">
        <v>100</v>
      </c>
      <c r="C70" s="7">
        <v>0.7</v>
      </c>
      <c r="D70" s="7">
        <v>36101.449059999999</v>
      </c>
      <c r="E70" s="7">
        <v>16.6462</v>
      </c>
      <c r="F70" s="7">
        <v>26</v>
      </c>
    </row>
    <row r="71" spans="1:6" s="7" customFormat="1" x14ac:dyDescent="0.25">
      <c r="A71" s="7" t="s">
        <v>3</v>
      </c>
      <c r="B71" s="7">
        <v>100</v>
      </c>
      <c r="C71" s="7">
        <v>1</v>
      </c>
      <c r="D71" s="7">
        <v>35485.47322</v>
      </c>
      <c r="E71" s="7">
        <v>26.92642</v>
      </c>
      <c r="F71" s="7">
        <v>40</v>
      </c>
    </row>
    <row r="72" spans="1:6" s="7" customFormat="1" x14ac:dyDescent="0.25">
      <c r="A72" s="7" t="s">
        <v>3</v>
      </c>
      <c r="B72" s="7">
        <v>100</v>
      </c>
      <c r="C72" s="7">
        <v>1</v>
      </c>
      <c r="D72" s="7">
        <v>35416.001270000001</v>
      </c>
      <c r="E72" s="7">
        <v>27.103169999999999</v>
      </c>
      <c r="F72" s="7">
        <v>44</v>
      </c>
    </row>
    <row r="73" spans="1:6" s="7" customFormat="1" x14ac:dyDescent="0.25">
      <c r="A73" s="7" t="s">
        <v>3</v>
      </c>
      <c r="B73" s="7">
        <v>100</v>
      </c>
      <c r="C73" s="7">
        <v>1</v>
      </c>
      <c r="D73" s="7">
        <v>35451.172509999997</v>
      </c>
      <c r="E73" s="7">
        <v>26.991119999999999</v>
      </c>
      <c r="F73" s="7">
        <v>34</v>
      </c>
    </row>
    <row r="74" spans="1:6" s="7" customFormat="1" x14ac:dyDescent="0.25">
      <c r="A74" s="7" t="s">
        <v>3</v>
      </c>
      <c r="B74" s="7">
        <v>100</v>
      </c>
      <c r="C74" s="7">
        <v>1</v>
      </c>
      <c r="D74" s="7">
        <v>35297.122349999998</v>
      </c>
      <c r="E74" s="7">
        <v>26.79177</v>
      </c>
      <c r="F74" s="7">
        <v>41</v>
      </c>
    </row>
    <row r="75" spans="1:6" s="7" customFormat="1" x14ac:dyDescent="0.25">
      <c r="A75" s="7" t="s">
        <v>3</v>
      </c>
      <c r="B75" s="7">
        <v>100</v>
      </c>
      <c r="C75" s="7">
        <v>1</v>
      </c>
      <c r="D75" s="7">
        <v>35268.809410000002</v>
      </c>
      <c r="E75" s="7">
        <v>27.06363</v>
      </c>
      <c r="F75" s="7">
        <v>44</v>
      </c>
    </row>
    <row r="76" spans="1:6" s="7" customFormat="1" x14ac:dyDescent="0.25">
      <c r="A76" s="7" t="s">
        <v>3</v>
      </c>
      <c r="B76" s="7">
        <v>997</v>
      </c>
      <c r="C76" s="7">
        <v>0.4</v>
      </c>
      <c r="D76" s="7">
        <v>324478.97435999999</v>
      </c>
      <c r="E76" s="7">
        <v>611.91007999999999</v>
      </c>
      <c r="F76" s="7">
        <v>9</v>
      </c>
    </row>
    <row r="77" spans="1:6" s="7" customFormat="1" x14ac:dyDescent="0.25">
      <c r="A77" s="7" t="s">
        <v>3</v>
      </c>
      <c r="B77" s="7">
        <v>997</v>
      </c>
      <c r="C77" s="7">
        <v>0.4</v>
      </c>
      <c r="D77" s="7">
        <v>324605.81573999999</v>
      </c>
      <c r="E77" s="7">
        <v>632.02245000000005</v>
      </c>
      <c r="F77" s="7">
        <v>10</v>
      </c>
    </row>
    <row r="78" spans="1:6" s="7" customFormat="1" x14ac:dyDescent="0.25">
      <c r="A78" s="7" t="s">
        <v>3</v>
      </c>
      <c r="B78" s="7">
        <v>997</v>
      </c>
      <c r="C78" s="7">
        <v>0.4</v>
      </c>
      <c r="D78" s="7">
        <v>324604.72255000001</v>
      </c>
      <c r="E78" s="7">
        <v>603.44299999999998</v>
      </c>
      <c r="F78" s="7">
        <v>10</v>
      </c>
    </row>
    <row r="79" spans="1:6" s="7" customFormat="1" x14ac:dyDescent="0.25">
      <c r="A79" s="7" t="s">
        <v>3</v>
      </c>
      <c r="B79" s="7">
        <v>997</v>
      </c>
      <c r="C79" s="7">
        <v>0.4</v>
      </c>
      <c r="D79" s="7">
        <v>324609.63767000003</v>
      </c>
      <c r="E79" s="7">
        <v>599.17336</v>
      </c>
      <c r="F79" s="7">
        <v>10</v>
      </c>
    </row>
    <row r="80" spans="1:6" s="7" customFormat="1" x14ac:dyDescent="0.25">
      <c r="A80" s="7" t="s">
        <v>3</v>
      </c>
      <c r="B80" s="7">
        <v>997</v>
      </c>
      <c r="C80" s="7">
        <v>0.4</v>
      </c>
      <c r="D80" s="7">
        <v>324127.83178000001</v>
      </c>
      <c r="E80" s="7">
        <v>592.27662999999995</v>
      </c>
      <c r="F80" s="7">
        <v>8</v>
      </c>
    </row>
    <row r="81" spans="1:6" s="7" customFormat="1" x14ac:dyDescent="0.25">
      <c r="A81" s="7" t="s">
        <v>3</v>
      </c>
      <c r="B81" s="7">
        <v>997</v>
      </c>
      <c r="C81" s="7">
        <v>0.7</v>
      </c>
      <c r="D81" s="7">
        <v>323164.84571999998</v>
      </c>
      <c r="E81" s="7">
        <v>873.59172000000001</v>
      </c>
      <c r="F81" s="7">
        <v>10</v>
      </c>
    </row>
    <row r="82" spans="1:6" s="7" customFormat="1" x14ac:dyDescent="0.25">
      <c r="A82" s="7" t="s">
        <v>3</v>
      </c>
      <c r="B82" s="7">
        <v>997</v>
      </c>
      <c r="C82" s="7">
        <v>0.7</v>
      </c>
      <c r="D82" s="7">
        <v>323023.68779</v>
      </c>
      <c r="E82" s="7">
        <v>876.15204000000006</v>
      </c>
      <c r="F82" s="7">
        <v>13</v>
      </c>
    </row>
    <row r="83" spans="1:6" s="7" customFormat="1" x14ac:dyDescent="0.25">
      <c r="A83" s="7" t="s">
        <v>3</v>
      </c>
      <c r="B83" s="7">
        <v>997</v>
      </c>
      <c r="C83" s="7">
        <v>0.7</v>
      </c>
      <c r="D83" s="7">
        <v>323218.16412999999</v>
      </c>
      <c r="E83" s="7">
        <v>873.69916000000001</v>
      </c>
      <c r="F83" s="7">
        <v>10</v>
      </c>
    </row>
    <row r="84" spans="1:6" s="7" customFormat="1" x14ac:dyDescent="0.25">
      <c r="A84" s="7" t="s">
        <v>3</v>
      </c>
      <c r="B84" s="7">
        <v>997</v>
      </c>
      <c r="C84" s="7">
        <v>0.7</v>
      </c>
      <c r="D84" s="7">
        <v>323284.59798000002</v>
      </c>
      <c r="E84" s="7">
        <v>906.33633999999995</v>
      </c>
      <c r="F84" s="7">
        <v>15</v>
      </c>
    </row>
    <row r="85" spans="1:6" s="7" customFormat="1" x14ac:dyDescent="0.25">
      <c r="A85" s="7" t="s">
        <v>3</v>
      </c>
      <c r="B85" s="7">
        <v>997</v>
      </c>
      <c r="C85" s="7">
        <v>0.7</v>
      </c>
      <c r="D85" s="7">
        <v>323245.14993999997</v>
      </c>
      <c r="E85" s="7">
        <v>874.24216000000001</v>
      </c>
      <c r="F85" s="7">
        <v>10</v>
      </c>
    </row>
    <row r="86" spans="1:6" s="7" customFormat="1" x14ac:dyDescent="0.25">
      <c r="A86" s="7" t="s">
        <v>3</v>
      </c>
      <c r="B86" s="7">
        <v>997</v>
      </c>
      <c r="C86" s="7">
        <v>1</v>
      </c>
      <c r="D86" s="7">
        <v>323047.01295</v>
      </c>
      <c r="E86" s="7">
        <v>1017.39601</v>
      </c>
      <c r="F86" s="7">
        <v>11</v>
      </c>
    </row>
    <row r="87" spans="1:6" s="7" customFormat="1" x14ac:dyDescent="0.25">
      <c r="A87" s="7" t="s">
        <v>3</v>
      </c>
      <c r="B87" s="7">
        <v>997</v>
      </c>
      <c r="C87" s="7">
        <v>1</v>
      </c>
      <c r="D87" s="7">
        <v>323069.76211000001</v>
      </c>
      <c r="E87" s="7">
        <v>1038.8734999999999</v>
      </c>
      <c r="F87" s="7">
        <v>11</v>
      </c>
    </row>
    <row r="88" spans="1:6" s="7" customFormat="1" x14ac:dyDescent="0.25">
      <c r="A88" s="7" t="s">
        <v>3</v>
      </c>
      <c r="B88" s="7">
        <v>997</v>
      </c>
      <c r="C88" s="7">
        <v>1</v>
      </c>
      <c r="D88" s="7">
        <v>322908.55349000002</v>
      </c>
      <c r="E88" s="7">
        <v>1042.58915</v>
      </c>
      <c r="F88" s="7">
        <v>11</v>
      </c>
    </row>
    <row r="89" spans="1:6" s="7" customFormat="1" x14ac:dyDescent="0.25">
      <c r="A89" s="7" t="s">
        <v>3</v>
      </c>
      <c r="B89" s="7">
        <v>997</v>
      </c>
      <c r="C89" s="7">
        <v>1</v>
      </c>
      <c r="D89" s="7">
        <v>323034.71823</v>
      </c>
      <c r="E89" s="7">
        <v>1029.81</v>
      </c>
      <c r="F89" s="7">
        <v>11</v>
      </c>
    </row>
    <row r="90" spans="1:6" s="7" customFormat="1" x14ac:dyDescent="0.25">
      <c r="A90" s="7" t="s">
        <v>3</v>
      </c>
      <c r="B90" s="7">
        <v>997</v>
      </c>
      <c r="C90" s="7">
        <v>1</v>
      </c>
      <c r="D90" s="7">
        <v>323009.77237000002</v>
      </c>
      <c r="E90" s="7">
        <v>1038.51127</v>
      </c>
      <c r="F90" s="7">
        <v>11</v>
      </c>
    </row>
    <row r="91" spans="1:6" s="7" customFormat="1" x14ac:dyDescent="0.25">
      <c r="A91" s="7" t="s">
        <v>1</v>
      </c>
      <c r="B91" s="7">
        <v>30</v>
      </c>
      <c r="C91" s="7">
        <v>0.4</v>
      </c>
      <c r="D91" s="7">
        <v>995.50248999999997</v>
      </c>
      <c r="E91" s="7">
        <v>1.5430200000000001</v>
      </c>
      <c r="F91" s="7">
        <v>15</v>
      </c>
    </row>
    <row r="92" spans="1:6" s="7" customFormat="1" x14ac:dyDescent="0.25">
      <c r="A92" s="7" t="s">
        <v>1</v>
      </c>
      <c r="B92" s="7">
        <v>30</v>
      </c>
      <c r="C92" s="7">
        <v>0.4</v>
      </c>
      <c r="D92" s="7">
        <v>995.50248999999997</v>
      </c>
      <c r="E92" s="7">
        <v>1.48892</v>
      </c>
      <c r="F92" s="7">
        <v>19</v>
      </c>
    </row>
    <row r="93" spans="1:6" s="7" customFormat="1" x14ac:dyDescent="0.25">
      <c r="A93" s="7" t="s">
        <v>1</v>
      </c>
      <c r="B93" s="7">
        <v>30</v>
      </c>
      <c r="C93" s="7">
        <v>0.4</v>
      </c>
      <c r="D93" s="7">
        <v>995.50248999999997</v>
      </c>
      <c r="E93" s="7">
        <v>1.5246</v>
      </c>
      <c r="F93" s="7">
        <v>17</v>
      </c>
    </row>
    <row r="94" spans="1:6" s="7" customFormat="1" x14ac:dyDescent="0.25">
      <c r="A94" s="7" t="s">
        <v>1</v>
      </c>
      <c r="B94" s="7">
        <v>30</v>
      </c>
      <c r="C94" s="7">
        <v>0.4</v>
      </c>
      <c r="D94" s="7">
        <v>995.50248999999997</v>
      </c>
      <c r="E94" s="7">
        <v>1.5581100000000001</v>
      </c>
      <c r="F94" s="7">
        <v>20</v>
      </c>
    </row>
    <row r="95" spans="1:6" s="7" customFormat="1" x14ac:dyDescent="0.25">
      <c r="A95" s="7" t="s">
        <v>1</v>
      </c>
      <c r="B95" s="7">
        <v>30</v>
      </c>
      <c r="C95" s="7">
        <v>0.4</v>
      </c>
      <c r="D95" s="7">
        <v>995.50248999999997</v>
      </c>
      <c r="E95" s="7">
        <v>1.50336</v>
      </c>
      <c r="F95" s="7">
        <v>17</v>
      </c>
    </row>
    <row r="96" spans="1:6" s="7" customFormat="1" x14ac:dyDescent="0.25">
      <c r="A96" s="7" t="s">
        <v>1</v>
      </c>
      <c r="B96" s="7">
        <v>30</v>
      </c>
      <c r="C96" s="7">
        <v>0.7</v>
      </c>
      <c r="D96" s="7">
        <v>675.38247999999999</v>
      </c>
      <c r="E96" s="7">
        <v>2.0754199999999998</v>
      </c>
      <c r="F96" s="7">
        <v>26</v>
      </c>
    </row>
    <row r="97" spans="1:6" s="7" customFormat="1" x14ac:dyDescent="0.25">
      <c r="A97" s="7" t="s">
        <v>1</v>
      </c>
      <c r="B97" s="7">
        <v>30</v>
      </c>
      <c r="C97" s="7">
        <v>0.7</v>
      </c>
      <c r="D97" s="7">
        <v>675.38611000000003</v>
      </c>
      <c r="E97" s="7">
        <v>2.0774499999999998</v>
      </c>
      <c r="F97" s="7">
        <v>26</v>
      </c>
    </row>
    <row r="98" spans="1:6" s="7" customFormat="1" x14ac:dyDescent="0.25">
      <c r="A98" s="7" t="s">
        <v>1</v>
      </c>
      <c r="B98" s="7">
        <v>30</v>
      </c>
      <c r="C98" s="7">
        <v>0.7</v>
      </c>
      <c r="D98" s="7">
        <v>675.36989000000005</v>
      </c>
      <c r="E98" s="7">
        <v>2.0428099999999998</v>
      </c>
      <c r="F98" s="7">
        <v>26</v>
      </c>
    </row>
    <row r="99" spans="1:6" s="7" customFormat="1" x14ac:dyDescent="0.25">
      <c r="A99" s="7" t="s">
        <v>1</v>
      </c>
      <c r="B99" s="7">
        <v>30</v>
      </c>
      <c r="C99" s="7">
        <v>0.7</v>
      </c>
      <c r="D99" s="7">
        <v>675.86306000000002</v>
      </c>
      <c r="E99" s="7">
        <v>2.0878999999999999</v>
      </c>
      <c r="F99" s="7">
        <v>23</v>
      </c>
    </row>
    <row r="100" spans="1:6" s="7" customFormat="1" x14ac:dyDescent="0.25">
      <c r="A100" s="7" t="s">
        <v>1</v>
      </c>
      <c r="B100" s="7">
        <v>30</v>
      </c>
      <c r="C100" s="7">
        <v>0.7</v>
      </c>
      <c r="D100" s="7">
        <v>675.38611000000003</v>
      </c>
      <c r="E100" s="7">
        <v>2.0499700000000001</v>
      </c>
      <c r="F100" s="7">
        <v>27</v>
      </c>
    </row>
    <row r="101" spans="1:6" s="7" customFormat="1" x14ac:dyDescent="0.25">
      <c r="A101" s="7" t="s">
        <v>1</v>
      </c>
      <c r="B101" s="7">
        <v>30</v>
      </c>
      <c r="C101" s="7">
        <v>1</v>
      </c>
      <c r="D101" s="7">
        <v>655.43295999999998</v>
      </c>
      <c r="E101" s="7">
        <v>3.3040799999999999</v>
      </c>
      <c r="F101" s="7">
        <v>39</v>
      </c>
    </row>
    <row r="102" spans="1:6" s="7" customFormat="1" x14ac:dyDescent="0.25">
      <c r="A102" s="7" t="s">
        <v>1</v>
      </c>
      <c r="B102" s="7">
        <v>30</v>
      </c>
      <c r="C102" s="7">
        <v>1</v>
      </c>
      <c r="D102" s="7">
        <v>655.43907999999999</v>
      </c>
      <c r="E102" s="7">
        <v>3.2930299999999999</v>
      </c>
      <c r="F102" s="7">
        <v>38</v>
      </c>
    </row>
    <row r="103" spans="1:6" s="7" customFormat="1" x14ac:dyDescent="0.25">
      <c r="A103" s="7" t="s">
        <v>1</v>
      </c>
      <c r="B103" s="7">
        <v>30</v>
      </c>
      <c r="C103" s="7">
        <v>1</v>
      </c>
      <c r="D103" s="7">
        <v>655.43295999999998</v>
      </c>
      <c r="E103" s="7">
        <v>3.3739300000000001</v>
      </c>
      <c r="F103" s="7">
        <v>38</v>
      </c>
    </row>
    <row r="104" spans="1:6" s="7" customFormat="1" x14ac:dyDescent="0.25">
      <c r="A104" s="7" t="s">
        <v>1</v>
      </c>
      <c r="B104" s="7">
        <v>30</v>
      </c>
      <c r="C104" s="7">
        <v>1</v>
      </c>
      <c r="D104" s="7">
        <v>655.43295999999998</v>
      </c>
      <c r="E104" s="7">
        <v>3.3048600000000001</v>
      </c>
      <c r="F104" s="7">
        <v>39</v>
      </c>
    </row>
    <row r="105" spans="1:6" s="7" customFormat="1" x14ac:dyDescent="0.25">
      <c r="A105" s="7" t="s">
        <v>1</v>
      </c>
      <c r="B105" s="7">
        <v>30</v>
      </c>
      <c r="C105" s="7">
        <v>1</v>
      </c>
      <c r="D105" s="7">
        <v>655.43295999999998</v>
      </c>
      <c r="E105" s="7">
        <v>3.24478</v>
      </c>
      <c r="F105" s="7">
        <v>36</v>
      </c>
    </row>
    <row r="106" spans="1:6" s="7" customFormat="1" x14ac:dyDescent="0.25">
      <c r="A106" s="7" t="s">
        <v>1</v>
      </c>
      <c r="B106" s="7">
        <v>100</v>
      </c>
      <c r="C106" s="7">
        <v>0.4</v>
      </c>
      <c r="D106" s="7">
        <v>1838.40717</v>
      </c>
      <c r="E106" s="7">
        <v>8.2297399999999996</v>
      </c>
      <c r="F106" s="7">
        <v>19</v>
      </c>
    </row>
    <row r="107" spans="1:6" s="7" customFormat="1" x14ac:dyDescent="0.25">
      <c r="A107" s="7" t="s">
        <v>1</v>
      </c>
      <c r="B107" s="7">
        <v>100</v>
      </c>
      <c r="C107" s="7">
        <v>0.4</v>
      </c>
      <c r="D107" s="7">
        <v>1830.5887</v>
      </c>
      <c r="E107" s="7">
        <v>8.2204999999999995</v>
      </c>
      <c r="F107" s="7">
        <v>17</v>
      </c>
    </row>
    <row r="108" spans="1:6" s="7" customFormat="1" x14ac:dyDescent="0.25">
      <c r="A108" s="7" t="s">
        <v>1</v>
      </c>
      <c r="B108" s="7">
        <v>100</v>
      </c>
      <c r="C108" s="7">
        <v>0.4</v>
      </c>
      <c r="D108" s="7">
        <v>1849.92076</v>
      </c>
      <c r="E108" s="7">
        <v>7.8865299999999996</v>
      </c>
      <c r="F108" s="7">
        <v>14</v>
      </c>
    </row>
    <row r="109" spans="1:6" s="7" customFormat="1" x14ac:dyDescent="0.25">
      <c r="A109" s="7" t="s">
        <v>1</v>
      </c>
      <c r="B109" s="7">
        <v>100</v>
      </c>
      <c r="C109" s="7">
        <v>0.4</v>
      </c>
      <c r="D109" s="7">
        <v>1891.0132100000001</v>
      </c>
      <c r="E109" s="7">
        <v>7.9503899999999996</v>
      </c>
      <c r="F109" s="7">
        <v>14</v>
      </c>
    </row>
    <row r="110" spans="1:6" s="7" customFormat="1" x14ac:dyDescent="0.25">
      <c r="A110" s="7" t="s">
        <v>1</v>
      </c>
      <c r="B110" s="7">
        <v>100</v>
      </c>
      <c r="C110" s="7">
        <v>0.4</v>
      </c>
      <c r="D110" s="7">
        <v>1883.46765</v>
      </c>
      <c r="E110" s="7">
        <v>8.0227500000000003</v>
      </c>
      <c r="F110" s="7">
        <v>14</v>
      </c>
    </row>
    <row r="111" spans="1:6" s="7" customFormat="1" x14ac:dyDescent="0.25">
      <c r="A111" s="7" t="s">
        <v>1</v>
      </c>
      <c r="B111" s="7">
        <v>100</v>
      </c>
      <c r="C111" s="7">
        <v>0.7</v>
      </c>
      <c r="D111" s="7">
        <v>1774.1169</v>
      </c>
      <c r="E111" s="7">
        <v>12.03007</v>
      </c>
      <c r="F111" s="7">
        <v>27</v>
      </c>
    </row>
    <row r="112" spans="1:6" s="7" customFormat="1" x14ac:dyDescent="0.25">
      <c r="A112" s="7" t="s">
        <v>1</v>
      </c>
      <c r="B112" s="7">
        <v>100</v>
      </c>
      <c r="C112" s="7">
        <v>0.7</v>
      </c>
      <c r="D112" s="7">
        <v>1788.3195599999999</v>
      </c>
      <c r="E112" s="7">
        <v>11.71917</v>
      </c>
      <c r="F112" s="7">
        <v>22</v>
      </c>
    </row>
    <row r="113" spans="1:6" s="7" customFormat="1" x14ac:dyDescent="0.25">
      <c r="A113" s="7" t="s">
        <v>1</v>
      </c>
      <c r="B113" s="7">
        <v>100</v>
      </c>
      <c r="C113" s="7">
        <v>0.7</v>
      </c>
      <c r="D113" s="7">
        <v>1784.31726</v>
      </c>
      <c r="E113" s="7">
        <v>11.778689999999999</v>
      </c>
      <c r="F113" s="7">
        <v>18</v>
      </c>
    </row>
    <row r="114" spans="1:6" s="7" customFormat="1" x14ac:dyDescent="0.25">
      <c r="A114" s="7" t="s">
        <v>1</v>
      </c>
      <c r="B114" s="7">
        <v>100</v>
      </c>
      <c r="C114" s="7">
        <v>0.7</v>
      </c>
      <c r="D114" s="7">
        <v>1787.7001299999999</v>
      </c>
      <c r="E114" s="7">
        <v>11.63837</v>
      </c>
      <c r="F114" s="7">
        <v>20</v>
      </c>
    </row>
    <row r="115" spans="1:6" s="7" customFormat="1" x14ac:dyDescent="0.25">
      <c r="A115" s="7" t="s">
        <v>1</v>
      </c>
      <c r="B115" s="7">
        <v>100</v>
      </c>
      <c r="C115" s="7">
        <v>0.7</v>
      </c>
      <c r="D115" s="7">
        <v>1778.23919</v>
      </c>
      <c r="E115" s="7">
        <v>11.896879999999999</v>
      </c>
      <c r="F115" s="7">
        <v>27</v>
      </c>
    </row>
    <row r="116" spans="1:6" s="7" customFormat="1" x14ac:dyDescent="0.25">
      <c r="A116" s="7" t="s">
        <v>1</v>
      </c>
      <c r="B116" s="7">
        <v>100</v>
      </c>
      <c r="C116" s="7">
        <v>1</v>
      </c>
      <c r="D116" s="7">
        <v>1758.87392</v>
      </c>
      <c r="E116" s="7">
        <v>19.665769999999998</v>
      </c>
      <c r="F116" s="7">
        <v>33</v>
      </c>
    </row>
    <row r="117" spans="1:6" s="7" customFormat="1" x14ac:dyDescent="0.25">
      <c r="A117" s="7" t="s">
        <v>1</v>
      </c>
      <c r="B117" s="7">
        <v>100</v>
      </c>
      <c r="C117" s="7">
        <v>1</v>
      </c>
      <c r="D117" s="7">
        <v>1763.9043999999999</v>
      </c>
      <c r="E117" s="7">
        <v>19.806989999999999</v>
      </c>
      <c r="F117" s="7">
        <v>34</v>
      </c>
    </row>
    <row r="118" spans="1:6" s="7" customFormat="1" x14ac:dyDescent="0.25">
      <c r="A118" s="7" t="s">
        <v>1</v>
      </c>
      <c r="B118" s="7">
        <v>100</v>
      </c>
      <c r="C118" s="7">
        <v>1</v>
      </c>
      <c r="D118" s="7">
        <v>1762.5578499999999</v>
      </c>
      <c r="E118" s="7">
        <v>19.441269999999999</v>
      </c>
      <c r="F118" s="7">
        <v>46</v>
      </c>
    </row>
    <row r="119" spans="1:6" s="7" customFormat="1" x14ac:dyDescent="0.25">
      <c r="A119" s="7" t="s">
        <v>1</v>
      </c>
      <c r="B119" s="7">
        <v>100</v>
      </c>
      <c r="C119" s="7">
        <v>1</v>
      </c>
      <c r="D119" s="7">
        <v>1762.5866699999999</v>
      </c>
      <c r="E119" s="7">
        <v>19.245170000000002</v>
      </c>
      <c r="F119" s="7">
        <v>44</v>
      </c>
    </row>
    <row r="120" spans="1:6" s="7" customFormat="1" x14ac:dyDescent="0.25">
      <c r="A120" s="7" t="s">
        <v>1</v>
      </c>
      <c r="B120" s="7">
        <v>100</v>
      </c>
      <c r="C120" s="7">
        <v>1</v>
      </c>
      <c r="D120" s="7">
        <v>1761.1861699999999</v>
      </c>
      <c r="E120" s="7">
        <v>19.291869999999999</v>
      </c>
      <c r="F120" s="7">
        <v>32</v>
      </c>
    </row>
    <row r="121" spans="1:6" s="7" customFormat="1" x14ac:dyDescent="0.25">
      <c r="A121" s="7" t="s">
        <v>1</v>
      </c>
      <c r="B121" s="7">
        <v>1000</v>
      </c>
      <c r="C121" s="7">
        <v>0.4</v>
      </c>
      <c r="D121" s="7">
        <v>19000.992429999998</v>
      </c>
      <c r="E121" s="7">
        <v>419.74043</v>
      </c>
      <c r="F121" s="7">
        <v>8</v>
      </c>
    </row>
    <row r="122" spans="1:6" s="7" customFormat="1" x14ac:dyDescent="0.25">
      <c r="A122" s="7" t="s">
        <v>1</v>
      </c>
      <c r="B122" s="7">
        <v>1000</v>
      </c>
      <c r="C122" s="7">
        <v>0.4</v>
      </c>
      <c r="D122" s="7">
        <v>18994.555059999999</v>
      </c>
      <c r="E122" s="7">
        <v>421.22987000000001</v>
      </c>
      <c r="F122" s="7">
        <v>7</v>
      </c>
    </row>
    <row r="123" spans="1:6" s="7" customFormat="1" x14ac:dyDescent="0.25">
      <c r="A123" s="7" t="s">
        <v>1</v>
      </c>
      <c r="B123" s="7">
        <v>1000</v>
      </c>
      <c r="C123" s="7">
        <v>0.4</v>
      </c>
      <c r="D123" s="7">
        <v>19006.608339999999</v>
      </c>
      <c r="E123" s="7">
        <v>427.61079000000001</v>
      </c>
      <c r="F123" s="7">
        <v>9</v>
      </c>
    </row>
    <row r="124" spans="1:6" s="7" customFormat="1" x14ac:dyDescent="0.25">
      <c r="A124" s="7" t="s">
        <v>1</v>
      </c>
      <c r="B124" s="7">
        <v>1000</v>
      </c>
      <c r="C124" s="7">
        <v>0.4</v>
      </c>
      <c r="D124" s="7">
        <v>18988.132740000001</v>
      </c>
      <c r="E124" s="7">
        <v>392.67867000000001</v>
      </c>
      <c r="F124" s="7">
        <v>7</v>
      </c>
    </row>
    <row r="125" spans="1:6" s="7" customFormat="1" x14ac:dyDescent="0.25">
      <c r="A125" s="7" t="s">
        <v>1</v>
      </c>
      <c r="B125" s="7">
        <v>1000</v>
      </c>
      <c r="C125" s="7">
        <v>0.4</v>
      </c>
      <c r="D125" s="7">
        <v>18991.69269</v>
      </c>
      <c r="E125" s="7">
        <v>385.06954999999999</v>
      </c>
      <c r="F125" s="7">
        <v>8</v>
      </c>
    </row>
    <row r="126" spans="1:6" s="7" customFormat="1" x14ac:dyDescent="0.25">
      <c r="A126" s="7" t="s">
        <v>1</v>
      </c>
      <c r="B126" s="7">
        <v>1000</v>
      </c>
      <c r="C126" s="7">
        <v>0.7</v>
      </c>
      <c r="D126" s="7">
        <v>18982.791560000001</v>
      </c>
      <c r="E126" s="7">
        <v>644.18683999999996</v>
      </c>
      <c r="F126" s="7">
        <v>13</v>
      </c>
    </row>
    <row r="127" spans="1:6" s="7" customFormat="1" x14ac:dyDescent="0.25">
      <c r="A127" s="7" t="s">
        <v>1</v>
      </c>
      <c r="B127" s="7">
        <v>1000</v>
      </c>
      <c r="C127" s="7">
        <v>0.7</v>
      </c>
      <c r="D127" s="7">
        <v>18982.49856</v>
      </c>
      <c r="E127" s="7">
        <v>629.22135000000003</v>
      </c>
      <c r="F127" s="7">
        <v>11</v>
      </c>
    </row>
    <row r="128" spans="1:6" s="7" customFormat="1" x14ac:dyDescent="0.25">
      <c r="A128" s="7" t="s">
        <v>1</v>
      </c>
      <c r="B128" s="7">
        <v>1000</v>
      </c>
      <c r="C128" s="7">
        <v>0.7</v>
      </c>
      <c r="D128" s="7">
        <v>18981.211950000001</v>
      </c>
      <c r="E128" s="7">
        <v>640.35402999999997</v>
      </c>
      <c r="F128" s="7">
        <v>13</v>
      </c>
    </row>
    <row r="129" spans="1:6" s="7" customFormat="1" x14ac:dyDescent="0.25">
      <c r="A129" s="7" t="s">
        <v>1</v>
      </c>
      <c r="B129" s="7">
        <v>1000</v>
      </c>
      <c r="C129" s="7">
        <v>0.7</v>
      </c>
      <c r="D129" s="7">
        <v>18979.04</v>
      </c>
      <c r="E129" s="7">
        <v>625.14922000000001</v>
      </c>
      <c r="F129" s="7">
        <v>10</v>
      </c>
    </row>
    <row r="130" spans="1:6" s="7" customFormat="1" x14ac:dyDescent="0.25">
      <c r="A130" s="7" t="s">
        <v>1</v>
      </c>
      <c r="B130" s="7">
        <v>1000</v>
      </c>
      <c r="C130" s="7">
        <v>0.7</v>
      </c>
      <c r="D130" s="7">
        <v>18982.485909999999</v>
      </c>
      <c r="E130" s="7">
        <v>643.38850000000002</v>
      </c>
      <c r="F130" s="7">
        <v>13</v>
      </c>
    </row>
    <row r="131" spans="1:6" s="7" customFormat="1" x14ac:dyDescent="0.25">
      <c r="A131" s="7" t="s">
        <v>1</v>
      </c>
      <c r="B131" s="7">
        <v>1000</v>
      </c>
      <c r="C131" s="7">
        <v>1</v>
      </c>
      <c r="D131" s="7">
        <v>18977.003560000001</v>
      </c>
      <c r="E131" s="7">
        <v>980.01916000000006</v>
      </c>
      <c r="F131" s="7">
        <v>14</v>
      </c>
    </row>
    <row r="132" spans="1:6" s="7" customFormat="1" x14ac:dyDescent="0.25">
      <c r="A132" s="7" t="s">
        <v>1</v>
      </c>
      <c r="B132" s="7">
        <v>1000</v>
      </c>
      <c r="C132" s="7">
        <v>1</v>
      </c>
      <c r="D132" s="7">
        <v>18977.87</v>
      </c>
      <c r="E132" s="7">
        <v>967.66967999999997</v>
      </c>
      <c r="F132" s="7">
        <v>16</v>
      </c>
    </row>
    <row r="133" spans="1:6" s="7" customFormat="1" x14ac:dyDescent="0.25">
      <c r="A133" s="7" t="s">
        <v>1</v>
      </c>
      <c r="B133" s="7">
        <v>1000</v>
      </c>
      <c r="C133" s="7">
        <v>1</v>
      </c>
      <c r="D133" s="7">
        <v>18978.149860000001</v>
      </c>
      <c r="E133" s="7">
        <v>960.43894</v>
      </c>
      <c r="F133" s="7">
        <v>19</v>
      </c>
    </row>
    <row r="134" spans="1:6" s="7" customFormat="1" x14ac:dyDescent="0.25">
      <c r="A134" s="7" t="s">
        <v>1</v>
      </c>
      <c r="B134" s="7">
        <v>1000</v>
      </c>
      <c r="C134" s="7">
        <v>1</v>
      </c>
      <c r="D134" s="7">
        <v>18977.978910000002</v>
      </c>
      <c r="E134" s="7">
        <v>989.39838999999995</v>
      </c>
      <c r="F134" s="7">
        <v>18</v>
      </c>
    </row>
    <row r="135" spans="1:6" s="7" customFormat="1" x14ac:dyDescent="0.25">
      <c r="A135" s="7" t="s">
        <v>1</v>
      </c>
      <c r="B135" s="7">
        <v>1000</v>
      </c>
      <c r="C135" s="7">
        <v>1</v>
      </c>
      <c r="D135" s="7">
        <v>18976.592939999999</v>
      </c>
      <c r="E135" s="7">
        <v>983.31052999999997</v>
      </c>
      <c r="F135" s="7">
        <v>14</v>
      </c>
    </row>
    <row r="136" spans="1:6" s="7" customFormat="1" x14ac:dyDescent="0.25"/>
    <row r="137" spans="1:6" s="7" customFormat="1" x14ac:dyDescent="0.25"/>
    <row r="138" spans="1:6" s="7" customFormat="1" x14ac:dyDescent="0.25"/>
  </sheetData>
  <phoneticPr fontId="1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AB136"/>
  <sheetViews>
    <sheetView topLeftCell="A7" zoomScale="85" zoomScaleNormal="85" workbookViewId="0">
      <selection activeCell="A21" sqref="A21:F25"/>
    </sheetView>
  </sheetViews>
  <sheetFormatPr defaultRowHeight="13.8" x14ac:dyDescent="0.25"/>
  <cols>
    <col min="1" max="1" width="12.109375" bestFit="1" customWidth="1"/>
    <col min="2" max="2" width="5.44140625" bestFit="1" customWidth="1"/>
    <col min="3" max="3" width="4.44140625" bestFit="1" customWidth="1"/>
    <col min="8" max="8" width="12.109375" bestFit="1" customWidth="1"/>
    <col min="9" max="9" width="5.44140625" bestFit="1" customWidth="1"/>
    <col min="10" max="10" width="4.44140625" bestFit="1" customWidth="1"/>
  </cols>
  <sheetData>
    <row r="1" spans="1:28" s="7" customFormat="1" x14ac:dyDescent="0.25">
      <c r="A1" s="7" t="s">
        <v>0</v>
      </c>
      <c r="B1" s="7">
        <v>25</v>
      </c>
      <c r="C1" s="7">
        <v>0.4</v>
      </c>
      <c r="D1" s="7">
        <v>41.318849999999998</v>
      </c>
      <c r="E1" s="7">
        <v>1.0466800000000001</v>
      </c>
      <c r="F1" s="7">
        <v>9</v>
      </c>
      <c r="H1" s="10" t="s">
        <v>15</v>
      </c>
      <c r="I1" s="10" t="s">
        <v>16</v>
      </c>
      <c r="J1" s="10" t="s">
        <v>11</v>
      </c>
      <c r="K1" s="4"/>
      <c r="L1" s="4">
        <v>1</v>
      </c>
      <c r="M1" s="4">
        <v>2</v>
      </c>
      <c r="N1" s="4">
        <v>3</v>
      </c>
      <c r="O1" s="4">
        <v>4</v>
      </c>
      <c r="P1" s="4">
        <v>5</v>
      </c>
      <c r="R1" s="4" t="s">
        <v>12</v>
      </c>
      <c r="T1" s="4" t="s">
        <v>13</v>
      </c>
      <c r="AB1" s="10" t="s">
        <v>14</v>
      </c>
    </row>
    <row r="2" spans="1:28" s="7" customFormat="1" x14ac:dyDescent="0.25">
      <c r="A2" s="7" t="s">
        <v>0</v>
      </c>
      <c r="B2" s="7">
        <v>25</v>
      </c>
      <c r="C2" s="7">
        <v>0.4</v>
      </c>
      <c r="D2" s="7">
        <v>41.318849999999998</v>
      </c>
      <c r="E2" s="7">
        <v>1.03359</v>
      </c>
      <c r="F2" s="7">
        <v>10</v>
      </c>
      <c r="H2" s="7" t="s">
        <v>0</v>
      </c>
      <c r="I2" s="7">
        <v>25</v>
      </c>
      <c r="J2" s="7">
        <v>0.4</v>
      </c>
      <c r="L2" s="7">
        <f ca="1">INDIRECT("D"&amp;1+(ROW(D1)-1)*5+COLUMN(A1)-1)</f>
        <v>41.318849999999998</v>
      </c>
      <c r="M2" s="7">
        <f t="shared" ref="M2:P17" ca="1" si="0">INDIRECT("D"&amp;1+(ROW(E1)-1)*5+COLUMN(B1)-1)</f>
        <v>41.318849999999998</v>
      </c>
      <c r="N2" s="7">
        <f t="shared" ca="1" si="0"/>
        <v>41.318849999999998</v>
      </c>
      <c r="O2" s="7">
        <f t="shared" ca="1" si="0"/>
        <v>41.214829999999999</v>
      </c>
      <c r="P2" s="7">
        <f t="shared" ca="1" si="0"/>
        <v>41.018050000000002</v>
      </c>
      <c r="R2" s="7">
        <f t="shared" ref="R2:R28" ca="1" si="1">AVERAGE(L2:P2)</f>
        <v>41.237886000000003</v>
      </c>
      <c r="T2" s="7">
        <f ca="1">Total!E2</f>
        <v>40.897550000000003</v>
      </c>
      <c r="V2" s="7">
        <f ca="1">(L2-T2)/T2</f>
        <v>1.0301350569899543E-2</v>
      </c>
      <c r="W2" s="7">
        <f ca="1">(M2-T2)/T2</f>
        <v>1.0301350569899543E-2</v>
      </c>
      <c r="X2" s="7">
        <f ca="1">(N2-T2)/T2</f>
        <v>1.0301350569899543E-2</v>
      </c>
      <c r="Y2" s="7">
        <f ca="1">(O2-T2)/T2</f>
        <v>7.7579219293086423E-3</v>
      </c>
      <c r="Z2" s="7">
        <f ca="1">(P2-T2)/T2</f>
        <v>2.9463867639993062E-3</v>
      </c>
      <c r="AB2" s="7">
        <f ca="1">SUM(V2:Z2)</f>
        <v>4.1608360403006577E-2</v>
      </c>
    </row>
    <row r="3" spans="1:28" s="7" customFormat="1" x14ac:dyDescent="0.25">
      <c r="A3" s="7" t="s">
        <v>0</v>
      </c>
      <c r="B3" s="7">
        <v>25</v>
      </c>
      <c r="C3" s="7">
        <v>0.4</v>
      </c>
      <c r="D3" s="7">
        <v>41.318849999999998</v>
      </c>
      <c r="E3" s="7">
        <v>1.1097900000000001</v>
      </c>
      <c r="F3" s="7">
        <v>9</v>
      </c>
      <c r="H3" s="7" t="s">
        <v>0</v>
      </c>
      <c r="I3" s="7">
        <v>25</v>
      </c>
      <c r="J3" s="7">
        <v>0.7</v>
      </c>
      <c r="L3" s="7">
        <f t="shared" ref="L3:P28" ca="1" si="2">INDIRECT("D"&amp;1+(ROW(D2)-1)*5+COLUMN(A2)-1)</f>
        <v>28.65436</v>
      </c>
      <c r="M3" s="7">
        <f t="shared" ca="1" si="0"/>
        <v>28.65436</v>
      </c>
      <c r="N3" s="7">
        <f t="shared" ca="1" si="0"/>
        <v>28.65624</v>
      </c>
      <c r="O3" s="7">
        <f t="shared" ca="1" si="0"/>
        <v>28.65436</v>
      </c>
      <c r="P3" s="7">
        <f t="shared" ca="1" si="0"/>
        <v>28.65624</v>
      </c>
      <c r="R3" s="7">
        <f t="shared" ca="1" si="1"/>
        <v>28.655112000000003</v>
      </c>
      <c r="T3" s="7">
        <f ca="1">Total!E3</f>
        <v>28.65436</v>
      </c>
      <c r="V3" s="7">
        <f t="shared" ref="V3:V28" ca="1" si="3">(L3-T3)/T3</f>
        <v>0</v>
      </c>
      <c r="W3" s="7">
        <f t="shared" ref="W3:W28" ca="1" si="4">(M3-T3)/T3</f>
        <v>0</v>
      </c>
      <c r="X3" s="7">
        <f t="shared" ref="X3:X28" ca="1" si="5">(N3-T3)/T3</f>
        <v>6.5609561686245368E-5</v>
      </c>
      <c r="Y3" s="7">
        <f t="shared" ref="Y3:Y28" ca="1" si="6">(O3-T3)/T3</f>
        <v>0</v>
      </c>
      <c r="Z3" s="7">
        <f t="shared" ref="Z3:Z28" ca="1" si="7">(P3-T3)/T3</f>
        <v>6.5609561686245368E-5</v>
      </c>
      <c r="AB3" s="7">
        <f t="shared" ref="AB3:AB28" ca="1" si="8">SUM(V3:Z3)</f>
        <v>1.3121912337249074E-4</v>
      </c>
    </row>
    <row r="4" spans="1:28" s="7" customFormat="1" x14ac:dyDescent="0.25">
      <c r="A4" s="7" t="s">
        <v>0</v>
      </c>
      <c r="B4" s="7">
        <v>25</v>
      </c>
      <c r="C4" s="7">
        <v>0.4</v>
      </c>
      <c r="D4" s="7">
        <v>41.214829999999999</v>
      </c>
      <c r="E4" s="7">
        <v>1.0333399999999999</v>
      </c>
      <c r="F4" s="7">
        <v>10</v>
      </c>
      <c r="H4" s="7" t="s">
        <v>0</v>
      </c>
      <c r="I4" s="7">
        <v>25</v>
      </c>
      <c r="J4" s="7">
        <v>1</v>
      </c>
      <c r="L4" s="7">
        <f t="shared" ca="1" si="2"/>
        <v>28.504100000000001</v>
      </c>
      <c r="M4" s="7">
        <f t="shared" ca="1" si="0"/>
        <v>28.546240000000001</v>
      </c>
      <c r="N4" s="7">
        <f t="shared" ca="1" si="0"/>
        <v>28.587009999999999</v>
      </c>
      <c r="O4" s="7">
        <f t="shared" ca="1" si="0"/>
        <v>28.546240000000001</v>
      </c>
      <c r="P4" s="7">
        <f t="shared" ca="1" si="0"/>
        <v>28.504100000000001</v>
      </c>
      <c r="R4" s="7">
        <f t="shared" ca="1" si="1"/>
        <v>28.537538000000001</v>
      </c>
      <c r="T4" s="7">
        <f ca="1">Total!E4</f>
        <v>28.504100000000001</v>
      </c>
      <c r="V4" s="7">
        <f t="shared" ca="1" si="3"/>
        <v>0</v>
      </c>
      <c r="W4" s="7">
        <f t="shared" ca="1" si="4"/>
        <v>1.4783838114516804E-3</v>
      </c>
      <c r="X4" s="7">
        <f t="shared" ca="1" si="5"/>
        <v>2.9087043618285882E-3</v>
      </c>
      <c r="Y4" s="7">
        <f t="shared" ca="1" si="6"/>
        <v>1.4783838114516804E-3</v>
      </c>
      <c r="Z4" s="7">
        <f t="shared" ca="1" si="7"/>
        <v>0</v>
      </c>
      <c r="AB4" s="7">
        <f t="shared" ca="1" si="8"/>
        <v>5.8654719847319493E-3</v>
      </c>
    </row>
    <row r="5" spans="1:28" s="7" customFormat="1" x14ac:dyDescent="0.25">
      <c r="A5" s="7" t="s">
        <v>0</v>
      </c>
      <c r="B5" s="7">
        <v>25</v>
      </c>
      <c r="C5" s="7">
        <v>0.4</v>
      </c>
      <c r="D5" s="7">
        <v>41.018050000000002</v>
      </c>
      <c r="E5" s="7">
        <v>1.0350600000000001</v>
      </c>
      <c r="F5" s="7">
        <v>10</v>
      </c>
      <c r="H5" s="7" t="s">
        <v>0</v>
      </c>
      <c r="I5" s="7">
        <v>100</v>
      </c>
      <c r="J5" s="7">
        <v>0.4</v>
      </c>
      <c r="L5" s="7">
        <f t="shared" ca="1" si="2"/>
        <v>148.2208</v>
      </c>
      <c r="M5" s="7">
        <f t="shared" ca="1" si="0"/>
        <v>148.30142000000001</v>
      </c>
      <c r="N5" s="7">
        <f t="shared" ca="1" si="0"/>
        <v>148.19747000000001</v>
      </c>
      <c r="O5" s="7">
        <f t="shared" ca="1" si="0"/>
        <v>148.18746999999999</v>
      </c>
      <c r="P5" s="7">
        <f t="shared" ca="1" si="0"/>
        <v>148.27080000000001</v>
      </c>
      <c r="R5" s="7">
        <f t="shared" ca="1" si="1"/>
        <v>148.235592</v>
      </c>
      <c r="T5" s="7">
        <f ca="1">Total!E5</f>
        <v>148.08949999999999</v>
      </c>
      <c r="V5" s="7">
        <f t="shared" ca="1" si="3"/>
        <v>8.8662599306507347E-4</v>
      </c>
      <c r="W5" s="7">
        <f t="shared" ca="1" si="4"/>
        <v>1.4310265076188423E-3</v>
      </c>
      <c r="X5" s="7">
        <f t="shared" ca="1" si="5"/>
        <v>7.2908612697066976E-4</v>
      </c>
      <c r="Y5" s="7">
        <f t="shared" ca="1" si="6"/>
        <v>6.6155939482545134E-4</v>
      </c>
      <c r="Z5" s="7">
        <f t="shared" ca="1" si="7"/>
        <v>1.2242596537905899E-3</v>
      </c>
      <c r="AB5" s="7">
        <f t="shared" ca="1" si="8"/>
        <v>4.9325576762706269E-3</v>
      </c>
    </row>
    <row r="6" spans="1:28" s="7" customFormat="1" x14ac:dyDescent="0.25">
      <c r="A6" s="7" t="s">
        <v>0</v>
      </c>
      <c r="B6" s="7">
        <v>25</v>
      </c>
      <c r="C6" s="7">
        <v>0.7</v>
      </c>
      <c r="D6" s="7">
        <v>28.65436</v>
      </c>
      <c r="E6" s="7">
        <v>1.7351000000000001</v>
      </c>
      <c r="F6" s="7">
        <v>19</v>
      </c>
      <c r="H6" s="7" t="s">
        <v>0</v>
      </c>
      <c r="I6" s="7">
        <v>100</v>
      </c>
      <c r="J6" s="7">
        <v>0.7</v>
      </c>
      <c r="L6" s="7">
        <f t="shared" ca="1" si="2"/>
        <v>107.76496</v>
      </c>
      <c r="M6" s="7">
        <f t="shared" ca="1" si="0"/>
        <v>107.68086</v>
      </c>
      <c r="N6" s="7">
        <f t="shared" ca="1" si="0"/>
        <v>107.87503</v>
      </c>
      <c r="O6" s="7">
        <f t="shared" ca="1" si="0"/>
        <v>107.7367</v>
      </c>
      <c r="P6" s="7">
        <f t="shared" ca="1" si="0"/>
        <v>107.86533</v>
      </c>
      <c r="R6" s="7">
        <f t="shared" ca="1" si="1"/>
        <v>107.78457599999999</v>
      </c>
      <c r="T6" s="7">
        <f ca="1">Total!E6</f>
        <v>107.55086</v>
      </c>
      <c r="V6" s="7">
        <f t="shared" ca="1" si="3"/>
        <v>1.9906860809853306E-3</v>
      </c>
      <c r="W6" s="7">
        <f t="shared" ca="1" si="4"/>
        <v>1.2087304555258363E-3</v>
      </c>
      <c r="X6" s="7">
        <f t="shared" ca="1" si="5"/>
        <v>3.0141088597524482E-3</v>
      </c>
      <c r="Y6" s="7">
        <f t="shared" ca="1" si="6"/>
        <v>1.7279266758071382E-3</v>
      </c>
      <c r="Z6" s="7">
        <f t="shared" ca="1" si="7"/>
        <v>2.9239189719171008E-3</v>
      </c>
      <c r="AB6" s="7">
        <f t="shared" ca="1" si="8"/>
        <v>1.0865371043987854E-2</v>
      </c>
    </row>
    <row r="7" spans="1:28" s="7" customFormat="1" x14ac:dyDescent="0.25">
      <c r="A7" s="7" t="s">
        <v>0</v>
      </c>
      <c r="B7" s="7">
        <v>25</v>
      </c>
      <c r="C7" s="7">
        <v>0.7</v>
      </c>
      <c r="D7" s="7">
        <v>28.65436</v>
      </c>
      <c r="E7" s="7">
        <v>1.9478899999999999</v>
      </c>
      <c r="F7" s="7">
        <v>19</v>
      </c>
      <c r="H7" s="7" t="s">
        <v>0</v>
      </c>
      <c r="I7" s="7">
        <v>100</v>
      </c>
      <c r="J7" s="7">
        <v>1</v>
      </c>
      <c r="L7" s="7">
        <f t="shared" ca="1" si="2"/>
        <v>103.84837</v>
      </c>
      <c r="M7" s="7">
        <f t="shared" ca="1" si="0"/>
        <v>103.8158</v>
      </c>
      <c r="N7" s="7">
        <f t="shared" ca="1" si="0"/>
        <v>103.83503</v>
      </c>
      <c r="O7" s="7">
        <f t="shared" ca="1" si="0"/>
        <v>103.78995999999999</v>
      </c>
      <c r="P7" s="7">
        <f t="shared" ca="1" si="0"/>
        <v>103.85829</v>
      </c>
      <c r="R7" s="7">
        <f t="shared" ca="1" si="1"/>
        <v>103.82949000000001</v>
      </c>
      <c r="T7" s="7">
        <f ca="1">Total!E7</f>
        <v>103.69198</v>
      </c>
      <c r="V7" s="7">
        <f t="shared" ca="1" si="3"/>
        <v>1.5082169324956646E-3</v>
      </c>
      <c r="W7" s="7">
        <f t="shared" ca="1" si="4"/>
        <v>1.1941135659671552E-3</v>
      </c>
      <c r="X7" s="7">
        <f t="shared" ca="1" si="5"/>
        <v>1.3795666742982664E-3</v>
      </c>
      <c r="Y7" s="7">
        <f t="shared" ca="1" si="6"/>
        <v>9.4491396538085807E-4</v>
      </c>
      <c r="Z7" s="7">
        <f t="shared" ca="1" si="7"/>
        <v>1.6038848906154144E-3</v>
      </c>
      <c r="AB7" s="7">
        <f t="shared" ca="1" si="8"/>
        <v>6.6306960287573586E-3</v>
      </c>
    </row>
    <row r="8" spans="1:28" s="7" customFormat="1" x14ac:dyDescent="0.25">
      <c r="A8" s="7" t="s">
        <v>0</v>
      </c>
      <c r="B8" s="7">
        <v>25</v>
      </c>
      <c r="C8" s="7">
        <v>0.7</v>
      </c>
      <c r="D8" s="7">
        <v>28.65624</v>
      </c>
      <c r="E8" s="7">
        <v>1.71641</v>
      </c>
      <c r="F8" s="7">
        <v>20</v>
      </c>
      <c r="H8" s="7" t="s">
        <v>0</v>
      </c>
      <c r="I8" s="7">
        <v>1000</v>
      </c>
      <c r="J8" s="7">
        <v>0.4</v>
      </c>
      <c r="L8" s="7">
        <f t="shared" ca="1" si="2"/>
        <v>1070.2867699999999</v>
      </c>
      <c r="M8" s="7">
        <f t="shared" ca="1" si="0"/>
        <v>1069.9745800000001</v>
      </c>
      <c r="N8" s="7">
        <f t="shared" ca="1" si="0"/>
        <v>1070.5084400000001</v>
      </c>
      <c r="O8" s="7">
        <f t="shared" ca="1" si="0"/>
        <v>1070.2848300000001</v>
      </c>
      <c r="P8" s="7">
        <f t="shared" ca="1" si="0"/>
        <v>1070.3543500000001</v>
      </c>
      <c r="R8" s="7">
        <f t="shared" ca="1" si="1"/>
        <v>1070.281794</v>
      </c>
      <c r="T8" s="7">
        <f ca="1">Total!E8</f>
        <v>1069.4458299999999</v>
      </c>
      <c r="V8" s="7">
        <f t="shared" ca="1" si="3"/>
        <v>7.8633248773343301E-4</v>
      </c>
      <c r="W8" s="7">
        <f t="shared" ca="1" si="4"/>
        <v>4.9441494385945E-4</v>
      </c>
      <c r="X8" s="7">
        <f t="shared" ca="1" si="5"/>
        <v>9.9360806334639431E-4</v>
      </c>
      <c r="Y8" s="7">
        <f t="shared" ca="1" si="6"/>
        <v>7.8451846410974293E-4</v>
      </c>
      <c r="Z8" s="7">
        <f t="shared" ca="1" si="7"/>
        <v>8.4952409417518658E-4</v>
      </c>
      <c r="AB8" s="7">
        <f t="shared" ca="1" si="8"/>
        <v>3.9083980532242067E-3</v>
      </c>
    </row>
    <row r="9" spans="1:28" s="7" customFormat="1" x14ac:dyDescent="0.25">
      <c r="A9" s="7" t="s">
        <v>0</v>
      </c>
      <c r="B9" s="7">
        <v>25</v>
      </c>
      <c r="C9" s="7">
        <v>0.7</v>
      </c>
      <c r="D9" s="7">
        <v>28.65436</v>
      </c>
      <c r="E9" s="7">
        <v>1.71296</v>
      </c>
      <c r="F9" s="7">
        <v>20</v>
      </c>
      <c r="H9" s="7" t="s">
        <v>0</v>
      </c>
      <c r="I9" s="7">
        <v>1000</v>
      </c>
      <c r="J9" s="7">
        <v>0.7</v>
      </c>
      <c r="L9" s="7">
        <f t="shared" ca="1" si="2"/>
        <v>1034.8851999999999</v>
      </c>
      <c r="M9" s="7">
        <f t="shared" ca="1" si="0"/>
        <v>1035.0817500000001</v>
      </c>
      <c r="N9" s="7">
        <f t="shared" ca="1" si="0"/>
        <v>1034.89644</v>
      </c>
      <c r="O9" s="7">
        <f t="shared" ca="1" si="0"/>
        <v>1035.07014</v>
      </c>
      <c r="P9" s="7">
        <f t="shared" ca="1" si="0"/>
        <v>1035.0099399999999</v>
      </c>
      <c r="R9" s="7">
        <f t="shared" ca="1" si="1"/>
        <v>1034.9886940000001</v>
      </c>
      <c r="T9" s="7">
        <f ca="1">Total!E9</f>
        <v>1034.43669</v>
      </c>
      <c r="V9" s="7">
        <f t="shared" ca="1" si="3"/>
        <v>4.3357897523911494E-4</v>
      </c>
      <c r="W9" s="7">
        <f t="shared" ca="1" si="4"/>
        <v>6.2358577014515768E-4</v>
      </c>
      <c r="X9" s="7">
        <f t="shared" ca="1" si="5"/>
        <v>4.4444479245992857E-4</v>
      </c>
      <c r="Y9" s="7">
        <f t="shared" ca="1" si="6"/>
        <v>6.1236227032902216E-4</v>
      </c>
      <c r="Z9" s="7">
        <f t="shared" ca="1" si="7"/>
        <v>5.5416634535644356E-4</v>
      </c>
      <c r="AB9" s="7">
        <f t="shared" ca="1" si="8"/>
        <v>2.6681381535296673E-3</v>
      </c>
    </row>
    <row r="10" spans="1:28" s="7" customFormat="1" x14ac:dyDescent="0.25">
      <c r="A10" s="7" t="s">
        <v>0</v>
      </c>
      <c r="B10" s="7">
        <v>25</v>
      </c>
      <c r="C10" s="7">
        <v>0.7</v>
      </c>
      <c r="D10" s="7">
        <v>28.65624</v>
      </c>
      <c r="E10" s="7">
        <v>1.86669</v>
      </c>
      <c r="F10" s="7">
        <v>15</v>
      </c>
      <c r="H10" s="7" t="s">
        <v>0</v>
      </c>
      <c r="I10" s="7">
        <v>1000</v>
      </c>
      <c r="J10" s="7">
        <v>1</v>
      </c>
      <c r="L10" s="7">
        <f t="shared" ca="1" si="2"/>
        <v>1034.9055800000001</v>
      </c>
      <c r="M10" s="7">
        <f t="shared" ca="1" si="0"/>
        <v>1034.8042</v>
      </c>
      <c r="N10" s="7">
        <f t="shared" ca="1" si="0"/>
        <v>1034.6976</v>
      </c>
      <c r="O10" s="7">
        <f t="shared" ca="1" si="0"/>
        <v>1034.84284</v>
      </c>
      <c r="P10" s="7">
        <f t="shared" ca="1" si="0"/>
        <v>1034.7887700000001</v>
      </c>
      <c r="R10" s="7">
        <f t="shared" ca="1" si="1"/>
        <v>1034.807798</v>
      </c>
      <c r="T10" s="7">
        <f ca="1">Total!E10</f>
        <v>1034.2198900000001</v>
      </c>
      <c r="V10" s="7">
        <f t="shared" ca="1" si="3"/>
        <v>6.6300213970940192E-4</v>
      </c>
      <c r="W10" s="7">
        <f t="shared" ca="1" si="4"/>
        <v>5.6497656412308941E-4</v>
      </c>
      <c r="X10" s="7">
        <f t="shared" ca="1" si="5"/>
        <v>4.6190370599030745E-4</v>
      </c>
      <c r="Y10" s="7">
        <f t="shared" ca="1" si="6"/>
        <v>6.0233805791527187E-4</v>
      </c>
      <c r="Z10" s="7">
        <f t="shared" ca="1" si="7"/>
        <v>5.5005710632778063E-4</v>
      </c>
      <c r="AB10" s="7">
        <f t="shared" ca="1" si="8"/>
        <v>2.8422775740658511E-3</v>
      </c>
    </row>
    <row r="11" spans="1:28" s="7" customFormat="1" x14ac:dyDescent="0.25">
      <c r="A11" s="7" t="s">
        <v>0</v>
      </c>
      <c r="B11" s="7">
        <v>25</v>
      </c>
      <c r="C11" s="7">
        <v>1</v>
      </c>
      <c r="D11" s="7">
        <v>28.504100000000001</v>
      </c>
      <c r="E11" s="7">
        <v>2.1457600000000001</v>
      </c>
      <c r="F11" s="7">
        <v>25</v>
      </c>
      <c r="H11" s="7" t="s">
        <v>2</v>
      </c>
      <c r="I11" s="7">
        <v>24</v>
      </c>
      <c r="J11" s="7">
        <v>0.4</v>
      </c>
      <c r="L11" s="7">
        <f t="shared" ca="1" si="2"/>
        <v>3177.6379999999999</v>
      </c>
      <c r="M11" s="7">
        <f t="shared" ca="1" si="0"/>
        <v>3177.6379999999999</v>
      </c>
      <c r="N11" s="7">
        <f t="shared" ca="1" si="0"/>
        <v>3177.6379999999999</v>
      </c>
      <c r="O11" s="7">
        <f t="shared" ca="1" si="0"/>
        <v>3177.6379999999999</v>
      </c>
      <c r="P11" s="7">
        <f t="shared" ca="1" si="0"/>
        <v>3177.6379999999999</v>
      </c>
      <c r="R11" s="7">
        <f t="shared" ca="1" si="1"/>
        <v>3177.6379999999999</v>
      </c>
      <c r="T11" s="7">
        <f ca="1">Total!E11</f>
        <v>3177.6379999999999</v>
      </c>
      <c r="V11" s="7">
        <f t="shared" ca="1" si="3"/>
        <v>0</v>
      </c>
      <c r="W11" s="7">
        <f t="shared" ca="1" si="4"/>
        <v>0</v>
      </c>
      <c r="X11" s="7">
        <f t="shared" ca="1" si="5"/>
        <v>0</v>
      </c>
      <c r="Y11" s="7">
        <f t="shared" ca="1" si="6"/>
        <v>0</v>
      </c>
      <c r="Z11" s="7">
        <f t="shared" ca="1" si="7"/>
        <v>0</v>
      </c>
      <c r="AB11" s="7">
        <f t="shared" ca="1" si="8"/>
        <v>0</v>
      </c>
    </row>
    <row r="12" spans="1:28" s="7" customFormat="1" x14ac:dyDescent="0.25">
      <c r="A12" s="7" t="s">
        <v>0</v>
      </c>
      <c r="B12" s="7">
        <v>25</v>
      </c>
      <c r="C12" s="7">
        <v>1</v>
      </c>
      <c r="D12" s="7">
        <v>28.546240000000001</v>
      </c>
      <c r="E12" s="7">
        <v>2.1227</v>
      </c>
      <c r="F12" s="7">
        <v>24</v>
      </c>
      <c r="H12" s="7" t="s">
        <v>3</v>
      </c>
      <c r="I12" s="7">
        <v>24</v>
      </c>
      <c r="J12" s="7">
        <v>0.7</v>
      </c>
      <c r="L12" s="7">
        <f t="shared" ca="1" si="2"/>
        <v>2321.03586</v>
      </c>
      <c r="M12" s="7">
        <f t="shared" ca="1" si="0"/>
        <v>2321.03586</v>
      </c>
      <c r="N12" s="7">
        <f t="shared" ca="1" si="0"/>
        <v>2321.03586</v>
      </c>
      <c r="O12" s="7">
        <f t="shared" ca="1" si="0"/>
        <v>2321.03586</v>
      </c>
      <c r="P12" s="7">
        <f t="shared" ca="1" si="0"/>
        <v>2321.03586</v>
      </c>
      <c r="R12" s="7">
        <f t="shared" ca="1" si="1"/>
        <v>2321.03586</v>
      </c>
      <c r="T12" s="7">
        <f ca="1">Total!E12</f>
        <v>2321.03586</v>
      </c>
      <c r="V12" s="7">
        <f t="shared" ca="1" si="3"/>
        <v>0</v>
      </c>
      <c r="W12" s="7">
        <f t="shared" ca="1" si="4"/>
        <v>0</v>
      </c>
      <c r="X12" s="7">
        <f t="shared" ca="1" si="5"/>
        <v>0</v>
      </c>
      <c r="Y12" s="7">
        <f t="shared" ca="1" si="6"/>
        <v>0</v>
      </c>
      <c r="Z12" s="7">
        <f t="shared" ca="1" si="7"/>
        <v>0</v>
      </c>
      <c r="AB12" s="7">
        <f t="shared" ca="1" si="8"/>
        <v>0</v>
      </c>
    </row>
    <row r="13" spans="1:28" s="7" customFormat="1" x14ac:dyDescent="0.25">
      <c r="A13" s="7" t="s">
        <v>0</v>
      </c>
      <c r="B13" s="7">
        <v>25</v>
      </c>
      <c r="C13" s="7">
        <v>1</v>
      </c>
      <c r="D13" s="7">
        <v>28.587009999999999</v>
      </c>
      <c r="E13" s="7">
        <v>2.14879</v>
      </c>
      <c r="F13" s="7">
        <v>22</v>
      </c>
      <c r="H13" s="7" t="s">
        <v>3</v>
      </c>
      <c r="I13" s="7">
        <v>24</v>
      </c>
      <c r="J13" s="7">
        <v>1</v>
      </c>
      <c r="L13" s="7">
        <f t="shared" ca="1" si="2"/>
        <v>2320.9075499999999</v>
      </c>
      <c r="M13" s="7">
        <f t="shared" ca="1" si="0"/>
        <v>2320.9075499999999</v>
      </c>
      <c r="N13" s="7">
        <f t="shared" ca="1" si="0"/>
        <v>2320.9075499999999</v>
      </c>
      <c r="O13" s="7">
        <f t="shared" ca="1" si="0"/>
        <v>2320.9075499999999</v>
      </c>
      <c r="P13" s="7">
        <f t="shared" ca="1" si="0"/>
        <v>2320.9075499999999</v>
      </c>
      <c r="R13" s="7">
        <f t="shared" ca="1" si="1"/>
        <v>2320.9075499999999</v>
      </c>
      <c r="T13" s="7">
        <f ca="1">Total!E13</f>
        <v>2320.9075499999999</v>
      </c>
      <c r="V13" s="7">
        <f t="shared" ca="1" si="3"/>
        <v>0</v>
      </c>
      <c r="W13" s="7">
        <f t="shared" ca="1" si="4"/>
        <v>0</v>
      </c>
      <c r="X13" s="7">
        <f t="shared" ca="1" si="5"/>
        <v>0</v>
      </c>
      <c r="Y13" s="7">
        <f t="shared" ca="1" si="6"/>
        <v>0</v>
      </c>
      <c r="Z13" s="7">
        <f t="shared" ca="1" si="7"/>
        <v>0</v>
      </c>
      <c r="AB13" s="7">
        <f t="shared" ca="1" si="8"/>
        <v>0</v>
      </c>
    </row>
    <row r="14" spans="1:28" s="7" customFormat="1" x14ac:dyDescent="0.25">
      <c r="A14" s="7" t="s">
        <v>0</v>
      </c>
      <c r="B14" s="7">
        <v>25</v>
      </c>
      <c r="C14" s="7">
        <v>1</v>
      </c>
      <c r="D14" s="7">
        <v>28.546240000000001</v>
      </c>
      <c r="E14" s="7">
        <v>2.1067200000000001</v>
      </c>
      <c r="F14" s="7">
        <v>20</v>
      </c>
      <c r="H14" s="7" t="s">
        <v>3</v>
      </c>
      <c r="I14" s="7">
        <v>100</v>
      </c>
      <c r="J14" s="7">
        <v>0.4</v>
      </c>
      <c r="L14" s="7">
        <f t="shared" ca="1" si="2"/>
        <v>42991.036200000002</v>
      </c>
      <c r="M14" s="7">
        <f t="shared" ca="1" si="0"/>
        <v>42987.082479999997</v>
      </c>
      <c r="N14" s="7">
        <f t="shared" ca="1" si="0"/>
        <v>42991.18187</v>
      </c>
      <c r="O14" s="7">
        <f t="shared" ca="1" si="0"/>
        <v>42988.384830000003</v>
      </c>
      <c r="P14" s="7">
        <f t="shared" ca="1" si="0"/>
        <v>42990.884420000002</v>
      </c>
      <c r="R14" s="7">
        <f t="shared" ca="1" si="1"/>
        <v>42989.713960000001</v>
      </c>
      <c r="T14" s="7">
        <f ca="1">Total!E14</f>
        <v>42986.193919999998</v>
      </c>
      <c r="V14" s="7">
        <f t="shared" ca="1" si="3"/>
        <v>1.1264733065263187E-4</v>
      </c>
      <c r="W14" s="7">
        <f t="shared" ca="1" si="4"/>
        <v>2.0670822861244275E-5</v>
      </c>
      <c r="X14" s="7">
        <f t="shared" ca="1" si="5"/>
        <v>1.1603609310666918E-4</v>
      </c>
      <c r="Y14" s="7">
        <f t="shared" ca="1" si="6"/>
        <v>5.096775965051073E-5</v>
      </c>
      <c r="Z14" s="7">
        <f t="shared" ca="1" si="7"/>
        <v>1.0911642953859938E-4</v>
      </c>
      <c r="AB14" s="7">
        <f t="shared" ca="1" si="8"/>
        <v>4.0943843580965543E-4</v>
      </c>
    </row>
    <row r="15" spans="1:28" s="7" customFormat="1" x14ac:dyDescent="0.25">
      <c r="A15" s="7" t="s">
        <v>0</v>
      </c>
      <c r="B15" s="7">
        <v>25</v>
      </c>
      <c r="C15" s="7">
        <v>1</v>
      </c>
      <c r="D15" s="7">
        <v>28.504100000000001</v>
      </c>
      <c r="E15" s="7">
        <v>2.1487500000000002</v>
      </c>
      <c r="F15" s="7">
        <v>24</v>
      </c>
      <c r="H15" s="7" t="s">
        <v>3</v>
      </c>
      <c r="I15" s="7">
        <v>100</v>
      </c>
      <c r="J15" s="7">
        <v>0.7</v>
      </c>
      <c r="L15" s="7">
        <f t="shared" ca="1" si="2"/>
        <v>35603.180139999997</v>
      </c>
      <c r="M15" s="7">
        <f t="shared" ca="1" si="0"/>
        <v>35640.983979999997</v>
      </c>
      <c r="N15" s="7">
        <f t="shared" ca="1" si="0"/>
        <v>35678.558440000001</v>
      </c>
      <c r="O15" s="7">
        <f t="shared" ca="1" si="0"/>
        <v>35798.507409999998</v>
      </c>
      <c r="P15" s="7">
        <f t="shared" ca="1" si="0"/>
        <v>35768.143340000002</v>
      </c>
      <c r="R15" s="7">
        <f t="shared" ca="1" si="1"/>
        <v>35697.874662000002</v>
      </c>
      <c r="T15" s="7">
        <f ca="1">Total!E15</f>
        <v>35444.455130000002</v>
      </c>
      <c r="V15" s="7">
        <f t="shared" ca="1" si="3"/>
        <v>4.4781337283317591E-3</v>
      </c>
      <c r="W15" s="7">
        <f t="shared" ca="1" si="4"/>
        <v>5.5446994255994118E-3</v>
      </c>
      <c r="X15" s="7">
        <f t="shared" ca="1" si="5"/>
        <v>6.6047935887679869E-3</v>
      </c>
      <c r="Y15" s="7">
        <f t="shared" ca="1" si="6"/>
        <v>9.9889327879758606E-3</v>
      </c>
      <c r="Z15" s="7">
        <f t="shared" ca="1" si="7"/>
        <v>9.1322664945138968E-3</v>
      </c>
      <c r="AB15" s="7">
        <f t="shared" ca="1" si="8"/>
        <v>3.5748826025188918E-2</v>
      </c>
    </row>
    <row r="16" spans="1:28" s="7" customFormat="1" x14ac:dyDescent="0.25">
      <c r="A16" s="7" t="s">
        <v>0</v>
      </c>
      <c r="B16" s="7">
        <v>100</v>
      </c>
      <c r="C16" s="7">
        <v>0.4</v>
      </c>
      <c r="D16" s="7">
        <v>148.2208</v>
      </c>
      <c r="E16" s="7">
        <v>9.8848400000000005</v>
      </c>
      <c r="F16" s="7">
        <v>14</v>
      </c>
      <c r="H16" s="7" t="s">
        <v>3</v>
      </c>
      <c r="I16" s="7">
        <v>100</v>
      </c>
      <c r="J16" s="7">
        <v>1</v>
      </c>
      <c r="L16" s="7">
        <f t="shared" ca="1" si="2"/>
        <v>35474.708350000001</v>
      </c>
      <c r="M16" s="7">
        <f t="shared" ca="1" si="0"/>
        <v>35239.958890000002</v>
      </c>
      <c r="N16" s="7">
        <f t="shared" ca="1" si="0"/>
        <v>35281.14963</v>
      </c>
      <c r="O16" s="7">
        <f t="shared" ca="1" si="0"/>
        <v>35270.417229999999</v>
      </c>
      <c r="P16" s="7">
        <f t="shared" ca="1" si="0"/>
        <v>35446.196669999998</v>
      </c>
      <c r="R16" s="7">
        <f t="shared" ca="1" si="1"/>
        <v>35342.486153999998</v>
      </c>
      <c r="T16" s="7">
        <f ca="1">Total!E16</f>
        <v>35228.36103</v>
      </c>
      <c r="V16" s="7">
        <f t="shared" ca="1" si="3"/>
        <v>6.9928691769172765E-3</v>
      </c>
      <c r="W16" s="7">
        <f t="shared" ca="1" si="4"/>
        <v>3.2921940337006007E-4</v>
      </c>
      <c r="X16" s="7">
        <f t="shared" ca="1" si="5"/>
        <v>1.4984688034463424E-3</v>
      </c>
      <c r="Y16" s="7">
        <f t="shared" ca="1" si="6"/>
        <v>1.193816537879369E-3</v>
      </c>
      <c r="Z16" s="7">
        <f t="shared" ca="1" si="7"/>
        <v>6.1835303610773039E-3</v>
      </c>
      <c r="AB16" s="7">
        <f t="shared" ca="1" si="8"/>
        <v>1.6197904282690349E-2</v>
      </c>
    </row>
    <row r="17" spans="1:28" s="7" customFormat="1" x14ac:dyDescent="0.25">
      <c r="A17" s="7" t="s">
        <v>0</v>
      </c>
      <c r="B17" s="7">
        <v>100</v>
      </c>
      <c r="C17" s="7">
        <v>0.4</v>
      </c>
      <c r="D17" s="7">
        <v>148.30142000000001</v>
      </c>
      <c r="E17" s="7">
        <v>9.7795299999999994</v>
      </c>
      <c r="F17" s="7">
        <v>14</v>
      </c>
      <c r="H17" s="7" t="s">
        <v>3</v>
      </c>
      <c r="I17" s="7">
        <v>997</v>
      </c>
      <c r="J17" s="7">
        <v>0.4</v>
      </c>
      <c r="L17" s="7">
        <f t="shared" ca="1" si="2"/>
        <v>324378.60249999998</v>
      </c>
      <c r="M17" s="7">
        <f t="shared" ca="1" si="0"/>
        <v>324517.70834000001</v>
      </c>
      <c r="N17" s="7">
        <f t="shared" ca="1" si="0"/>
        <v>324441.67647000001</v>
      </c>
      <c r="O17" s="7">
        <f t="shared" ca="1" si="0"/>
        <v>324426.90688999998</v>
      </c>
      <c r="P17" s="7">
        <f t="shared" ca="1" si="0"/>
        <v>324473.86940000003</v>
      </c>
      <c r="R17" s="7">
        <f t="shared" ca="1" si="1"/>
        <v>324447.75271999999</v>
      </c>
      <c r="T17" s="7">
        <f ca="1">Total!E17</f>
        <v>324119.48642999999</v>
      </c>
      <c r="V17" s="7">
        <f t="shared" ca="1" si="3"/>
        <v>7.9944613282592733E-4</v>
      </c>
      <c r="W17" s="7">
        <f t="shared" ca="1" si="4"/>
        <v>1.2286268696344671E-3</v>
      </c>
      <c r="X17" s="7">
        <f t="shared" ca="1" si="5"/>
        <v>9.9404711376277943E-4</v>
      </c>
      <c r="Y17" s="7">
        <f t="shared" ca="1" si="6"/>
        <v>9.4847879523092928E-4</v>
      </c>
      <c r="Z17" s="7">
        <f t="shared" ca="1" si="7"/>
        <v>1.0933713794976383E-3</v>
      </c>
      <c r="AB17" s="7">
        <f t="shared" ca="1" si="8"/>
        <v>5.063970290951742E-3</v>
      </c>
    </row>
    <row r="18" spans="1:28" s="7" customFormat="1" x14ac:dyDescent="0.25">
      <c r="A18" s="7" t="s">
        <v>0</v>
      </c>
      <c r="B18" s="7">
        <v>100</v>
      </c>
      <c r="C18" s="7">
        <v>0.4</v>
      </c>
      <c r="D18" s="7">
        <v>148.19747000000001</v>
      </c>
      <c r="E18" s="7">
        <v>9.8721399999999999</v>
      </c>
      <c r="F18" s="7">
        <v>14</v>
      </c>
      <c r="H18" s="7" t="s">
        <v>3</v>
      </c>
      <c r="I18" s="7">
        <v>997</v>
      </c>
      <c r="J18" s="7">
        <v>0.7</v>
      </c>
      <c r="L18" s="7">
        <f t="shared" ca="1" si="2"/>
        <v>323050.31572999997</v>
      </c>
      <c r="M18" s="7">
        <f t="shared" ca="1" si="2"/>
        <v>323115.87437999999</v>
      </c>
      <c r="N18" s="7">
        <f t="shared" ca="1" si="2"/>
        <v>323135.67336999997</v>
      </c>
      <c r="O18" s="7">
        <f t="shared" ca="1" si="2"/>
        <v>323209.57801</v>
      </c>
      <c r="P18" s="7">
        <f t="shared" ca="1" si="2"/>
        <v>323198.28853999998</v>
      </c>
      <c r="R18" s="7">
        <f t="shared" ca="1" si="1"/>
        <v>323141.94600599993</v>
      </c>
      <c r="T18" s="7">
        <f ca="1">Total!E18</f>
        <v>322908.53392000002</v>
      </c>
      <c r="V18" s="7">
        <f t="shared" ca="1" si="3"/>
        <v>4.3907730860740559E-4</v>
      </c>
      <c r="W18" s="7">
        <f t="shared" ca="1" si="4"/>
        <v>6.4210275734411469E-4</v>
      </c>
      <c r="X18" s="7">
        <f t="shared" ca="1" si="5"/>
        <v>7.0341730285837577E-4</v>
      </c>
      <c r="Y18" s="7">
        <f t="shared" ca="1" si="6"/>
        <v>9.3228904899293969E-4</v>
      </c>
      <c r="Z18" s="7">
        <f t="shared" ca="1" si="7"/>
        <v>8.9732722911482266E-4</v>
      </c>
      <c r="AB18" s="7">
        <f t="shared" ca="1" si="8"/>
        <v>3.6142136469176581E-3</v>
      </c>
    </row>
    <row r="19" spans="1:28" s="7" customFormat="1" x14ac:dyDescent="0.25">
      <c r="A19" s="7" t="s">
        <v>0</v>
      </c>
      <c r="B19" s="7">
        <v>100</v>
      </c>
      <c r="C19" s="7">
        <v>0.4</v>
      </c>
      <c r="D19" s="7">
        <v>148.18746999999999</v>
      </c>
      <c r="E19" s="7">
        <v>10.3264</v>
      </c>
      <c r="F19" s="7">
        <v>14</v>
      </c>
      <c r="H19" s="7" t="s">
        <v>3</v>
      </c>
      <c r="I19" s="7">
        <v>997</v>
      </c>
      <c r="J19" s="7">
        <v>1</v>
      </c>
      <c r="L19" s="7">
        <f t="shared" ca="1" si="2"/>
        <v>322960.40120999998</v>
      </c>
      <c r="M19" s="7">
        <f t="shared" ca="1" si="2"/>
        <v>322940.75907999999</v>
      </c>
      <c r="N19" s="7">
        <f t="shared" ca="1" si="2"/>
        <v>322972.14201000001</v>
      </c>
      <c r="O19" s="7">
        <f t="shared" ca="1" si="2"/>
        <v>323016.62287999998</v>
      </c>
      <c r="P19" s="7">
        <f t="shared" ca="1" si="2"/>
        <v>323144.87724</v>
      </c>
      <c r="R19" s="7">
        <f t="shared" ca="1" si="1"/>
        <v>323006.96048400004</v>
      </c>
      <c r="T19" s="7">
        <f ca="1">Total!E19</f>
        <v>322830.84453</v>
      </c>
      <c r="V19" s="7">
        <f t="shared" ca="1" si="3"/>
        <v>4.0131444127836503E-4</v>
      </c>
      <c r="W19" s="7">
        <f t="shared" ca="1" si="4"/>
        <v>3.4047102952633961E-4</v>
      </c>
      <c r="X19" s="7">
        <f t="shared" ca="1" si="5"/>
        <v>4.3768271339041114E-4</v>
      </c>
      <c r="Y19" s="7">
        <f t="shared" ca="1" si="6"/>
        <v>5.7546654276622157E-4</v>
      </c>
      <c r="Z19" s="7">
        <f t="shared" ca="1" si="7"/>
        <v>9.727469209368471E-4</v>
      </c>
      <c r="AB19" s="7">
        <f t="shared" ca="1" si="8"/>
        <v>2.7276816478981848E-3</v>
      </c>
    </row>
    <row r="20" spans="1:28" s="7" customFormat="1" x14ac:dyDescent="0.25">
      <c r="A20" s="7" t="s">
        <v>0</v>
      </c>
      <c r="B20" s="7">
        <v>100</v>
      </c>
      <c r="C20" s="7">
        <v>0.4</v>
      </c>
      <c r="D20" s="7">
        <v>148.27080000000001</v>
      </c>
      <c r="E20" s="7">
        <v>10.092309999999999</v>
      </c>
      <c r="F20" s="7">
        <v>14</v>
      </c>
      <c r="H20" s="7" t="s">
        <v>1</v>
      </c>
      <c r="I20" s="7">
        <v>30</v>
      </c>
      <c r="J20" s="7">
        <v>0.4</v>
      </c>
      <c r="L20" s="7">
        <f t="shared" ca="1" si="2"/>
        <v>995.50248999999997</v>
      </c>
      <c r="M20" s="7">
        <f t="shared" ca="1" si="2"/>
        <v>995.50248999999997</v>
      </c>
      <c r="N20" s="7">
        <f t="shared" ca="1" si="2"/>
        <v>995.50248999999997</v>
      </c>
      <c r="O20" s="7">
        <f t="shared" ca="1" si="2"/>
        <v>995.50248999999997</v>
      </c>
      <c r="P20" s="7">
        <f t="shared" ca="1" si="2"/>
        <v>995.50248999999997</v>
      </c>
      <c r="R20" s="7">
        <f t="shared" ca="1" si="1"/>
        <v>995.50249000000008</v>
      </c>
      <c r="T20" s="7">
        <f ca="1">Total!E20</f>
        <v>995.50248999999997</v>
      </c>
      <c r="V20" s="7">
        <f t="shared" ca="1" si="3"/>
        <v>0</v>
      </c>
      <c r="W20" s="7">
        <f t="shared" ca="1" si="4"/>
        <v>0</v>
      </c>
      <c r="X20" s="7">
        <f t="shared" ca="1" si="5"/>
        <v>0</v>
      </c>
      <c r="Y20" s="7">
        <f t="shared" ca="1" si="6"/>
        <v>0</v>
      </c>
      <c r="Z20" s="7">
        <f t="shared" ca="1" si="7"/>
        <v>0</v>
      </c>
      <c r="AB20" s="7">
        <f t="shared" ca="1" si="8"/>
        <v>0</v>
      </c>
    </row>
    <row r="21" spans="1:28" s="7" customFormat="1" x14ac:dyDescent="0.25">
      <c r="A21" s="7" t="s">
        <v>0</v>
      </c>
      <c r="B21" s="7">
        <v>100</v>
      </c>
      <c r="C21" s="7">
        <v>0.7</v>
      </c>
      <c r="D21" s="7">
        <v>107.76496</v>
      </c>
      <c r="E21" s="7">
        <v>24.855979999999999</v>
      </c>
      <c r="F21" s="7">
        <v>35</v>
      </c>
      <c r="H21" s="7" t="s">
        <v>1</v>
      </c>
      <c r="I21" s="7">
        <v>30</v>
      </c>
      <c r="J21" s="7">
        <v>0.7</v>
      </c>
      <c r="L21" s="7">
        <f t="shared" ca="1" si="2"/>
        <v>675.47965999999997</v>
      </c>
      <c r="M21" s="7">
        <f t="shared" ca="1" si="2"/>
        <v>675.36989000000005</v>
      </c>
      <c r="N21" s="7">
        <f t="shared" ca="1" si="2"/>
        <v>675.38611000000003</v>
      </c>
      <c r="O21" s="7">
        <f t="shared" ca="1" si="2"/>
        <v>675.36581000000001</v>
      </c>
      <c r="P21" s="7">
        <f t="shared" ca="1" si="2"/>
        <v>675.78093999999999</v>
      </c>
      <c r="R21" s="7">
        <f t="shared" ca="1" si="1"/>
        <v>675.47648199999992</v>
      </c>
      <c r="T21" s="7">
        <f ca="1">Total!E21</f>
        <v>675.36581000000001</v>
      </c>
      <c r="V21" s="7">
        <f t="shared" ca="1" si="3"/>
        <v>1.685753088388598E-4</v>
      </c>
      <c r="W21" s="7">
        <f t="shared" ca="1" si="4"/>
        <v>6.0411704881010963E-6</v>
      </c>
      <c r="X21" s="7">
        <f t="shared" ca="1" si="5"/>
        <v>3.0057784536087472E-5</v>
      </c>
      <c r="Y21" s="7">
        <f t="shared" ca="1" si="6"/>
        <v>0</v>
      </c>
      <c r="Z21" s="7">
        <f t="shared" ca="1" si="7"/>
        <v>6.1467429036713664E-4</v>
      </c>
      <c r="AB21" s="7">
        <f t="shared" ca="1" si="8"/>
        <v>8.1934855423018498E-4</v>
      </c>
    </row>
    <row r="22" spans="1:28" s="7" customFormat="1" x14ac:dyDescent="0.25">
      <c r="A22" s="7" t="s">
        <v>0</v>
      </c>
      <c r="B22" s="7">
        <v>100</v>
      </c>
      <c r="C22" s="7">
        <v>0.7</v>
      </c>
      <c r="D22" s="7">
        <v>107.68086</v>
      </c>
      <c r="E22" s="7">
        <v>24.731960000000001</v>
      </c>
      <c r="F22" s="7">
        <v>33</v>
      </c>
      <c r="H22" s="7" t="s">
        <v>1</v>
      </c>
      <c r="I22" s="7">
        <v>30</v>
      </c>
      <c r="J22" s="7">
        <v>1</v>
      </c>
      <c r="L22" s="7">
        <f t="shared" ca="1" si="2"/>
        <v>655.43295999999998</v>
      </c>
      <c r="M22" s="7">
        <f t="shared" ca="1" si="2"/>
        <v>655.43295999999998</v>
      </c>
      <c r="N22" s="7">
        <f t="shared" ca="1" si="2"/>
        <v>655.43295999999998</v>
      </c>
      <c r="O22" s="7">
        <f t="shared" ca="1" si="2"/>
        <v>655.43295999999998</v>
      </c>
      <c r="P22" s="7">
        <f t="shared" ca="1" si="2"/>
        <v>655.43295999999998</v>
      </c>
      <c r="R22" s="7">
        <f t="shared" ca="1" si="1"/>
        <v>655.43295999999998</v>
      </c>
      <c r="T22" s="7">
        <f ca="1">Total!E22</f>
        <v>655.43295999999998</v>
      </c>
      <c r="V22" s="7">
        <f t="shared" ca="1" si="3"/>
        <v>0</v>
      </c>
      <c r="W22" s="7">
        <f t="shared" ca="1" si="4"/>
        <v>0</v>
      </c>
      <c r="X22" s="7">
        <f t="shared" ca="1" si="5"/>
        <v>0</v>
      </c>
      <c r="Y22" s="7">
        <f t="shared" ca="1" si="6"/>
        <v>0</v>
      </c>
      <c r="Z22" s="7">
        <f t="shared" ca="1" si="7"/>
        <v>0</v>
      </c>
      <c r="AB22" s="7">
        <f t="shared" ca="1" si="8"/>
        <v>0</v>
      </c>
    </row>
    <row r="23" spans="1:28" s="7" customFormat="1" x14ac:dyDescent="0.25">
      <c r="A23" s="7" t="s">
        <v>0</v>
      </c>
      <c r="B23" s="7">
        <v>100</v>
      </c>
      <c r="C23" s="7">
        <v>0.7</v>
      </c>
      <c r="D23" s="7">
        <v>107.87503</v>
      </c>
      <c r="E23" s="7">
        <v>24.549510000000001</v>
      </c>
      <c r="F23" s="7">
        <v>35</v>
      </c>
      <c r="H23" s="7" t="s">
        <v>1</v>
      </c>
      <c r="I23" s="7">
        <v>100</v>
      </c>
      <c r="J23" s="7">
        <v>0.4</v>
      </c>
      <c r="L23" s="7">
        <f t="shared" ca="1" si="2"/>
        <v>1825.5332100000001</v>
      </c>
      <c r="M23" s="7">
        <f t="shared" ca="1" si="2"/>
        <v>1813.8439800000001</v>
      </c>
      <c r="N23" s="7">
        <f t="shared" ca="1" si="2"/>
        <v>1825.1862699999999</v>
      </c>
      <c r="O23" s="7">
        <f t="shared" ca="1" si="2"/>
        <v>1861.3243399999999</v>
      </c>
      <c r="P23" s="7">
        <f t="shared" ca="1" si="2"/>
        <v>1882.23768</v>
      </c>
      <c r="R23" s="7">
        <f t="shared" ca="1" si="1"/>
        <v>1841.6250960000002</v>
      </c>
      <c r="T23" s="7">
        <f ca="1">Total!E23</f>
        <v>1789.1879899999999</v>
      </c>
      <c r="V23" s="7">
        <f t="shared" ca="1" si="3"/>
        <v>2.0313807270749763E-2</v>
      </c>
      <c r="W23" s="7">
        <f t="shared" ca="1" si="4"/>
        <v>1.3780547453820213E-2</v>
      </c>
      <c r="X23" s="7">
        <f t="shared" ca="1" si="5"/>
        <v>2.0119898077339556E-2</v>
      </c>
      <c r="Y23" s="7">
        <f t="shared" ca="1" si="6"/>
        <v>4.0317926569583107E-2</v>
      </c>
      <c r="Z23" s="7">
        <f t="shared" ca="1" si="7"/>
        <v>5.2006659177272957E-2</v>
      </c>
      <c r="AB23" s="7">
        <f t="shared" ca="1" si="8"/>
        <v>0.14653883854876559</v>
      </c>
    </row>
    <row r="24" spans="1:28" s="7" customFormat="1" x14ac:dyDescent="0.25">
      <c r="A24" s="7" t="s">
        <v>0</v>
      </c>
      <c r="B24" s="7">
        <v>100</v>
      </c>
      <c r="C24" s="7">
        <v>0.7</v>
      </c>
      <c r="D24" s="7">
        <v>107.7367</v>
      </c>
      <c r="E24" s="7">
        <v>24.822859999999999</v>
      </c>
      <c r="F24" s="7">
        <v>31</v>
      </c>
      <c r="H24" s="7" t="s">
        <v>1</v>
      </c>
      <c r="I24" s="7">
        <v>100</v>
      </c>
      <c r="J24" s="7">
        <v>0.7</v>
      </c>
      <c r="L24" s="7">
        <f t="shared" ca="1" si="2"/>
        <v>1773.3202900000001</v>
      </c>
      <c r="M24" s="7">
        <f t="shared" ca="1" si="2"/>
        <v>1780.09952</v>
      </c>
      <c r="N24" s="7">
        <f t="shared" ca="1" si="2"/>
        <v>1779.6478099999999</v>
      </c>
      <c r="O24" s="7">
        <f t="shared" ca="1" si="2"/>
        <v>1773.14068</v>
      </c>
      <c r="P24" s="7">
        <f t="shared" ca="1" si="2"/>
        <v>1784.1389799999999</v>
      </c>
      <c r="R24" s="7">
        <f t="shared" ca="1" si="1"/>
        <v>1778.0694559999999</v>
      </c>
      <c r="T24" s="7">
        <f ca="1">Total!E24</f>
        <v>1762.0255400000001</v>
      </c>
      <c r="V24" s="7">
        <f t="shared" ca="1" si="3"/>
        <v>6.4100943735469467E-3</v>
      </c>
      <c r="W24" s="7">
        <f t="shared" ca="1" si="4"/>
        <v>1.0257501715894476E-2</v>
      </c>
      <c r="X24" s="7">
        <f t="shared" ca="1" si="5"/>
        <v>1.0001143343245662E-2</v>
      </c>
      <c r="Y24" s="7">
        <f t="shared" ca="1" si="6"/>
        <v>6.3081605502720937E-3</v>
      </c>
      <c r="Z24" s="7">
        <f t="shared" ca="1" si="7"/>
        <v>1.2550011051485585E-2</v>
      </c>
      <c r="AB24" s="7">
        <f t="shared" ca="1" si="8"/>
        <v>4.5526911034444763E-2</v>
      </c>
    </row>
    <row r="25" spans="1:28" s="7" customFormat="1" x14ac:dyDescent="0.25">
      <c r="A25" s="7" t="s">
        <v>0</v>
      </c>
      <c r="B25" s="7">
        <v>100</v>
      </c>
      <c r="C25" s="7">
        <v>0.7</v>
      </c>
      <c r="D25" s="7">
        <v>107.86533</v>
      </c>
      <c r="E25" s="7">
        <v>24.276340000000001</v>
      </c>
      <c r="F25" s="7">
        <v>34</v>
      </c>
      <c r="H25" s="7" t="s">
        <v>1</v>
      </c>
      <c r="I25" s="7">
        <v>100</v>
      </c>
      <c r="J25" s="7">
        <v>1</v>
      </c>
      <c r="L25" s="7">
        <f t="shared" ca="1" si="2"/>
        <v>1758.80952</v>
      </c>
      <c r="M25" s="7">
        <f t="shared" ca="1" si="2"/>
        <v>1761.0933299999999</v>
      </c>
      <c r="N25" s="7">
        <f t="shared" ca="1" si="2"/>
        <v>1763.3966700000001</v>
      </c>
      <c r="O25" s="7">
        <f t="shared" ca="1" si="2"/>
        <v>1758.78667</v>
      </c>
      <c r="P25" s="7">
        <f t="shared" ca="1" si="2"/>
        <v>1760.5666699999999</v>
      </c>
      <c r="R25" s="7">
        <f t="shared" ca="1" si="1"/>
        <v>1760.5305720000001</v>
      </c>
      <c r="T25" s="7">
        <f ca="1">Total!E25</f>
        <v>1753.8095499999999</v>
      </c>
      <c r="V25" s="7">
        <f t="shared" ca="1" si="3"/>
        <v>2.8509195881617111E-3</v>
      </c>
      <c r="W25" s="7">
        <f t="shared" ca="1" si="4"/>
        <v>4.1531191342868328E-3</v>
      </c>
      <c r="X25" s="7">
        <f t="shared" ca="1" si="5"/>
        <v>5.4664544391380132E-3</v>
      </c>
      <c r="Y25" s="7">
        <f t="shared" ca="1" si="6"/>
        <v>2.8378908074710926E-3</v>
      </c>
      <c r="Z25" s="7">
        <f t="shared" ca="1" si="7"/>
        <v>3.852824270457409E-3</v>
      </c>
      <c r="AB25" s="7">
        <f t="shared" ca="1" si="8"/>
        <v>1.916120823951506E-2</v>
      </c>
    </row>
    <row r="26" spans="1:28" s="7" customFormat="1" x14ac:dyDescent="0.25">
      <c r="A26" s="7" t="s">
        <v>0</v>
      </c>
      <c r="B26" s="7">
        <v>100</v>
      </c>
      <c r="C26" s="7">
        <v>1</v>
      </c>
      <c r="D26" s="7">
        <v>103.84837</v>
      </c>
      <c r="E26" s="7">
        <v>34.550649999999997</v>
      </c>
      <c r="F26" s="7">
        <v>39</v>
      </c>
      <c r="H26" s="7" t="s">
        <v>1</v>
      </c>
      <c r="I26" s="7">
        <v>1000</v>
      </c>
      <c r="J26" s="7">
        <v>0.4</v>
      </c>
      <c r="L26" s="7">
        <f t="shared" ca="1" si="2"/>
        <v>19006.502179999999</v>
      </c>
      <c r="M26" s="7">
        <f t="shared" ca="1" si="2"/>
        <v>19005.28</v>
      </c>
      <c r="N26" s="7">
        <f t="shared" ca="1" si="2"/>
        <v>18993.31582</v>
      </c>
      <c r="O26" s="7">
        <f t="shared" ca="1" si="2"/>
        <v>18991.062829999999</v>
      </c>
      <c r="P26" s="7">
        <f t="shared" ca="1" si="2"/>
        <v>18997.488700000002</v>
      </c>
      <c r="R26" s="7">
        <f t="shared" ca="1" si="1"/>
        <v>18998.729906</v>
      </c>
      <c r="T26" s="7">
        <f ca="1">Total!E26</f>
        <v>18977.24136</v>
      </c>
      <c r="V26" s="7">
        <f t="shared" ca="1" si="3"/>
        <v>1.5418900695269185E-3</v>
      </c>
      <c r="W26" s="7">
        <f t="shared" ca="1" si="4"/>
        <v>1.4774876636758363E-3</v>
      </c>
      <c r="X26" s="7">
        <f t="shared" ca="1" si="5"/>
        <v>8.4703881323243164E-4</v>
      </c>
      <c r="Y26" s="7">
        <f t="shared" ca="1" si="6"/>
        <v>7.2831818586297165E-4</v>
      </c>
      <c r="Z26" s="7">
        <f t="shared" ca="1" si="7"/>
        <v>1.0669274641086038E-3</v>
      </c>
      <c r="AB26" s="7">
        <f t="shared" ca="1" si="8"/>
        <v>5.6616621964067611E-3</v>
      </c>
    </row>
    <row r="27" spans="1:28" s="7" customFormat="1" x14ac:dyDescent="0.25">
      <c r="A27" s="7" t="s">
        <v>0</v>
      </c>
      <c r="B27" s="7">
        <v>100</v>
      </c>
      <c r="C27" s="7">
        <v>1</v>
      </c>
      <c r="D27" s="7">
        <v>103.8158</v>
      </c>
      <c r="E27" s="7">
        <v>34.494779999999999</v>
      </c>
      <c r="F27" s="7">
        <v>43</v>
      </c>
      <c r="H27" s="7" t="s">
        <v>1</v>
      </c>
      <c r="I27" s="7">
        <v>1000</v>
      </c>
      <c r="J27" s="7">
        <v>0.7</v>
      </c>
      <c r="L27" s="7">
        <f t="shared" ca="1" si="2"/>
        <v>18978.226709999999</v>
      </c>
      <c r="M27" s="7">
        <f t="shared" ca="1" si="2"/>
        <v>18982.232110000001</v>
      </c>
      <c r="N27" s="7">
        <f t="shared" ca="1" si="2"/>
        <v>18983.668689999999</v>
      </c>
      <c r="O27" s="7">
        <f t="shared" ca="1" si="2"/>
        <v>18978.205539999999</v>
      </c>
      <c r="P27" s="7">
        <f t="shared" ca="1" si="2"/>
        <v>18982.28</v>
      </c>
      <c r="R27" s="7">
        <f t="shared" ca="1" si="1"/>
        <v>18980.922610000001</v>
      </c>
      <c r="T27" s="7">
        <f ca="1">Total!E27</f>
        <v>18975.633290000002</v>
      </c>
      <c r="V27" s="7">
        <f t="shared" ca="1" si="3"/>
        <v>1.3667106443104236E-4</v>
      </c>
      <c r="W27" s="7">
        <f t="shared" ca="1" si="4"/>
        <v>3.4775229364686198E-4</v>
      </c>
      <c r="X27" s="7">
        <f t="shared" ca="1" si="5"/>
        <v>4.2345885785174893E-4</v>
      </c>
      <c r="Y27" s="7">
        <f t="shared" ca="1" si="6"/>
        <v>1.3555542314116033E-4</v>
      </c>
      <c r="Z27" s="7">
        <f t="shared" ca="1" si="7"/>
        <v>3.5027605658357746E-4</v>
      </c>
      <c r="AB27" s="7">
        <f t="shared" ca="1" si="8"/>
        <v>1.3937136956543911E-3</v>
      </c>
    </row>
    <row r="28" spans="1:28" s="7" customFormat="1" x14ac:dyDescent="0.25">
      <c r="A28" s="7" t="s">
        <v>0</v>
      </c>
      <c r="B28" s="7">
        <v>100</v>
      </c>
      <c r="C28" s="7">
        <v>1</v>
      </c>
      <c r="D28" s="7">
        <v>103.83503</v>
      </c>
      <c r="E28" s="7">
        <v>34.081119999999999</v>
      </c>
      <c r="F28" s="7">
        <v>39</v>
      </c>
      <c r="H28" s="7" t="s">
        <v>1</v>
      </c>
      <c r="I28" s="7">
        <v>1000</v>
      </c>
      <c r="J28" s="7">
        <v>1</v>
      </c>
      <c r="L28" s="7">
        <f t="shared" ca="1" si="2"/>
        <v>18977.26597</v>
      </c>
      <c r="M28" s="7">
        <f t="shared" ca="1" si="2"/>
        <v>18976.790120000001</v>
      </c>
      <c r="N28" s="7">
        <f t="shared" ca="1" si="2"/>
        <v>18976.86908</v>
      </c>
      <c r="O28" s="7">
        <f t="shared" ca="1" si="2"/>
        <v>18977.879870000001</v>
      </c>
      <c r="P28" s="7">
        <f t="shared" ca="1" si="2"/>
        <v>18976.68406</v>
      </c>
      <c r="R28" s="7">
        <f t="shared" ca="1" si="1"/>
        <v>18977.097820000003</v>
      </c>
      <c r="T28" s="7">
        <f ca="1">Total!E28</f>
        <v>18975.233329999999</v>
      </c>
      <c r="V28" s="7">
        <f t="shared" ca="1" si="3"/>
        <v>1.0712068540351727E-4</v>
      </c>
      <c r="W28" s="7">
        <f t="shared" ca="1" si="4"/>
        <v>8.2043259912966014E-5</v>
      </c>
      <c r="X28" s="7">
        <f t="shared" ca="1" si="5"/>
        <v>8.620447356582153E-5</v>
      </c>
      <c r="Y28" s="7">
        <f t="shared" ca="1" si="6"/>
        <v>1.3947338375108935E-4</v>
      </c>
      <c r="Z28" s="7">
        <f t="shared" ca="1" si="7"/>
        <v>7.6453868828419631E-5</v>
      </c>
      <c r="AB28" s="7">
        <f t="shared" ca="1" si="8"/>
        <v>4.9129567146181388E-4</v>
      </c>
    </row>
    <row r="29" spans="1:28" s="7" customFormat="1" x14ac:dyDescent="0.25">
      <c r="A29" s="7" t="s">
        <v>0</v>
      </c>
      <c r="B29" s="7">
        <v>100</v>
      </c>
      <c r="C29" s="7">
        <v>1</v>
      </c>
      <c r="D29" s="7">
        <v>103.78995999999999</v>
      </c>
      <c r="E29" s="7">
        <v>33.96987</v>
      </c>
      <c r="F29" s="7">
        <v>39</v>
      </c>
    </row>
    <row r="30" spans="1:28" s="7" customFormat="1" x14ac:dyDescent="0.25">
      <c r="A30" s="7" t="s">
        <v>0</v>
      </c>
      <c r="B30" s="7">
        <v>100</v>
      </c>
      <c r="C30" s="7">
        <v>1</v>
      </c>
      <c r="D30" s="7">
        <v>103.85829</v>
      </c>
      <c r="E30" s="7">
        <v>34.079230000000003</v>
      </c>
      <c r="F30" s="7">
        <v>40</v>
      </c>
    </row>
    <row r="31" spans="1:28" s="7" customFormat="1" x14ac:dyDescent="0.25">
      <c r="A31" s="7" t="s">
        <v>0</v>
      </c>
      <c r="B31" s="7">
        <v>1000</v>
      </c>
      <c r="C31" s="7">
        <v>0.4</v>
      </c>
      <c r="D31" s="7">
        <v>1070.2867699999999</v>
      </c>
      <c r="E31" s="7">
        <v>669.41998000000001</v>
      </c>
      <c r="F31" s="7">
        <v>5</v>
      </c>
    </row>
    <row r="32" spans="1:28" s="7" customFormat="1" x14ac:dyDescent="0.25">
      <c r="A32" s="7" t="s">
        <v>0</v>
      </c>
      <c r="B32" s="7">
        <v>1000</v>
      </c>
      <c r="C32" s="7">
        <v>0.4</v>
      </c>
      <c r="D32" s="7">
        <v>1069.9745800000001</v>
      </c>
      <c r="E32" s="7">
        <v>668.76175000000001</v>
      </c>
      <c r="F32" s="7">
        <v>5</v>
      </c>
    </row>
    <row r="33" spans="1:6" s="7" customFormat="1" x14ac:dyDescent="0.25">
      <c r="A33" s="7" t="s">
        <v>0</v>
      </c>
      <c r="B33" s="7">
        <v>1000</v>
      </c>
      <c r="C33" s="7">
        <v>0.4</v>
      </c>
      <c r="D33" s="7">
        <v>1070.5084400000001</v>
      </c>
      <c r="E33" s="7">
        <v>761.81664000000001</v>
      </c>
      <c r="F33" s="7">
        <v>6</v>
      </c>
    </row>
    <row r="34" spans="1:6" s="7" customFormat="1" x14ac:dyDescent="0.25">
      <c r="A34" s="7" t="s">
        <v>0</v>
      </c>
      <c r="B34" s="7">
        <v>1000</v>
      </c>
      <c r="C34" s="7">
        <v>0.4</v>
      </c>
      <c r="D34" s="7">
        <v>1070.2848300000001</v>
      </c>
      <c r="E34" s="7">
        <v>672.24967000000004</v>
      </c>
      <c r="F34" s="7">
        <v>5</v>
      </c>
    </row>
    <row r="35" spans="1:6" s="7" customFormat="1" x14ac:dyDescent="0.25">
      <c r="A35" s="7" t="s">
        <v>0</v>
      </c>
      <c r="B35" s="7">
        <v>1000</v>
      </c>
      <c r="C35" s="7">
        <v>0.4</v>
      </c>
      <c r="D35" s="7">
        <v>1070.3543500000001</v>
      </c>
      <c r="E35" s="7">
        <v>759.47735</v>
      </c>
      <c r="F35" s="7">
        <v>6</v>
      </c>
    </row>
    <row r="36" spans="1:6" s="7" customFormat="1" x14ac:dyDescent="0.25">
      <c r="A36" s="7" t="s">
        <v>0</v>
      </c>
      <c r="B36" s="7">
        <v>1000</v>
      </c>
      <c r="C36" s="7">
        <v>0.7</v>
      </c>
      <c r="D36" s="7">
        <v>1034.8851999999999</v>
      </c>
      <c r="E36" s="7">
        <v>1001.1271</v>
      </c>
      <c r="F36" s="7">
        <v>8</v>
      </c>
    </row>
    <row r="37" spans="1:6" s="7" customFormat="1" x14ac:dyDescent="0.25">
      <c r="A37" s="7" t="s">
        <v>0</v>
      </c>
      <c r="B37" s="7">
        <v>1000</v>
      </c>
      <c r="C37" s="7">
        <v>0.7</v>
      </c>
      <c r="D37" s="7">
        <v>1035.0817500000001</v>
      </c>
      <c r="E37" s="7">
        <v>999.85420999999997</v>
      </c>
      <c r="F37" s="7">
        <v>8</v>
      </c>
    </row>
    <row r="38" spans="1:6" s="7" customFormat="1" x14ac:dyDescent="0.25">
      <c r="A38" s="7" t="s">
        <v>0</v>
      </c>
      <c r="B38" s="7">
        <v>1000</v>
      </c>
      <c r="C38" s="7">
        <v>0.7</v>
      </c>
      <c r="D38" s="7">
        <v>1034.89644</v>
      </c>
      <c r="E38" s="7">
        <v>999.91543999999999</v>
      </c>
      <c r="F38" s="7">
        <v>8</v>
      </c>
    </row>
    <row r="39" spans="1:6" s="7" customFormat="1" x14ac:dyDescent="0.25">
      <c r="A39" s="7" t="s">
        <v>0</v>
      </c>
      <c r="B39" s="7">
        <v>1000</v>
      </c>
      <c r="C39" s="7">
        <v>0.7</v>
      </c>
      <c r="D39" s="7">
        <v>1035.07014</v>
      </c>
      <c r="E39" s="7">
        <v>1000.6552799999999</v>
      </c>
      <c r="F39" s="7">
        <v>8</v>
      </c>
    </row>
    <row r="40" spans="1:6" s="7" customFormat="1" x14ac:dyDescent="0.25">
      <c r="A40" s="7" t="s">
        <v>0</v>
      </c>
      <c r="B40" s="7">
        <v>1000</v>
      </c>
      <c r="C40" s="7">
        <v>0.7</v>
      </c>
      <c r="D40" s="7">
        <v>1035.0099399999999</v>
      </c>
      <c r="E40" s="7">
        <v>1000.66549</v>
      </c>
      <c r="F40" s="7">
        <v>8</v>
      </c>
    </row>
    <row r="41" spans="1:6" s="7" customFormat="1" x14ac:dyDescent="0.25">
      <c r="A41" s="7" t="s">
        <v>0</v>
      </c>
      <c r="B41" s="7">
        <v>1000</v>
      </c>
      <c r="C41" s="7">
        <v>1</v>
      </c>
      <c r="D41" s="7">
        <v>1034.9055800000001</v>
      </c>
      <c r="E41" s="7">
        <v>1590.42821</v>
      </c>
      <c r="F41" s="7">
        <v>12</v>
      </c>
    </row>
    <row r="42" spans="1:6" s="7" customFormat="1" x14ac:dyDescent="0.25">
      <c r="A42" s="7" t="s">
        <v>0</v>
      </c>
      <c r="B42" s="7">
        <v>1000</v>
      </c>
      <c r="C42" s="7">
        <v>1</v>
      </c>
      <c r="D42" s="7">
        <v>1034.8042</v>
      </c>
      <c r="E42" s="7">
        <v>1583.58179</v>
      </c>
      <c r="F42" s="7">
        <v>12</v>
      </c>
    </row>
    <row r="43" spans="1:6" s="7" customFormat="1" x14ac:dyDescent="0.25">
      <c r="A43" s="7" t="s">
        <v>0</v>
      </c>
      <c r="B43" s="7">
        <v>1000</v>
      </c>
      <c r="C43" s="7">
        <v>1</v>
      </c>
      <c r="D43" s="7">
        <v>1034.6976</v>
      </c>
      <c r="E43" s="7">
        <v>1600.5976800000001</v>
      </c>
      <c r="F43" s="7">
        <v>12</v>
      </c>
    </row>
    <row r="44" spans="1:6" s="7" customFormat="1" x14ac:dyDescent="0.25">
      <c r="A44" s="7" t="s">
        <v>0</v>
      </c>
      <c r="B44" s="7">
        <v>1000</v>
      </c>
      <c r="C44" s="7">
        <v>1</v>
      </c>
      <c r="D44" s="7">
        <v>1034.84284</v>
      </c>
      <c r="E44" s="7">
        <v>1593.45146</v>
      </c>
      <c r="F44" s="7">
        <v>12</v>
      </c>
    </row>
    <row r="45" spans="1:6" s="7" customFormat="1" x14ac:dyDescent="0.25">
      <c r="A45" s="7" t="s">
        <v>0</v>
      </c>
      <c r="B45" s="7">
        <v>1000</v>
      </c>
      <c r="C45" s="7">
        <v>1</v>
      </c>
      <c r="D45" s="7">
        <v>1034.7887700000001</v>
      </c>
      <c r="E45" s="7">
        <v>1584.5169699999999</v>
      </c>
      <c r="F45" s="7">
        <v>12</v>
      </c>
    </row>
    <row r="46" spans="1:6" s="7" customFormat="1" x14ac:dyDescent="0.25">
      <c r="A46" s="7" t="s">
        <v>3</v>
      </c>
      <c r="B46" s="7">
        <v>24</v>
      </c>
      <c r="C46" s="7">
        <v>0.4</v>
      </c>
      <c r="D46" s="7">
        <v>3177.6379999999999</v>
      </c>
      <c r="E46" s="7">
        <v>1.4376</v>
      </c>
      <c r="F46" s="7">
        <v>16</v>
      </c>
    </row>
    <row r="47" spans="1:6" s="7" customFormat="1" x14ac:dyDescent="0.25">
      <c r="A47" s="7" t="s">
        <v>3</v>
      </c>
      <c r="B47" s="7">
        <v>24</v>
      </c>
      <c r="C47" s="7">
        <v>0.4</v>
      </c>
      <c r="D47" s="7">
        <v>3177.6379999999999</v>
      </c>
      <c r="E47" s="7">
        <v>1.2206600000000001</v>
      </c>
      <c r="F47" s="7">
        <v>16</v>
      </c>
    </row>
    <row r="48" spans="1:6" s="7" customFormat="1" x14ac:dyDescent="0.25">
      <c r="A48" s="7" t="s">
        <v>3</v>
      </c>
      <c r="B48" s="7">
        <v>24</v>
      </c>
      <c r="C48" s="7">
        <v>0.4</v>
      </c>
      <c r="D48" s="7">
        <v>3177.6379999999999</v>
      </c>
      <c r="E48" s="7">
        <v>1.3168299999999999</v>
      </c>
      <c r="F48" s="7">
        <v>15</v>
      </c>
    </row>
    <row r="49" spans="1:6" s="7" customFormat="1" x14ac:dyDescent="0.25">
      <c r="A49" s="7" t="s">
        <v>3</v>
      </c>
      <c r="B49" s="7">
        <v>24</v>
      </c>
      <c r="C49" s="7">
        <v>0.4</v>
      </c>
      <c r="D49" s="7">
        <v>3177.6379999999999</v>
      </c>
      <c r="E49" s="7">
        <v>1.2296499999999999</v>
      </c>
      <c r="F49" s="7">
        <v>15</v>
      </c>
    </row>
    <row r="50" spans="1:6" s="7" customFormat="1" x14ac:dyDescent="0.25">
      <c r="A50" s="7" t="s">
        <v>3</v>
      </c>
      <c r="B50" s="7">
        <v>24</v>
      </c>
      <c r="C50" s="7">
        <v>0.4</v>
      </c>
      <c r="D50" s="7">
        <v>3177.6379999999999</v>
      </c>
      <c r="E50" s="7">
        <v>1.1769700000000001</v>
      </c>
      <c r="F50" s="7">
        <v>16</v>
      </c>
    </row>
    <row r="51" spans="1:6" s="7" customFormat="1" x14ac:dyDescent="0.25">
      <c r="A51" s="7" t="s">
        <v>3</v>
      </c>
      <c r="B51" s="7">
        <v>24</v>
      </c>
      <c r="C51" s="7">
        <v>0.7</v>
      </c>
      <c r="D51" s="7">
        <v>2321.03586</v>
      </c>
      <c r="E51" s="7">
        <v>1.3565799999999999</v>
      </c>
      <c r="F51" s="7">
        <v>18</v>
      </c>
    </row>
    <row r="52" spans="1:6" s="7" customFormat="1" x14ac:dyDescent="0.25">
      <c r="A52" s="7" t="s">
        <v>3</v>
      </c>
      <c r="B52" s="7">
        <v>24</v>
      </c>
      <c r="C52" s="7">
        <v>0.7</v>
      </c>
      <c r="D52" s="7">
        <v>2321.03586</v>
      </c>
      <c r="E52" s="7">
        <v>1.35859</v>
      </c>
      <c r="F52" s="7">
        <v>17</v>
      </c>
    </row>
    <row r="53" spans="1:6" s="7" customFormat="1" x14ac:dyDescent="0.25">
      <c r="A53" s="7" t="s">
        <v>3</v>
      </c>
      <c r="B53" s="7">
        <v>24</v>
      </c>
      <c r="C53" s="7">
        <v>0.7</v>
      </c>
      <c r="D53" s="7">
        <v>2321.03586</v>
      </c>
      <c r="E53" s="7">
        <v>1.36097</v>
      </c>
      <c r="F53" s="7">
        <v>17</v>
      </c>
    </row>
    <row r="54" spans="1:6" s="7" customFormat="1" x14ac:dyDescent="0.25">
      <c r="A54" s="7" t="s">
        <v>3</v>
      </c>
      <c r="B54" s="7">
        <v>24</v>
      </c>
      <c r="C54" s="7">
        <v>0.7</v>
      </c>
      <c r="D54" s="7">
        <v>2321.03586</v>
      </c>
      <c r="E54" s="7">
        <v>1.3625100000000001</v>
      </c>
      <c r="F54" s="7">
        <v>17</v>
      </c>
    </row>
    <row r="55" spans="1:6" s="7" customFormat="1" x14ac:dyDescent="0.25">
      <c r="A55" s="7" t="s">
        <v>3</v>
      </c>
      <c r="B55" s="7">
        <v>24</v>
      </c>
      <c r="C55" s="7">
        <v>0.7</v>
      </c>
      <c r="D55" s="7">
        <v>2321.03586</v>
      </c>
      <c r="E55" s="7">
        <v>1.3816299999999999</v>
      </c>
      <c r="F55" s="7">
        <v>15</v>
      </c>
    </row>
    <row r="56" spans="1:6" s="7" customFormat="1" x14ac:dyDescent="0.25">
      <c r="A56" s="7" t="s">
        <v>3</v>
      </c>
      <c r="B56" s="7">
        <v>24</v>
      </c>
      <c r="C56" s="7">
        <v>1</v>
      </c>
      <c r="D56" s="7">
        <v>2320.9075499999999</v>
      </c>
      <c r="E56" s="7">
        <v>2.2631299999999999</v>
      </c>
      <c r="F56" s="7">
        <v>23</v>
      </c>
    </row>
    <row r="57" spans="1:6" s="7" customFormat="1" x14ac:dyDescent="0.25">
      <c r="A57" s="7" t="s">
        <v>3</v>
      </c>
      <c r="B57" s="7">
        <v>24</v>
      </c>
      <c r="C57" s="7">
        <v>1</v>
      </c>
      <c r="D57" s="7">
        <v>2320.9075499999999</v>
      </c>
      <c r="E57" s="7">
        <v>2.2780399999999998</v>
      </c>
      <c r="F57" s="7">
        <v>22</v>
      </c>
    </row>
    <row r="58" spans="1:6" s="7" customFormat="1" x14ac:dyDescent="0.25">
      <c r="A58" s="7" t="s">
        <v>3</v>
      </c>
      <c r="B58" s="7">
        <v>24</v>
      </c>
      <c r="C58" s="7">
        <v>1</v>
      </c>
      <c r="D58" s="7">
        <v>2320.9075499999999</v>
      </c>
      <c r="E58" s="7">
        <v>2.2642799999999998</v>
      </c>
      <c r="F58" s="7">
        <v>23</v>
      </c>
    </row>
    <row r="59" spans="1:6" s="7" customFormat="1" x14ac:dyDescent="0.25">
      <c r="A59" s="7" t="s">
        <v>3</v>
      </c>
      <c r="B59" s="7">
        <v>24</v>
      </c>
      <c r="C59" s="7">
        <v>1</v>
      </c>
      <c r="D59" s="7">
        <v>2320.9075499999999</v>
      </c>
      <c r="E59" s="7">
        <v>2.3113999999999999</v>
      </c>
      <c r="F59" s="7">
        <v>30</v>
      </c>
    </row>
    <row r="60" spans="1:6" s="7" customFormat="1" x14ac:dyDescent="0.25">
      <c r="A60" s="7" t="s">
        <v>3</v>
      </c>
      <c r="B60" s="7">
        <v>24</v>
      </c>
      <c r="C60" s="7">
        <v>1</v>
      </c>
      <c r="D60" s="7">
        <v>2320.9075499999999</v>
      </c>
      <c r="E60" s="7">
        <v>2.3452299999999999</v>
      </c>
      <c r="F60" s="7">
        <v>32</v>
      </c>
    </row>
    <row r="61" spans="1:6" s="7" customFormat="1" x14ac:dyDescent="0.25">
      <c r="A61" s="7" t="s">
        <v>3</v>
      </c>
      <c r="B61" s="7">
        <v>100</v>
      </c>
      <c r="C61" s="7">
        <v>0.4</v>
      </c>
      <c r="D61" s="7">
        <v>42991.036200000002</v>
      </c>
      <c r="E61" s="7">
        <v>8.7036200000000008</v>
      </c>
      <c r="F61" s="7">
        <v>13</v>
      </c>
    </row>
    <row r="62" spans="1:6" s="7" customFormat="1" x14ac:dyDescent="0.25">
      <c r="A62" s="7" t="s">
        <v>3</v>
      </c>
      <c r="B62" s="7">
        <v>100</v>
      </c>
      <c r="C62" s="7">
        <v>0.4</v>
      </c>
      <c r="D62" s="7">
        <v>42987.082479999997</v>
      </c>
      <c r="E62" s="7">
        <v>8.3437400000000004</v>
      </c>
      <c r="F62" s="7">
        <v>14</v>
      </c>
    </row>
    <row r="63" spans="1:6" s="7" customFormat="1" x14ac:dyDescent="0.25">
      <c r="A63" s="7" t="s">
        <v>3</v>
      </c>
      <c r="B63" s="7">
        <v>100</v>
      </c>
      <c r="C63" s="7">
        <v>0.4</v>
      </c>
      <c r="D63" s="7">
        <v>42991.18187</v>
      </c>
      <c r="E63" s="7">
        <v>8.2660499999999999</v>
      </c>
      <c r="F63" s="7">
        <v>10</v>
      </c>
    </row>
    <row r="64" spans="1:6" s="7" customFormat="1" x14ac:dyDescent="0.25">
      <c r="A64" s="7" t="s">
        <v>3</v>
      </c>
      <c r="B64" s="7">
        <v>100</v>
      </c>
      <c r="C64" s="7">
        <v>0.4</v>
      </c>
      <c r="D64" s="7">
        <v>42988.384830000003</v>
      </c>
      <c r="E64" s="7">
        <v>8.5050500000000007</v>
      </c>
      <c r="F64" s="7">
        <v>11</v>
      </c>
    </row>
    <row r="65" spans="1:6" s="7" customFormat="1" x14ac:dyDescent="0.25">
      <c r="A65" s="7" t="s">
        <v>3</v>
      </c>
      <c r="B65" s="7">
        <v>100</v>
      </c>
      <c r="C65" s="7">
        <v>0.4</v>
      </c>
      <c r="D65" s="7">
        <v>42990.884420000002</v>
      </c>
      <c r="E65" s="7">
        <v>8.1046800000000001</v>
      </c>
      <c r="F65" s="7">
        <v>10</v>
      </c>
    </row>
    <row r="66" spans="1:6" s="7" customFormat="1" x14ac:dyDescent="0.25">
      <c r="A66" s="7" t="s">
        <v>3</v>
      </c>
      <c r="B66" s="7">
        <v>100</v>
      </c>
      <c r="C66" s="7">
        <v>0.7</v>
      </c>
      <c r="D66" s="7">
        <v>35603.180139999997</v>
      </c>
      <c r="E66" s="7">
        <v>16.60005</v>
      </c>
      <c r="F66" s="7">
        <v>20</v>
      </c>
    </row>
    <row r="67" spans="1:6" s="7" customFormat="1" x14ac:dyDescent="0.25">
      <c r="A67" s="7" t="s">
        <v>3</v>
      </c>
      <c r="B67" s="7">
        <v>100</v>
      </c>
      <c r="C67" s="7">
        <v>0.7</v>
      </c>
      <c r="D67" s="7">
        <v>35640.983979999997</v>
      </c>
      <c r="E67" s="7">
        <v>16.792300000000001</v>
      </c>
      <c r="F67" s="7">
        <v>28</v>
      </c>
    </row>
    <row r="68" spans="1:6" s="7" customFormat="1" x14ac:dyDescent="0.25">
      <c r="A68" s="7" t="s">
        <v>3</v>
      </c>
      <c r="B68" s="7">
        <v>100</v>
      </c>
      <c r="C68" s="7">
        <v>0.7</v>
      </c>
      <c r="D68" s="7">
        <v>35678.558440000001</v>
      </c>
      <c r="E68" s="7">
        <v>17.237929999999999</v>
      </c>
      <c r="F68" s="7">
        <v>29</v>
      </c>
    </row>
    <row r="69" spans="1:6" s="7" customFormat="1" x14ac:dyDescent="0.25">
      <c r="A69" s="7" t="s">
        <v>3</v>
      </c>
      <c r="B69" s="7">
        <v>100</v>
      </c>
      <c r="C69" s="7">
        <v>0.7</v>
      </c>
      <c r="D69" s="7">
        <v>35798.507409999998</v>
      </c>
      <c r="E69" s="7">
        <v>16.940760000000001</v>
      </c>
      <c r="F69" s="7">
        <v>20</v>
      </c>
    </row>
    <row r="70" spans="1:6" s="7" customFormat="1" x14ac:dyDescent="0.25">
      <c r="A70" s="7" t="s">
        <v>3</v>
      </c>
      <c r="B70" s="7">
        <v>100</v>
      </c>
      <c r="C70" s="7">
        <v>0.7</v>
      </c>
      <c r="D70" s="7">
        <v>35768.143340000002</v>
      </c>
      <c r="E70" s="7">
        <v>16.931470000000001</v>
      </c>
      <c r="F70" s="7">
        <v>23</v>
      </c>
    </row>
    <row r="71" spans="1:6" s="7" customFormat="1" x14ac:dyDescent="0.25">
      <c r="A71" s="7" t="s">
        <v>3</v>
      </c>
      <c r="B71" s="7">
        <v>100</v>
      </c>
      <c r="C71" s="7">
        <v>1</v>
      </c>
      <c r="D71" s="7">
        <v>35474.708350000001</v>
      </c>
      <c r="E71" s="7">
        <v>27.02966</v>
      </c>
      <c r="F71" s="7">
        <v>27</v>
      </c>
    </row>
    <row r="72" spans="1:6" s="7" customFormat="1" x14ac:dyDescent="0.25">
      <c r="A72" s="7" t="s">
        <v>3</v>
      </c>
      <c r="B72" s="7">
        <v>100</v>
      </c>
      <c r="C72" s="7">
        <v>1</v>
      </c>
      <c r="D72" s="7">
        <v>35239.958890000002</v>
      </c>
      <c r="E72" s="7">
        <v>26.722290000000001</v>
      </c>
      <c r="F72" s="7">
        <v>32</v>
      </c>
    </row>
    <row r="73" spans="1:6" s="7" customFormat="1" x14ac:dyDescent="0.25">
      <c r="A73" s="7" t="s">
        <v>3</v>
      </c>
      <c r="B73" s="7">
        <v>100</v>
      </c>
      <c r="C73" s="7">
        <v>1</v>
      </c>
      <c r="D73" s="7">
        <v>35281.14963</v>
      </c>
      <c r="E73" s="7">
        <v>26.886790000000001</v>
      </c>
      <c r="F73" s="7">
        <v>41</v>
      </c>
    </row>
    <row r="74" spans="1:6" s="7" customFormat="1" x14ac:dyDescent="0.25">
      <c r="A74" s="7" t="s">
        <v>3</v>
      </c>
      <c r="B74" s="7">
        <v>100</v>
      </c>
      <c r="C74" s="7">
        <v>1</v>
      </c>
      <c r="D74" s="7">
        <v>35270.417229999999</v>
      </c>
      <c r="E74" s="7">
        <v>26.81982</v>
      </c>
      <c r="F74" s="7">
        <v>28</v>
      </c>
    </row>
    <row r="75" spans="1:6" s="7" customFormat="1" x14ac:dyDescent="0.25">
      <c r="A75" s="7" t="s">
        <v>3</v>
      </c>
      <c r="B75" s="7">
        <v>100</v>
      </c>
      <c r="C75" s="7">
        <v>1</v>
      </c>
      <c r="D75" s="7">
        <v>35446.196669999998</v>
      </c>
      <c r="E75" s="7">
        <v>27.13334</v>
      </c>
      <c r="F75" s="7">
        <v>34</v>
      </c>
    </row>
    <row r="76" spans="1:6" s="7" customFormat="1" x14ac:dyDescent="0.25">
      <c r="A76" s="7" t="s">
        <v>3</v>
      </c>
      <c r="B76" s="7">
        <v>997</v>
      </c>
      <c r="C76" s="7">
        <v>0.4</v>
      </c>
      <c r="D76" s="7">
        <v>324378.60249999998</v>
      </c>
      <c r="E76" s="7">
        <v>613.32429999999999</v>
      </c>
      <c r="F76" s="7">
        <v>6</v>
      </c>
    </row>
    <row r="77" spans="1:6" s="7" customFormat="1" x14ac:dyDescent="0.25">
      <c r="A77" s="7" t="s">
        <v>3</v>
      </c>
      <c r="B77" s="7">
        <v>997</v>
      </c>
      <c r="C77" s="7">
        <v>0.4</v>
      </c>
      <c r="D77" s="7">
        <v>324517.70834000001</v>
      </c>
      <c r="E77" s="7">
        <v>614.21596999999997</v>
      </c>
      <c r="F77" s="7">
        <v>6</v>
      </c>
    </row>
    <row r="78" spans="1:6" s="7" customFormat="1" x14ac:dyDescent="0.25">
      <c r="A78" s="7" t="s">
        <v>3</v>
      </c>
      <c r="B78" s="7">
        <v>997</v>
      </c>
      <c r="C78" s="7">
        <v>0.4</v>
      </c>
      <c r="D78" s="7">
        <v>324441.67647000001</v>
      </c>
      <c r="E78" s="7">
        <v>621.96947999999998</v>
      </c>
      <c r="F78" s="7">
        <v>8</v>
      </c>
    </row>
    <row r="79" spans="1:6" s="7" customFormat="1" x14ac:dyDescent="0.25">
      <c r="A79" s="7" t="s">
        <v>3</v>
      </c>
      <c r="B79" s="7">
        <v>997</v>
      </c>
      <c r="C79" s="7">
        <v>0.4</v>
      </c>
      <c r="D79" s="7">
        <v>324426.90688999998</v>
      </c>
      <c r="E79" s="7">
        <v>615.17408999999998</v>
      </c>
      <c r="F79" s="7">
        <v>6</v>
      </c>
    </row>
    <row r="80" spans="1:6" s="7" customFormat="1" x14ac:dyDescent="0.25">
      <c r="A80" s="7" t="s">
        <v>3</v>
      </c>
      <c r="B80" s="7">
        <v>997</v>
      </c>
      <c r="C80" s="7">
        <v>0.4</v>
      </c>
      <c r="D80" s="7">
        <v>324473.86940000003</v>
      </c>
      <c r="E80" s="7">
        <v>624.09564</v>
      </c>
      <c r="F80" s="7">
        <v>8</v>
      </c>
    </row>
    <row r="81" spans="1:6" s="7" customFormat="1" x14ac:dyDescent="0.25">
      <c r="A81" s="7" t="s">
        <v>3</v>
      </c>
      <c r="B81" s="7">
        <v>997</v>
      </c>
      <c r="C81" s="7">
        <v>0.7</v>
      </c>
      <c r="D81" s="7">
        <v>323050.31572999997</v>
      </c>
      <c r="E81" s="7">
        <v>891.69979999999998</v>
      </c>
      <c r="F81" s="7">
        <v>9</v>
      </c>
    </row>
    <row r="82" spans="1:6" s="7" customFormat="1" x14ac:dyDescent="0.25">
      <c r="A82" s="7" t="s">
        <v>3</v>
      </c>
      <c r="B82" s="7">
        <v>997</v>
      </c>
      <c r="C82" s="7">
        <v>0.7</v>
      </c>
      <c r="D82" s="7">
        <v>323115.87437999999</v>
      </c>
      <c r="E82" s="7">
        <v>937.97785999999996</v>
      </c>
      <c r="F82" s="7">
        <v>9</v>
      </c>
    </row>
    <row r="83" spans="1:6" s="7" customFormat="1" x14ac:dyDescent="0.25">
      <c r="A83" s="7" t="s">
        <v>3</v>
      </c>
      <c r="B83" s="7">
        <v>997</v>
      </c>
      <c r="C83" s="7">
        <v>0.7</v>
      </c>
      <c r="D83" s="7">
        <v>323135.67336999997</v>
      </c>
      <c r="E83" s="7">
        <v>888.60171000000003</v>
      </c>
      <c r="F83" s="7">
        <v>12</v>
      </c>
    </row>
    <row r="84" spans="1:6" s="7" customFormat="1" x14ac:dyDescent="0.25">
      <c r="A84" s="7" t="s">
        <v>3</v>
      </c>
      <c r="B84" s="7">
        <v>997</v>
      </c>
      <c r="C84" s="7">
        <v>0.7</v>
      </c>
      <c r="D84" s="7">
        <v>323209.57801</v>
      </c>
      <c r="E84" s="7">
        <v>889.97703999999999</v>
      </c>
      <c r="F84" s="7">
        <v>12</v>
      </c>
    </row>
    <row r="85" spans="1:6" s="7" customFormat="1" x14ac:dyDescent="0.25">
      <c r="A85" s="7" t="s">
        <v>3</v>
      </c>
      <c r="B85" s="7">
        <v>997</v>
      </c>
      <c r="C85" s="7">
        <v>0.7</v>
      </c>
      <c r="D85" s="7">
        <v>323198.28853999998</v>
      </c>
      <c r="E85" s="7">
        <v>893.00765000000001</v>
      </c>
      <c r="F85" s="7">
        <v>12</v>
      </c>
    </row>
    <row r="86" spans="1:6" s="7" customFormat="1" x14ac:dyDescent="0.25">
      <c r="A86" s="7" t="s">
        <v>3</v>
      </c>
      <c r="B86" s="7">
        <v>997</v>
      </c>
      <c r="C86" s="7">
        <v>1</v>
      </c>
      <c r="D86" s="7">
        <v>322960.40120999998</v>
      </c>
      <c r="E86" s="7">
        <v>1124.28133</v>
      </c>
      <c r="F86" s="7">
        <v>10</v>
      </c>
    </row>
    <row r="87" spans="1:6" s="7" customFormat="1" x14ac:dyDescent="0.25">
      <c r="A87" s="7" t="s">
        <v>3</v>
      </c>
      <c r="B87" s="7">
        <v>997</v>
      </c>
      <c r="C87" s="7">
        <v>1</v>
      </c>
      <c r="D87" s="7">
        <v>322940.75907999999</v>
      </c>
      <c r="E87" s="7">
        <v>1120.0868</v>
      </c>
      <c r="F87" s="7">
        <v>10</v>
      </c>
    </row>
    <row r="88" spans="1:6" s="7" customFormat="1" x14ac:dyDescent="0.25">
      <c r="A88" s="7" t="s">
        <v>3</v>
      </c>
      <c r="B88" s="7">
        <v>997</v>
      </c>
      <c r="C88" s="7">
        <v>1</v>
      </c>
      <c r="D88" s="7">
        <v>322972.14201000001</v>
      </c>
      <c r="E88" s="7">
        <v>1011.17063</v>
      </c>
      <c r="F88" s="7">
        <v>9</v>
      </c>
    </row>
    <row r="89" spans="1:6" s="7" customFormat="1" x14ac:dyDescent="0.25">
      <c r="A89" s="7" t="s">
        <v>3</v>
      </c>
      <c r="B89" s="7">
        <v>997</v>
      </c>
      <c r="C89" s="7">
        <v>1</v>
      </c>
      <c r="D89" s="7">
        <v>323016.62287999998</v>
      </c>
      <c r="E89" s="7">
        <v>1124.7999600000001</v>
      </c>
      <c r="F89" s="7">
        <v>10</v>
      </c>
    </row>
    <row r="90" spans="1:6" s="7" customFormat="1" x14ac:dyDescent="0.25">
      <c r="A90" s="7" t="s">
        <v>3</v>
      </c>
      <c r="B90" s="7">
        <v>997</v>
      </c>
      <c r="C90" s="7">
        <v>1</v>
      </c>
      <c r="D90" s="7">
        <v>323144.87724</v>
      </c>
      <c r="E90" s="7">
        <v>1120.241</v>
      </c>
      <c r="F90" s="7">
        <v>10</v>
      </c>
    </row>
    <row r="91" spans="1:6" s="7" customFormat="1" x14ac:dyDescent="0.25">
      <c r="A91" s="7" t="s">
        <v>1</v>
      </c>
      <c r="B91" s="7">
        <v>30</v>
      </c>
      <c r="C91" s="7">
        <v>0.4</v>
      </c>
      <c r="D91" s="7">
        <v>995.50248999999997</v>
      </c>
      <c r="E91" s="7">
        <v>1.51579</v>
      </c>
      <c r="F91" s="7">
        <v>15</v>
      </c>
    </row>
    <row r="92" spans="1:6" s="7" customFormat="1" x14ac:dyDescent="0.25">
      <c r="A92" s="7" t="s">
        <v>1</v>
      </c>
      <c r="B92" s="7">
        <v>30</v>
      </c>
      <c r="C92" s="7">
        <v>0.4</v>
      </c>
      <c r="D92" s="7">
        <v>995.50248999999997</v>
      </c>
      <c r="E92" s="7">
        <v>1.5229699999999999</v>
      </c>
      <c r="F92" s="7">
        <v>16</v>
      </c>
    </row>
    <row r="93" spans="1:6" s="7" customFormat="1" x14ac:dyDescent="0.25">
      <c r="A93" s="7" t="s">
        <v>1</v>
      </c>
      <c r="B93" s="7">
        <v>30</v>
      </c>
      <c r="C93" s="7">
        <v>0.4</v>
      </c>
      <c r="D93" s="7">
        <v>995.50248999999997</v>
      </c>
      <c r="E93" s="7">
        <v>1.4927299999999999</v>
      </c>
      <c r="F93" s="7">
        <v>10</v>
      </c>
    </row>
    <row r="94" spans="1:6" s="7" customFormat="1" x14ac:dyDescent="0.25">
      <c r="A94" s="7" t="s">
        <v>1</v>
      </c>
      <c r="B94" s="7">
        <v>30</v>
      </c>
      <c r="C94" s="7">
        <v>0.4</v>
      </c>
      <c r="D94" s="7">
        <v>995.50248999999997</v>
      </c>
      <c r="E94" s="7">
        <v>1.51376</v>
      </c>
      <c r="F94" s="7">
        <v>16</v>
      </c>
    </row>
    <row r="95" spans="1:6" s="7" customFormat="1" x14ac:dyDescent="0.25">
      <c r="A95" s="7" t="s">
        <v>1</v>
      </c>
      <c r="B95" s="7">
        <v>30</v>
      </c>
      <c r="C95" s="7">
        <v>0.4</v>
      </c>
      <c r="D95" s="7">
        <v>995.50248999999997</v>
      </c>
      <c r="E95" s="7">
        <v>1.5670999999999999</v>
      </c>
      <c r="F95" s="7">
        <v>12</v>
      </c>
    </row>
    <row r="96" spans="1:6" s="7" customFormat="1" x14ac:dyDescent="0.25">
      <c r="A96" s="7" t="s">
        <v>1</v>
      </c>
      <c r="B96" s="7">
        <v>30</v>
      </c>
      <c r="C96" s="7">
        <v>0.7</v>
      </c>
      <c r="D96" s="7">
        <v>675.47965999999997</v>
      </c>
      <c r="E96" s="7">
        <v>2.1086499999999999</v>
      </c>
      <c r="F96" s="7">
        <v>22</v>
      </c>
    </row>
    <row r="97" spans="1:6" s="7" customFormat="1" x14ac:dyDescent="0.25">
      <c r="A97" s="7" t="s">
        <v>1</v>
      </c>
      <c r="B97" s="7">
        <v>30</v>
      </c>
      <c r="C97" s="7">
        <v>0.7</v>
      </c>
      <c r="D97" s="7">
        <v>675.36989000000005</v>
      </c>
      <c r="E97" s="7">
        <v>2.10615</v>
      </c>
      <c r="F97" s="7">
        <v>23</v>
      </c>
    </row>
    <row r="98" spans="1:6" s="7" customFormat="1" x14ac:dyDescent="0.25">
      <c r="A98" s="7" t="s">
        <v>1</v>
      </c>
      <c r="B98" s="7">
        <v>30</v>
      </c>
      <c r="C98" s="7">
        <v>0.7</v>
      </c>
      <c r="D98" s="7">
        <v>675.38611000000003</v>
      </c>
      <c r="E98" s="7">
        <v>2.1022799999999999</v>
      </c>
      <c r="F98" s="7">
        <v>21</v>
      </c>
    </row>
    <row r="99" spans="1:6" s="7" customFormat="1" x14ac:dyDescent="0.25">
      <c r="A99" s="7" t="s">
        <v>1</v>
      </c>
      <c r="B99" s="7">
        <v>30</v>
      </c>
      <c r="C99" s="7">
        <v>0.7</v>
      </c>
      <c r="D99" s="7">
        <v>675.36581000000001</v>
      </c>
      <c r="E99" s="7">
        <v>2.2354699999999998</v>
      </c>
      <c r="F99" s="7">
        <v>23</v>
      </c>
    </row>
    <row r="100" spans="1:6" s="7" customFormat="1" x14ac:dyDescent="0.25">
      <c r="A100" s="7" t="s">
        <v>1</v>
      </c>
      <c r="B100" s="7">
        <v>30</v>
      </c>
      <c r="C100" s="7">
        <v>0.7</v>
      </c>
      <c r="D100" s="7">
        <v>675.78093999999999</v>
      </c>
      <c r="E100" s="7">
        <v>2.1067100000000001</v>
      </c>
      <c r="F100" s="7">
        <v>18</v>
      </c>
    </row>
    <row r="101" spans="1:6" s="7" customFormat="1" x14ac:dyDescent="0.25">
      <c r="A101" s="7" t="s">
        <v>1</v>
      </c>
      <c r="B101" s="7">
        <v>30</v>
      </c>
      <c r="C101" s="7">
        <v>1</v>
      </c>
      <c r="D101" s="7">
        <v>655.43295999999998</v>
      </c>
      <c r="E101" s="7">
        <v>3.2370199999999998</v>
      </c>
      <c r="F101" s="7">
        <v>31</v>
      </c>
    </row>
    <row r="102" spans="1:6" s="7" customFormat="1" x14ac:dyDescent="0.25">
      <c r="A102" s="7" t="s">
        <v>1</v>
      </c>
      <c r="B102" s="7">
        <v>30</v>
      </c>
      <c r="C102" s="7">
        <v>1</v>
      </c>
      <c r="D102" s="7">
        <v>655.43295999999998</v>
      </c>
      <c r="E102" s="7">
        <v>3.3490600000000001</v>
      </c>
      <c r="F102" s="7">
        <v>33</v>
      </c>
    </row>
    <row r="103" spans="1:6" s="7" customFormat="1" x14ac:dyDescent="0.25">
      <c r="A103" s="7" t="s">
        <v>1</v>
      </c>
      <c r="B103" s="7">
        <v>30</v>
      </c>
      <c r="C103" s="7">
        <v>1</v>
      </c>
      <c r="D103" s="7">
        <v>655.43295999999998</v>
      </c>
      <c r="E103" s="7">
        <v>3.2843</v>
      </c>
      <c r="F103" s="7">
        <v>29</v>
      </c>
    </row>
    <row r="104" spans="1:6" s="7" customFormat="1" x14ac:dyDescent="0.25">
      <c r="A104" s="7" t="s">
        <v>1</v>
      </c>
      <c r="B104" s="7">
        <v>30</v>
      </c>
      <c r="C104" s="7">
        <v>1</v>
      </c>
      <c r="D104" s="7">
        <v>655.43295999999998</v>
      </c>
      <c r="E104" s="7">
        <v>3.26295</v>
      </c>
      <c r="F104" s="7">
        <v>29</v>
      </c>
    </row>
    <row r="105" spans="1:6" s="7" customFormat="1" x14ac:dyDescent="0.25">
      <c r="A105" s="7" t="s">
        <v>1</v>
      </c>
      <c r="B105" s="7">
        <v>30</v>
      </c>
      <c r="C105" s="7">
        <v>1</v>
      </c>
      <c r="D105" s="7">
        <v>655.43295999999998</v>
      </c>
      <c r="E105" s="7">
        <v>3.2628900000000001</v>
      </c>
      <c r="F105" s="7">
        <v>32</v>
      </c>
    </row>
    <row r="106" spans="1:6" s="7" customFormat="1" x14ac:dyDescent="0.25">
      <c r="A106" s="7" t="s">
        <v>1</v>
      </c>
      <c r="B106" s="7">
        <v>100</v>
      </c>
      <c r="C106" s="7">
        <v>0.4</v>
      </c>
      <c r="D106" s="7">
        <v>1825.5332100000001</v>
      </c>
      <c r="E106" s="7">
        <v>8.0955300000000001</v>
      </c>
      <c r="F106" s="7">
        <v>13</v>
      </c>
    </row>
    <row r="107" spans="1:6" s="7" customFormat="1" x14ac:dyDescent="0.25">
      <c r="A107" s="7" t="s">
        <v>1</v>
      </c>
      <c r="B107" s="7">
        <v>100</v>
      </c>
      <c r="C107" s="7">
        <v>0.4</v>
      </c>
      <c r="D107" s="7">
        <v>1813.8439800000001</v>
      </c>
      <c r="E107" s="7">
        <v>8.0429399999999998</v>
      </c>
      <c r="F107" s="7">
        <v>14</v>
      </c>
    </row>
    <row r="108" spans="1:6" s="7" customFormat="1" x14ac:dyDescent="0.25">
      <c r="A108" s="7" t="s">
        <v>1</v>
      </c>
      <c r="B108" s="7">
        <v>100</v>
      </c>
      <c r="C108" s="7">
        <v>0.4</v>
      </c>
      <c r="D108" s="7">
        <v>1825.1862699999999</v>
      </c>
      <c r="E108" s="7">
        <v>8.2810299999999994</v>
      </c>
      <c r="F108" s="7">
        <v>15</v>
      </c>
    </row>
    <row r="109" spans="1:6" s="7" customFormat="1" x14ac:dyDescent="0.25">
      <c r="A109" s="7" t="s">
        <v>1</v>
      </c>
      <c r="B109" s="7">
        <v>100</v>
      </c>
      <c r="C109" s="7">
        <v>0.4</v>
      </c>
      <c r="D109" s="7">
        <v>1861.3243399999999</v>
      </c>
      <c r="E109" s="7">
        <v>8.1502300000000005</v>
      </c>
      <c r="F109" s="7">
        <v>15</v>
      </c>
    </row>
    <row r="110" spans="1:6" s="7" customFormat="1" x14ac:dyDescent="0.25">
      <c r="A110" s="7" t="s">
        <v>1</v>
      </c>
      <c r="B110" s="7">
        <v>100</v>
      </c>
      <c r="C110" s="7">
        <v>0.4</v>
      </c>
      <c r="D110" s="7">
        <v>1882.23768</v>
      </c>
      <c r="E110" s="7">
        <v>8.34436</v>
      </c>
      <c r="F110" s="7">
        <v>13</v>
      </c>
    </row>
    <row r="111" spans="1:6" s="7" customFormat="1" x14ac:dyDescent="0.25">
      <c r="A111" s="7" t="s">
        <v>1</v>
      </c>
      <c r="B111" s="7">
        <v>100</v>
      </c>
      <c r="C111" s="7">
        <v>0.7</v>
      </c>
      <c r="D111" s="7">
        <v>1773.3202900000001</v>
      </c>
      <c r="E111" s="7">
        <v>12.10806</v>
      </c>
      <c r="F111" s="7">
        <v>23</v>
      </c>
    </row>
    <row r="112" spans="1:6" s="7" customFormat="1" x14ac:dyDescent="0.25">
      <c r="A112" s="7" t="s">
        <v>1</v>
      </c>
      <c r="B112" s="7">
        <v>100</v>
      </c>
      <c r="C112" s="7">
        <v>0.7</v>
      </c>
      <c r="D112" s="7">
        <v>1780.09952</v>
      </c>
      <c r="E112" s="7">
        <v>11.87162</v>
      </c>
      <c r="F112" s="7">
        <v>20</v>
      </c>
    </row>
    <row r="113" spans="1:6" s="7" customFormat="1" x14ac:dyDescent="0.25">
      <c r="A113" s="7" t="s">
        <v>1</v>
      </c>
      <c r="B113" s="7">
        <v>100</v>
      </c>
      <c r="C113" s="7">
        <v>0.7</v>
      </c>
      <c r="D113" s="7">
        <v>1779.6478099999999</v>
      </c>
      <c r="E113" s="7">
        <v>12.21448</v>
      </c>
      <c r="F113" s="7">
        <v>15</v>
      </c>
    </row>
    <row r="114" spans="1:6" s="7" customFormat="1" x14ac:dyDescent="0.25">
      <c r="A114" s="7" t="s">
        <v>1</v>
      </c>
      <c r="B114" s="7">
        <v>100</v>
      </c>
      <c r="C114" s="7">
        <v>0.7</v>
      </c>
      <c r="D114" s="7">
        <v>1773.14068</v>
      </c>
      <c r="E114" s="7">
        <v>11.90962</v>
      </c>
      <c r="F114" s="7">
        <v>16</v>
      </c>
    </row>
    <row r="115" spans="1:6" s="7" customFormat="1" x14ac:dyDescent="0.25">
      <c r="A115" s="7" t="s">
        <v>1</v>
      </c>
      <c r="B115" s="7">
        <v>100</v>
      </c>
      <c r="C115" s="7">
        <v>0.7</v>
      </c>
      <c r="D115" s="7">
        <v>1784.1389799999999</v>
      </c>
      <c r="E115" s="7">
        <v>11.96044</v>
      </c>
      <c r="F115" s="7">
        <v>17</v>
      </c>
    </row>
    <row r="116" spans="1:6" s="7" customFormat="1" x14ac:dyDescent="0.25">
      <c r="A116" s="7" t="s">
        <v>1</v>
      </c>
      <c r="B116" s="7">
        <v>100</v>
      </c>
      <c r="C116" s="7">
        <v>1</v>
      </c>
      <c r="D116" s="7">
        <v>1758.80952</v>
      </c>
      <c r="E116" s="7">
        <v>19.602540000000001</v>
      </c>
      <c r="F116" s="7">
        <v>28</v>
      </c>
    </row>
    <row r="117" spans="1:6" s="7" customFormat="1" x14ac:dyDescent="0.25">
      <c r="A117" s="7" t="s">
        <v>1</v>
      </c>
      <c r="B117" s="7">
        <v>100</v>
      </c>
      <c r="C117" s="7">
        <v>1</v>
      </c>
      <c r="D117" s="7">
        <v>1761.0933299999999</v>
      </c>
      <c r="E117" s="7">
        <v>19.24295</v>
      </c>
      <c r="F117" s="7">
        <v>36</v>
      </c>
    </row>
    <row r="118" spans="1:6" s="7" customFormat="1" x14ac:dyDescent="0.25">
      <c r="A118" s="7" t="s">
        <v>1</v>
      </c>
      <c r="B118" s="7">
        <v>100</v>
      </c>
      <c r="C118" s="7">
        <v>1</v>
      </c>
      <c r="D118" s="7">
        <v>1763.3966700000001</v>
      </c>
      <c r="E118" s="7">
        <v>19.350480000000001</v>
      </c>
      <c r="F118" s="7">
        <v>37</v>
      </c>
    </row>
    <row r="119" spans="1:6" s="7" customFormat="1" x14ac:dyDescent="0.25">
      <c r="A119" s="7" t="s">
        <v>1</v>
      </c>
      <c r="B119" s="7">
        <v>100</v>
      </c>
      <c r="C119" s="7">
        <v>1</v>
      </c>
      <c r="D119" s="7">
        <v>1758.78667</v>
      </c>
      <c r="E119" s="7">
        <v>19.745729999999998</v>
      </c>
      <c r="F119" s="7">
        <v>28</v>
      </c>
    </row>
    <row r="120" spans="1:6" s="7" customFormat="1" x14ac:dyDescent="0.25">
      <c r="A120" s="7" t="s">
        <v>1</v>
      </c>
      <c r="B120" s="7">
        <v>100</v>
      </c>
      <c r="C120" s="7">
        <v>1</v>
      </c>
      <c r="D120" s="7">
        <v>1760.5666699999999</v>
      </c>
      <c r="E120" s="7">
        <v>19.522040000000001</v>
      </c>
      <c r="F120" s="7">
        <v>27</v>
      </c>
    </row>
    <row r="121" spans="1:6" s="7" customFormat="1" x14ac:dyDescent="0.25">
      <c r="A121" s="7" t="s">
        <v>1</v>
      </c>
      <c r="B121" s="7">
        <v>1000</v>
      </c>
      <c r="C121" s="7">
        <v>0.4</v>
      </c>
      <c r="D121" s="7">
        <v>19006.502179999999</v>
      </c>
      <c r="E121" s="7">
        <v>426.02465000000001</v>
      </c>
      <c r="F121" s="7">
        <v>7</v>
      </c>
    </row>
    <row r="122" spans="1:6" s="7" customFormat="1" x14ac:dyDescent="0.25">
      <c r="A122" s="7" t="s">
        <v>1</v>
      </c>
      <c r="B122" s="7">
        <v>1000</v>
      </c>
      <c r="C122" s="7">
        <v>0.4</v>
      </c>
      <c r="D122" s="7">
        <v>19005.28</v>
      </c>
      <c r="E122" s="7">
        <v>429.94492000000002</v>
      </c>
      <c r="F122" s="7">
        <v>6</v>
      </c>
    </row>
    <row r="123" spans="1:6" s="7" customFormat="1" x14ac:dyDescent="0.25">
      <c r="A123" s="7" t="s">
        <v>1</v>
      </c>
      <c r="B123" s="7">
        <v>1000</v>
      </c>
      <c r="C123" s="7">
        <v>0.4</v>
      </c>
      <c r="D123" s="7">
        <v>18993.31582</v>
      </c>
      <c r="E123" s="7">
        <v>430.26413000000002</v>
      </c>
      <c r="F123" s="7">
        <v>6</v>
      </c>
    </row>
    <row r="124" spans="1:6" s="7" customFormat="1" x14ac:dyDescent="0.25">
      <c r="A124" s="7" t="s">
        <v>1</v>
      </c>
      <c r="B124" s="7">
        <v>1000</v>
      </c>
      <c r="C124" s="7">
        <v>0.4</v>
      </c>
      <c r="D124" s="7">
        <v>18991.062829999999</v>
      </c>
      <c r="E124" s="7">
        <v>429.80522000000002</v>
      </c>
      <c r="F124" s="7">
        <v>6</v>
      </c>
    </row>
    <row r="125" spans="1:6" s="7" customFormat="1" x14ac:dyDescent="0.25">
      <c r="A125" s="7" t="s">
        <v>1</v>
      </c>
      <c r="B125" s="7">
        <v>1000</v>
      </c>
      <c r="C125" s="7">
        <v>0.4</v>
      </c>
      <c r="D125" s="7">
        <v>18997.488700000002</v>
      </c>
      <c r="E125" s="7">
        <v>389.74853999999999</v>
      </c>
      <c r="F125" s="7">
        <v>6</v>
      </c>
    </row>
    <row r="126" spans="1:6" s="7" customFormat="1" x14ac:dyDescent="0.25">
      <c r="A126" s="7" t="s">
        <v>1</v>
      </c>
      <c r="B126" s="7">
        <v>1000</v>
      </c>
      <c r="C126" s="7">
        <v>0.7</v>
      </c>
      <c r="D126" s="7">
        <v>18978.226709999999</v>
      </c>
      <c r="E126" s="7">
        <v>615.96172000000001</v>
      </c>
      <c r="F126" s="7">
        <v>8</v>
      </c>
    </row>
    <row r="127" spans="1:6" s="7" customFormat="1" x14ac:dyDescent="0.25">
      <c r="A127" s="7" t="s">
        <v>1</v>
      </c>
      <c r="B127" s="7">
        <v>1000</v>
      </c>
      <c r="C127" s="7">
        <v>0.7</v>
      </c>
      <c r="D127" s="7">
        <v>18982.232110000001</v>
      </c>
      <c r="E127" s="7">
        <v>602.95411000000001</v>
      </c>
      <c r="F127" s="7">
        <v>10</v>
      </c>
    </row>
    <row r="128" spans="1:6" s="7" customFormat="1" x14ac:dyDescent="0.25">
      <c r="A128" s="7" t="s">
        <v>1</v>
      </c>
      <c r="B128" s="7">
        <v>1000</v>
      </c>
      <c r="C128" s="7">
        <v>0.7</v>
      </c>
      <c r="D128" s="7">
        <v>18983.668689999999</v>
      </c>
      <c r="E128" s="7">
        <v>615.78323</v>
      </c>
      <c r="F128" s="7">
        <v>8</v>
      </c>
    </row>
    <row r="129" spans="1:6" s="7" customFormat="1" x14ac:dyDescent="0.25">
      <c r="A129" s="7" t="s">
        <v>1</v>
      </c>
      <c r="B129" s="7">
        <v>1000</v>
      </c>
      <c r="C129" s="7">
        <v>0.7</v>
      </c>
      <c r="D129" s="7">
        <v>18978.205539999999</v>
      </c>
      <c r="E129" s="7">
        <v>613.36848999999995</v>
      </c>
      <c r="F129" s="7">
        <v>8</v>
      </c>
    </row>
    <row r="130" spans="1:6" s="7" customFormat="1" x14ac:dyDescent="0.25">
      <c r="A130" s="7" t="s">
        <v>1</v>
      </c>
      <c r="B130" s="7">
        <v>1000</v>
      </c>
      <c r="C130" s="7">
        <v>0.7</v>
      </c>
      <c r="D130" s="7">
        <v>18982.28</v>
      </c>
      <c r="E130" s="7">
        <v>644.35564999999997</v>
      </c>
      <c r="F130" s="7">
        <v>9</v>
      </c>
    </row>
    <row r="131" spans="1:6" s="7" customFormat="1" x14ac:dyDescent="0.25">
      <c r="A131" s="7" t="s">
        <v>1</v>
      </c>
      <c r="B131" s="7">
        <v>1000</v>
      </c>
      <c r="C131" s="7">
        <v>1</v>
      </c>
      <c r="D131" s="7">
        <v>18977.26597</v>
      </c>
      <c r="E131" s="7">
        <v>1001.7105</v>
      </c>
      <c r="F131" s="7">
        <v>12</v>
      </c>
    </row>
    <row r="132" spans="1:6" s="7" customFormat="1" x14ac:dyDescent="0.25">
      <c r="A132" s="7" t="s">
        <v>1</v>
      </c>
      <c r="B132" s="7">
        <v>1000</v>
      </c>
      <c r="C132" s="7">
        <v>1</v>
      </c>
      <c r="D132" s="7">
        <v>18976.790120000001</v>
      </c>
      <c r="E132" s="7">
        <v>1001.0017</v>
      </c>
      <c r="F132" s="7">
        <v>12</v>
      </c>
    </row>
    <row r="133" spans="1:6" s="7" customFormat="1" x14ac:dyDescent="0.25">
      <c r="A133" s="7" t="s">
        <v>1</v>
      </c>
      <c r="B133" s="7">
        <v>1000</v>
      </c>
      <c r="C133" s="7">
        <v>1</v>
      </c>
      <c r="D133" s="7">
        <v>18976.86908</v>
      </c>
      <c r="E133" s="7">
        <v>994.58933999999999</v>
      </c>
      <c r="F133" s="7">
        <v>12</v>
      </c>
    </row>
    <row r="134" spans="1:6" s="7" customFormat="1" x14ac:dyDescent="0.25">
      <c r="A134" s="7" t="s">
        <v>1</v>
      </c>
      <c r="B134" s="7">
        <v>1000</v>
      </c>
      <c r="C134" s="7">
        <v>1</v>
      </c>
      <c r="D134" s="7">
        <v>18977.879870000001</v>
      </c>
      <c r="E134" s="7">
        <v>991.40724999999998</v>
      </c>
      <c r="F134" s="7">
        <v>14</v>
      </c>
    </row>
    <row r="135" spans="1:6" s="7" customFormat="1" x14ac:dyDescent="0.25">
      <c r="A135" s="7" t="s">
        <v>1</v>
      </c>
      <c r="B135" s="7">
        <v>1000</v>
      </c>
      <c r="C135" s="7">
        <v>1</v>
      </c>
      <c r="D135" s="7">
        <v>18976.68406</v>
      </c>
      <c r="E135" s="7">
        <v>994.16186000000005</v>
      </c>
      <c r="F135" s="7">
        <v>12</v>
      </c>
    </row>
    <row r="136" spans="1:6" s="7" customFormat="1" x14ac:dyDescent="0.25"/>
  </sheetData>
  <phoneticPr fontId="1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B146"/>
  <sheetViews>
    <sheetView topLeftCell="A10" zoomScale="85" zoomScaleNormal="85" workbookViewId="0">
      <selection activeCell="A21" sqref="A21:F25"/>
    </sheetView>
  </sheetViews>
  <sheetFormatPr defaultRowHeight="13.8" x14ac:dyDescent="0.25"/>
  <cols>
    <col min="1" max="1" width="12.109375" bestFit="1" customWidth="1"/>
    <col min="2" max="2" width="5.44140625" bestFit="1" customWidth="1"/>
    <col min="3" max="3" width="4.44140625" bestFit="1" customWidth="1"/>
    <col min="8" max="8" width="12.109375" bestFit="1" customWidth="1"/>
    <col min="9" max="9" width="5.44140625" bestFit="1" customWidth="1"/>
    <col min="10" max="10" width="4.44140625" bestFit="1" customWidth="1"/>
  </cols>
  <sheetData>
    <row r="1" spans="1:28" s="7" customFormat="1" x14ac:dyDescent="0.25">
      <c r="A1" s="7" t="s">
        <v>0</v>
      </c>
      <c r="B1" s="7">
        <v>25</v>
      </c>
      <c r="C1" s="7">
        <v>0.4</v>
      </c>
      <c r="D1" s="7">
        <v>40.897550000000003</v>
      </c>
      <c r="E1" s="7">
        <v>1.0564899999999999</v>
      </c>
      <c r="F1" s="7">
        <v>24</v>
      </c>
      <c r="H1" s="10" t="s">
        <v>15</v>
      </c>
      <c r="I1" s="10" t="s">
        <v>16</v>
      </c>
      <c r="J1" s="10" t="s">
        <v>11</v>
      </c>
      <c r="K1" s="4"/>
      <c r="L1" s="4">
        <v>1</v>
      </c>
      <c r="M1" s="4">
        <v>2</v>
      </c>
      <c r="N1" s="4">
        <v>3</v>
      </c>
      <c r="O1" s="4">
        <v>4</v>
      </c>
      <c r="P1" s="4">
        <v>5</v>
      </c>
      <c r="R1" s="4" t="s">
        <v>12</v>
      </c>
      <c r="T1" s="4" t="s">
        <v>13</v>
      </c>
      <c r="AB1" s="10" t="s">
        <v>14</v>
      </c>
    </row>
    <row r="2" spans="1:28" s="7" customFormat="1" x14ac:dyDescent="0.25">
      <c r="A2" s="7" t="s">
        <v>0</v>
      </c>
      <c r="B2" s="7">
        <v>25</v>
      </c>
      <c r="C2" s="7">
        <v>0.4</v>
      </c>
      <c r="D2" s="7">
        <v>40.897550000000003</v>
      </c>
      <c r="E2" s="7">
        <v>1.0494000000000001</v>
      </c>
      <c r="F2" s="7">
        <v>26</v>
      </c>
      <c r="H2" s="7" t="s">
        <v>0</v>
      </c>
      <c r="I2" s="7">
        <v>25</v>
      </c>
      <c r="J2" s="7">
        <v>0.4</v>
      </c>
      <c r="L2" s="7">
        <f ca="1">INDIRECT("D"&amp;1+(ROW(D1)-1)*5+COLUMN(A1)-1)</f>
        <v>40.897550000000003</v>
      </c>
      <c r="M2" s="7">
        <f t="shared" ref="M2:P17" ca="1" si="0">INDIRECT("D"&amp;1+(ROW(E1)-1)*5+COLUMN(B1)-1)</f>
        <v>40.897550000000003</v>
      </c>
      <c r="N2" s="7">
        <f t="shared" ca="1" si="0"/>
        <v>41.489739999999998</v>
      </c>
      <c r="O2" s="7">
        <f t="shared" ca="1" si="0"/>
        <v>41.39385</v>
      </c>
      <c r="P2" s="7">
        <f t="shared" ca="1" si="0"/>
        <v>41.318849999999998</v>
      </c>
      <c r="R2" s="7">
        <f t="shared" ref="R2:R28" ca="1" si="1">AVERAGE(L2:P2)</f>
        <v>41.199508000000002</v>
      </c>
      <c r="T2" s="7">
        <f ca="1">Total!E2</f>
        <v>40.897550000000003</v>
      </c>
      <c r="V2" s="7">
        <f ca="1">(L2-T2)/T2</f>
        <v>0</v>
      </c>
      <c r="W2" s="7">
        <f ca="1">(M2-T2)/T2</f>
        <v>0</v>
      </c>
      <c r="X2" s="7">
        <f ca="1">(N2-T2)/T2</f>
        <v>1.4479840479441801E-2</v>
      </c>
      <c r="Y2" s="7">
        <f ca="1">(O2-T2)/T2</f>
        <v>1.2135201252886736E-2</v>
      </c>
      <c r="Z2" s="7">
        <f ca="1">(P2-T2)/T2</f>
        <v>1.0301350569899543E-2</v>
      </c>
      <c r="AB2" s="7">
        <f ca="1">SUM(V2:Z2)</f>
        <v>3.6916392302228082E-2</v>
      </c>
    </row>
    <row r="3" spans="1:28" s="7" customFormat="1" x14ac:dyDescent="0.25">
      <c r="A3" s="7" t="s">
        <v>0</v>
      </c>
      <c r="B3" s="7">
        <v>25</v>
      </c>
      <c r="C3" s="7">
        <v>0.4</v>
      </c>
      <c r="D3" s="7">
        <v>41.489739999999998</v>
      </c>
      <c r="E3" s="7">
        <v>1.0318799999999999</v>
      </c>
      <c r="F3" s="7">
        <v>21</v>
      </c>
      <c r="H3" s="7" t="s">
        <v>0</v>
      </c>
      <c r="I3" s="7">
        <v>25</v>
      </c>
      <c r="J3" s="7">
        <v>0.7</v>
      </c>
      <c r="L3" s="7">
        <f t="shared" ref="L3:P28" ca="1" si="2">INDIRECT("D"&amp;1+(ROW(D2)-1)*5+COLUMN(A2)-1)</f>
        <v>28.65436</v>
      </c>
      <c r="M3" s="7">
        <f t="shared" ca="1" si="0"/>
        <v>28.65624</v>
      </c>
      <c r="N3" s="7">
        <f t="shared" ca="1" si="0"/>
        <v>28.65436</v>
      </c>
      <c r="O3" s="7">
        <f t="shared" ca="1" si="0"/>
        <v>28.65436</v>
      </c>
      <c r="P3" s="7">
        <f t="shared" ca="1" si="0"/>
        <v>28.65436</v>
      </c>
      <c r="R3" s="7">
        <f t="shared" ca="1" si="1"/>
        <v>28.654736000000003</v>
      </c>
      <c r="T3" s="7">
        <f ca="1">Total!E3</f>
        <v>28.65436</v>
      </c>
      <c r="V3" s="7">
        <f t="shared" ref="V3:V28" ca="1" si="3">(L3-T3)/T3</f>
        <v>0</v>
      </c>
      <c r="W3" s="7">
        <f t="shared" ref="W3:W28" ca="1" si="4">(M3-T3)/T3</f>
        <v>6.5609561686245368E-5</v>
      </c>
      <c r="X3" s="7">
        <f t="shared" ref="X3:X28" ca="1" si="5">(N3-T3)/T3</f>
        <v>0</v>
      </c>
      <c r="Y3" s="7">
        <f t="shared" ref="Y3:Y28" ca="1" si="6">(O3-T3)/T3</f>
        <v>0</v>
      </c>
      <c r="Z3" s="7">
        <f t="shared" ref="Z3:Z28" ca="1" si="7">(P3-T3)/T3</f>
        <v>0</v>
      </c>
      <c r="AB3" s="7">
        <f t="shared" ref="AB3:AB28" ca="1" si="8">SUM(V3:Z3)</f>
        <v>6.5609561686245368E-5</v>
      </c>
    </row>
    <row r="4" spans="1:28" s="7" customFormat="1" x14ac:dyDescent="0.25">
      <c r="A4" s="7" t="s">
        <v>0</v>
      </c>
      <c r="B4" s="7">
        <v>25</v>
      </c>
      <c r="C4" s="7">
        <v>0.4</v>
      </c>
      <c r="D4" s="7">
        <v>41.39385</v>
      </c>
      <c r="E4" s="7">
        <v>1.04949</v>
      </c>
      <c r="F4" s="7">
        <v>17</v>
      </c>
      <c r="H4" s="7" t="s">
        <v>0</v>
      </c>
      <c r="I4" s="7">
        <v>25</v>
      </c>
      <c r="J4" s="7">
        <v>1</v>
      </c>
      <c r="L4" s="7">
        <f t="shared" ca="1" si="2"/>
        <v>28.546240000000001</v>
      </c>
      <c r="M4" s="7">
        <f t="shared" ca="1" si="0"/>
        <v>28.504100000000001</v>
      </c>
      <c r="N4" s="7">
        <f t="shared" ca="1" si="0"/>
        <v>28.546240000000001</v>
      </c>
      <c r="O4" s="7">
        <f t="shared" ca="1" si="0"/>
        <v>28.546240000000001</v>
      </c>
      <c r="P4" s="7">
        <f t="shared" ca="1" si="0"/>
        <v>28.592030000000001</v>
      </c>
      <c r="R4" s="7">
        <f t="shared" ca="1" si="1"/>
        <v>28.546969999999998</v>
      </c>
      <c r="T4" s="7">
        <f ca="1">Total!E4</f>
        <v>28.504100000000001</v>
      </c>
      <c r="V4" s="7">
        <f t="shared" ca="1" si="3"/>
        <v>1.4783838114516804E-3</v>
      </c>
      <c r="W4" s="7">
        <f t="shared" ca="1" si="4"/>
        <v>0</v>
      </c>
      <c r="X4" s="7">
        <f t="shared" ca="1" si="5"/>
        <v>1.4783838114516804E-3</v>
      </c>
      <c r="Y4" s="7">
        <f t="shared" ca="1" si="6"/>
        <v>1.4783838114516804E-3</v>
      </c>
      <c r="Z4" s="7">
        <f t="shared" ca="1" si="7"/>
        <v>3.0848193768615766E-3</v>
      </c>
      <c r="AB4" s="7">
        <f t="shared" ca="1" si="8"/>
        <v>7.5199708112166181E-3</v>
      </c>
    </row>
    <row r="5" spans="1:28" s="7" customFormat="1" x14ac:dyDescent="0.25">
      <c r="A5" s="7" t="s">
        <v>0</v>
      </c>
      <c r="B5" s="7">
        <v>25</v>
      </c>
      <c r="C5" s="7">
        <v>0.4</v>
      </c>
      <c r="D5" s="7">
        <v>41.318849999999998</v>
      </c>
      <c r="E5" s="7">
        <v>1.08213</v>
      </c>
      <c r="F5" s="7">
        <v>21</v>
      </c>
      <c r="H5" s="7" t="s">
        <v>0</v>
      </c>
      <c r="I5" s="7">
        <v>100</v>
      </c>
      <c r="J5" s="7">
        <v>0.4</v>
      </c>
      <c r="L5" s="7">
        <f t="shared" ca="1" si="2"/>
        <v>148.17146</v>
      </c>
      <c r="M5" s="7">
        <f t="shared" ca="1" si="0"/>
        <v>148.21413999999999</v>
      </c>
      <c r="N5" s="7">
        <f t="shared" ca="1" si="0"/>
        <v>148.18495999999999</v>
      </c>
      <c r="O5" s="7">
        <f t="shared" ca="1" si="0"/>
        <v>148.25819000000001</v>
      </c>
      <c r="P5" s="7">
        <f t="shared" ca="1" si="0"/>
        <v>148.25747000000001</v>
      </c>
      <c r="R5" s="7">
        <f t="shared" ca="1" si="1"/>
        <v>148.21724399999999</v>
      </c>
      <c r="T5" s="7">
        <f ca="1">Total!E5</f>
        <v>148.08949999999999</v>
      </c>
      <c r="V5" s="7">
        <f t="shared" ca="1" si="3"/>
        <v>5.5344909666120402E-4</v>
      </c>
      <c r="W5" s="7">
        <f t="shared" ca="1" si="4"/>
        <v>8.4165318945637218E-4</v>
      </c>
      <c r="X5" s="7">
        <f t="shared" ca="1" si="5"/>
        <v>6.4461018505702818E-4</v>
      </c>
      <c r="Y5" s="7">
        <f t="shared" ca="1" si="6"/>
        <v>1.139108444555667E-3</v>
      </c>
      <c r="Z5" s="7">
        <f t="shared" ca="1" si="7"/>
        <v>1.1342465198412128E-3</v>
      </c>
      <c r="AB5" s="7">
        <f t="shared" ca="1" si="8"/>
        <v>4.3130674355714846E-3</v>
      </c>
    </row>
    <row r="6" spans="1:28" s="7" customFormat="1" x14ac:dyDescent="0.25">
      <c r="A6" s="7" t="s">
        <v>0</v>
      </c>
      <c r="B6" s="7">
        <v>25</v>
      </c>
      <c r="C6" s="7">
        <v>0.7</v>
      </c>
      <c r="D6" s="7">
        <v>28.65436</v>
      </c>
      <c r="E6" s="7">
        <v>1.73726</v>
      </c>
      <c r="F6" s="7">
        <v>48</v>
      </c>
      <c r="H6" s="7" t="s">
        <v>0</v>
      </c>
      <c r="I6" s="7">
        <v>100</v>
      </c>
      <c r="J6" s="7">
        <v>0.7</v>
      </c>
      <c r="L6" s="7">
        <f t="shared" ca="1" si="2"/>
        <v>107.61253000000001</v>
      </c>
      <c r="M6" s="7">
        <f t="shared" ca="1" si="0"/>
        <v>107.72418999999999</v>
      </c>
      <c r="N6" s="7">
        <f t="shared" ca="1" si="0"/>
        <v>107.60753</v>
      </c>
      <c r="O6" s="7">
        <f t="shared" ca="1" si="0"/>
        <v>107.66337</v>
      </c>
      <c r="P6" s="7">
        <f t="shared" ca="1" si="0"/>
        <v>107.63003</v>
      </c>
      <c r="R6" s="7">
        <f t="shared" ca="1" si="1"/>
        <v>107.64753</v>
      </c>
      <c r="T6" s="7">
        <f ca="1">Total!E6</f>
        <v>107.55086</v>
      </c>
      <c r="V6" s="7">
        <f t="shared" ca="1" si="3"/>
        <v>5.7340313224837577E-4</v>
      </c>
      <c r="W6" s="7">
        <f t="shared" ca="1" si="4"/>
        <v>1.6116096142791687E-3</v>
      </c>
      <c r="X6" s="7">
        <f t="shared" ca="1" si="5"/>
        <v>5.2691349934344447E-4</v>
      </c>
      <c r="Y6" s="7">
        <f t="shared" ca="1" si="6"/>
        <v>1.0461097196247462E-3</v>
      </c>
      <c r="Z6" s="7">
        <f t="shared" ca="1" si="7"/>
        <v>7.3611684741530512E-4</v>
      </c>
      <c r="AB6" s="7">
        <f t="shared" ca="1" si="8"/>
        <v>4.4941528129110401E-3</v>
      </c>
    </row>
    <row r="7" spans="1:28" s="7" customFormat="1" x14ac:dyDescent="0.25">
      <c r="A7" s="7" t="s">
        <v>0</v>
      </c>
      <c r="B7" s="7">
        <v>25</v>
      </c>
      <c r="C7" s="7">
        <v>0.7</v>
      </c>
      <c r="D7" s="7">
        <v>28.65624</v>
      </c>
      <c r="E7" s="7">
        <v>1.70655</v>
      </c>
      <c r="F7" s="7">
        <v>43</v>
      </c>
      <c r="H7" s="7" t="s">
        <v>0</v>
      </c>
      <c r="I7" s="7">
        <v>100</v>
      </c>
      <c r="J7" s="7">
        <v>1</v>
      </c>
      <c r="L7" s="7">
        <f t="shared" ca="1" si="2"/>
        <v>103.74086</v>
      </c>
      <c r="M7" s="7">
        <f t="shared" ca="1" si="0"/>
        <v>103.76003</v>
      </c>
      <c r="N7" s="7">
        <f t="shared" ca="1" si="0"/>
        <v>103.72253000000001</v>
      </c>
      <c r="O7" s="7">
        <f t="shared" ca="1" si="0"/>
        <v>103.72919</v>
      </c>
      <c r="P7" s="7">
        <f t="shared" ca="1" si="0"/>
        <v>103.7317</v>
      </c>
      <c r="R7" s="7">
        <f t="shared" ca="1" si="1"/>
        <v>103.73686200000002</v>
      </c>
      <c r="T7" s="7">
        <f ca="1">Total!E7</f>
        <v>103.69198</v>
      </c>
      <c r="V7" s="7">
        <f t="shared" ca="1" si="3"/>
        <v>4.7139614847741288E-4</v>
      </c>
      <c r="W7" s="7">
        <f t="shared" ca="1" si="4"/>
        <v>6.5627061996501078E-4</v>
      </c>
      <c r="X7" s="7">
        <f t="shared" ca="1" si="5"/>
        <v>2.9462259279845157E-4</v>
      </c>
      <c r="Y7" s="7">
        <f t="shared" ca="1" si="6"/>
        <v>3.5885128242320904E-4</v>
      </c>
      <c r="Z7" s="7">
        <f t="shared" ca="1" si="7"/>
        <v>3.8305759037490306E-4</v>
      </c>
      <c r="AB7" s="7">
        <f t="shared" ca="1" si="8"/>
        <v>2.1641982340389874E-3</v>
      </c>
    </row>
    <row r="8" spans="1:28" s="7" customFormat="1" x14ac:dyDescent="0.25">
      <c r="A8" s="7" t="s">
        <v>0</v>
      </c>
      <c r="B8" s="7">
        <v>25</v>
      </c>
      <c r="C8" s="7">
        <v>0.7</v>
      </c>
      <c r="D8" s="7">
        <v>28.65436</v>
      </c>
      <c r="E8" s="7">
        <v>1.6773</v>
      </c>
      <c r="F8" s="7">
        <v>48</v>
      </c>
      <c r="H8" s="7" t="s">
        <v>0</v>
      </c>
      <c r="I8" s="7">
        <v>1000</v>
      </c>
      <c r="J8" s="7">
        <v>0.4</v>
      </c>
      <c r="L8" s="7">
        <f t="shared" ca="1" si="2"/>
        <v>1070.15212</v>
      </c>
      <c r="M8" s="7">
        <f t="shared" ca="1" si="0"/>
        <v>1070.21946</v>
      </c>
      <c r="N8" s="7">
        <f t="shared" ca="1" si="0"/>
        <v>1070.32068</v>
      </c>
      <c r="O8" s="7">
        <f t="shared" ca="1" si="0"/>
        <v>1070.0143599999999</v>
      </c>
      <c r="P8" s="7">
        <f t="shared" ca="1" si="0"/>
        <v>1070.0060900000001</v>
      </c>
      <c r="R8" s="7">
        <f t="shared" ca="1" si="1"/>
        <v>1070.142542</v>
      </c>
      <c r="T8" s="7">
        <f ca="1">Total!E8</f>
        <v>1069.4458299999999</v>
      </c>
      <c r="V8" s="7">
        <f t="shared" ca="1" si="3"/>
        <v>6.6042615734925156E-4</v>
      </c>
      <c r="W8" s="7">
        <f t="shared" ca="1" si="4"/>
        <v>7.2339334849726741E-4</v>
      </c>
      <c r="X8" s="7">
        <f t="shared" ca="1" si="5"/>
        <v>8.180404986011787E-4</v>
      </c>
      <c r="Y8" s="7">
        <f t="shared" ca="1" si="6"/>
        <v>5.3161177878454095E-4</v>
      </c>
      <c r="Z8" s="7">
        <f t="shared" ca="1" si="7"/>
        <v>5.2387880179045497E-4</v>
      </c>
      <c r="AB8" s="7">
        <f t="shared" ca="1" si="8"/>
        <v>3.2573505850226931E-3</v>
      </c>
    </row>
    <row r="9" spans="1:28" s="7" customFormat="1" x14ac:dyDescent="0.25">
      <c r="A9" s="7" t="s">
        <v>0</v>
      </c>
      <c r="B9" s="7">
        <v>25</v>
      </c>
      <c r="C9" s="7">
        <v>0.7</v>
      </c>
      <c r="D9" s="7">
        <v>28.65436</v>
      </c>
      <c r="E9" s="7">
        <v>1.72095</v>
      </c>
      <c r="F9" s="7">
        <v>50</v>
      </c>
      <c r="H9" s="7" t="s">
        <v>0</v>
      </c>
      <c r="I9" s="7">
        <v>1000</v>
      </c>
      <c r="J9" s="7">
        <v>0.7</v>
      </c>
      <c r="L9" s="7">
        <f t="shared" ca="1" si="2"/>
        <v>1034.6562899999999</v>
      </c>
      <c r="M9" s="7">
        <f t="shared" ca="1" si="0"/>
        <v>1034.81421</v>
      </c>
      <c r="N9" s="7">
        <f t="shared" ca="1" si="0"/>
        <v>1034.7788499999999</v>
      </c>
      <c r="O9" s="7">
        <f t="shared" ca="1" si="0"/>
        <v>1034.85429</v>
      </c>
      <c r="P9" s="7">
        <f t="shared" ca="1" si="0"/>
        <v>1034.6888899999999</v>
      </c>
      <c r="R9" s="7">
        <f t="shared" ca="1" si="1"/>
        <v>1034.7585060000001</v>
      </c>
      <c r="T9" s="7">
        <f ca="1">Total!E9</f>
        <v>1034.43669</v>
      </c>
      <c r="V9" s="7">
        <f t="shared" ca="1" si="3"/>
        <v>2.1228945388615354E-4</v>
      </c>
      <c r="W9" s="7">
        <f t="shared" ca="1" si="4"/>
        <v>3.6495225241866088E-4</v>
      </c>
      <c r="X9" s="7">
        <f t="shared" ca="1" si="5"/>
        <v>3.3076939682013948E-4</v>
      </c>
      <c r="Y9" s="7">
        <f t="shared" ca="1" si="6"/>
        <v>4.0369797788204233E-4</v>
      </c>
      <c r="Z9" s="7">
        <f t="shared" ca="1" si="7"/>
        <v>2.4380419066526198E-4</v>
      </c>
      <c r="AB9" s="7">
        <f t="shared" ca="1" si="8"/>
        <v>1.5555132716722582E-3</v>
      </c>
    </row>
    <row r="10" spans="1:28" s="7" customFormat="1" x14ac:dyDescent="0.25">
      <c r="A10" s="7" t="s">
        <v>0</v>
      </c>
      <c r="B10" s="7">
        <v>25</v>
      </c>
      <c r="C10" s="7">
        <v>0.7</v>
      </c>
      <c r="D10" s="7">
        <v>28.65436</v>
      </c>
      <c r="E10" s="7">
        <v>1.69947</v>
      </c>
      <c r="F10" s="7">
        <v>50</v>
      </c>
      <c r="H10" s="7" t="s">
        <v>0</v>
      </c>
      <c r="I10" s="7">
        <v>1000</v>
      </c>
      <c r="J10" s="7">
        <v>1</v>
      </c>
      <c r="L10" s="7">
        <f t="shared" ca="1" si="2"/>
        <v>1034.7081599999999</v>
      </c>
      <c r="M10" s="7">
        <f t="shared" ca="1" si="0"/>
        <v>1034.62841</v>
      </c>
      <c r="N10" s="7">
        <f t="shared" ca="1" si="0"/>
        <v>1034.53764</v>
      </c>
      <c r="O10" s="7">
        <f t="shared" ca="1" si="0"/>
        <v>1034.4748199999999</v>
      </c>
      <c r="P10" s="7">
        <f t="shared" ca="1" si="0"/>
        <v>1034.6197299999999</v>
      </c>
      <c r="R10" s="7">
        <f t="shared" ca="1" si="1"/>
        <v>1034.593752</v>
      </c>
      <c r="T10" s="7">
        <f ca="1">Total!E10</f>
        <v>1034.2198900000001</v>
      </c>
      <c r="V10" s="7">
        <f t="shared" ca="1" si="3"/>
        <v>4.7211430056699977E-4</v>
      </c>
      <c r="W10" s="7">
        <f t="shared" ca="1" si="4"/>
        <v>3.9500303944062915E-4</v>
      </c>
      <c r="X10" s="7">
        <f t="shared" ca="1" si="5"/>
        <v>3.0723640404936776E-4</v>
      </c>
      <c r="Y10" s="7">
        <f t="shared" ca="1" si="6"/>
        <v>2.4649496926599536E-4</v>
      </c>
      <c r="Z10" s="7">
        <f t="shared" ca="1" si="7"/>
        <v>3.8661024011036254E-4</v>
      </c>
      <c r="AB10" s="7">
        <f t="shared" ca="1" si="8"/>
        <v>1.8074589534333545E-3</v>
      </c>
    </row>
    <row r="11" spans="1:28" s="7" customFormat="1" x14ac:dyDescent="0.25">
      <c r="A11" s="7" t="s">
        <v>0</v>
      </c>
      <c r="B11" s="7">
        <v>25</v>
      </c>
      <c r="C11" s="7">
        <v>1</v>
      </c>
      <c r="D11" s="7">
        <v>28.546240000000001</v>
      </c>
      <c r="E11" s="7">
        <v>2.1031</v>
      </c>
      <c r="F11" s="7">
        <v>57</v>
      </c>
      <c r="H11" s="7" t="s">
        <v>2</v>
      </c>
      <c r="I11" s="7">
        <v>24</v>
      </c>
      <c r="J11" s="7">
        <v>0.4</v>
      </c>
      <c r="L11" s="7">
        <f t="shared" ca="1" si="2"/>
        <v>3177.6379999999999</v>
      </c>
      <c r="M11" s="7">
        <f t="shared" ca="1" si="0"/>
        <v>3177.6379999999999</v>
      </c>
      <c r="N11" s="7">
        <f t="shared" ca="1" si="0"/>
        <v>3177.6379999999999</v>
      </c>
      <c r="O11" s="7">
        <f t="shared" ca="1" si="0"/>
        <v>3177.6379999999999</v>
      </c>
      <c r="P11" s="7">
        <f t="shared" ca="1" si="0"/>
        <v>3177.6379999999999</v>
      </c>
      <c r="R11" s="7">
        <f t="shared" ca="1" si="1"/>
        <v>3177.6379999999999</v>
      </c>
      <c r="T11" s="7">
        <f ca="1">Total!E11</f>
        <v>3177.6379999999999</v>
      </c>
      <c r="V11" s="7">
        <f t="shared" ca="1" si="3"/>
        <v>0</v>
      </c>
      <c r="W11" s="7">
        <f t="shared" ca="1" si="4"/>
        <v>0</v>
      </c>
      <c r="X11" s="7">
        <f t="shared" ca="1" si="5"/>
        <v>0</v>
      </c>
      <c r="Y11" s="7">
        <f t="shared" ca="1" si="6"/>
        <v>0</v>
      </c>
      <c r="Z11" s="7">
        <f t="shared" ca="1" si="7"/>
        <v>0</v>
      </c>
      <c r="AB11" s="7">
        <f t="shared" ca="1" si="8"/>
        <v>0</v>
      </c>
    </row>
    <row r="12" spans="1:28" s="7" customFormat="1" x14ac:dyDescent="0.25">
      <c r="A12" s="7" t="s">
        <v>0</v>
      </c>
      <c r="B12" s="7">
        <v>25</v>
      </c>
      <c r="C12" s="7">
        <v>1</v>
      </c>
      <c r="D12" s="7">
        <v>28.504100000000001</v>
      </c>
      <c r="E12" s="7">
        <v>2.3154699999999999</v>
      </c>
      <c r="F12" s="7">
        <v>50</v>
      </c>
      <c r="H12" s="7" t="s">
        <v>3</v>
      </c>
      <c r="I12" s="7">
        <v>24</v>
      </c>
      <c r="J12" s="7">
        <v>0.7</v>
      </c>
      <c r="L12" s="7">
        <f t="shared" ca="1" si="2"/>
        <v>2321.03586</v>
      </c>
      <c r="M12" s="7">
        <f t="shared" ca="1" si="0"/>
        <v>2321.03586</v>
      </c>
      <c r="N12" s="7">
        <f t="shared" ca="1" si="0"/>
        <v>2321.03586</v>
      </c>
      <c r="O12" s="7">
        <f t="shared" ca="1" si="0"/>
        <v>2321.03586</v>
      </c>
      <c r="P12" s="7">
        <f t="shared" ca="1" si="0"/>
        <v>2321.03586</v>
      </c>
      <c r="R12" s="7">
        <f t="shared" ca="1" si="1"/>
        <v>2321.03586</v>
      </c>
      <c r="T12" s="7">
        <f ca="1">Total!E12</f>
        <v>2321.03586</v>
      </c>
      <c r="V12" s="7">
        <f t="shared" ca="1" si="3"/>
        <v>0</v>
      </c>
      <c r="W12" s="7">
        <f t="shared" ca="1" si="4"/>
        <v>0</v>
      </c>
      <c r="X12" s="7">
        <f t="shared" ca="1" si="5"/>
        <v>0</v>
      </c>
      <c r="Y12" s="7">
        <f t="shared" ca="1" si="6"/>
        <v>0</v>
      </c>
      <c r="Z12" s="7">
        <f t="shared" ca="1" si="7"/>
        <v>0</v>
      </c>
      <c r="AB12" s="7">
        <f t="shared" ca="1" si="8"/>
        <v>0</v>
      </c>
    </row>
    <row r="13" spans="1:28" s="7" customFormat="1" x14ac:dyDescent="0.25">
      <c r="A13" s="7" t="s">
        <v>0</v>
      </c>
      <c r="B13" s="7">
        <v>25</v>
      </c>
      <c r="C13" s="7">
        <v>1</v>
      </c>
      <c r="D13" s="7">
        <v>28.546240000000001</v>
      </c>
      <c r="E13" s="7">
        <v>2.0961799999999999</v>
      </c>
      <c r="F13" s="7">
        <v>59</v>
      </c>
      <c r="H13" s="7" t="s">
        <v>3</v>
      </c>
      <c r="I13" s="7">
        <v>24</v>
      </c>
      <c r="J13" s="7">
        <v>1</v>
      </c>
      <c r="L13" s="7">
        <f t="shared" ca="1" si="2"/>
        <v>2320.9075499999999</v>
      </c>
      <c r="M13" s="7">
        <f t="shared" ca="1" si="0"/>
        <v>2320.9075499999999</v>
      </c>
      <c r="N13" s="7">
        <f t="shared" ca="1" si="0"/>
        <v>2320.9075499999999</v>
      </c>
      <c r="O13" s="7">
        <f t="shared" ca="1" si="0"/>
        <v>2320.9075499999999</v>
      </c>
      <c r="P13" s="7">
        <f t="shared" ca="1" si="0"/>
        <v>2320.9075499999999</v>
      </c>
      <c r="R13" s="7">
        <f t="shared" ca="1" si="1"/>
        <v>2320.9075499999999</v>
      </c>
      <c r="T13" s="7">
        <f ca="1">Total!E13</f>
        <v>2320.9075499999999</v>
      </c>
      <c r="V13" s="7">
        <f t="shared" ca="1" si="3"/>
        <v>0</v>
      </c>
      <c r="W13" s="7">
        <f t="shared" ca="1" si="4"/>
        <v>0</v>
      </c>
      <c r="X13" s="7">
        <f t="shared" ca="1" si="5"/>
        <v>0</v>
      </c>
      <c r="Y13" s="7">
        <f t="shared" ca="1" si="6"/>
        <v>0</v>
      </c>
      <c r="Z13" s="7">
        <f t="shared" ca="1" si="7"/>
        <v>0</v>
      </c>
      <c r="AB13" s="7">
        <f t="shared" ca="1" si="8"/>
        <v>0</v>
      </c>
    </row>
    <row r="14" spans="1:28" s="7" customFormat="1" x14ac:dyDescent="0.25">
      <c r="A14" s="7" t="s">
        <v>0</v>
      </c>
      <c r="B14" s="7">
        <v>25</v>
      </c>
      <c r="C14" s="7">
        <v>1</v>
      </c>
      <c r="D14" s="7">
        <v>28.546240000000001</v>
      </c>
      <c r="E14" s="7">
        <v>2.0955499999999998</v>
      </c>
      <c r="F14" s="7">
        <v>50</v>
      </c>
      <c r="H14" s="7" t="s">
        <v>3</v>
      </c>
      <c r="I14" s="7">
        <v>100</v>
      </c>
      <c r="J14" s="7">
        <v>0.4</v>
      </c>
      <c r="L14" s="7">
        <f t="shared" ca="1" si="2"/>
        <v>42988.63766</v>
      </c>
      <c r="M14" s="7">
        <f t="shared" ca="1" si="0"/>
        <v>42987.814830000003</v>
      </c>
      <c r="N14" s="7">
        <f t="shared" ca="1" si="0"/>
        <v>42988.244590000002</v>
      </c>
      <c r="O14" s="7">
        <f t="shared" ca="1" si="0"/>
        <v>42991.036200000002</v>
      </c>
      <c r="P14" s="7">
        <f t="shared" ca="1" si="0"/>
        <v>42989.54</v>
      </c>
      <c r="R14" s="7">
        <f t="shared" ca="1" si="1"/>
        <v>42989.054656</v>
      </c>
      <c r="T14" s="7">
        <f ca="1">Total!E14</f>
        <v>42986.193919999998</v>
      </c>
      <c r="V14" s="7">
        <f t="shared" ca="1" si="3"/>
        <v>5.684941552514253E-5</v>
      </c>
      <c r="W14" s="7">
        <f t="shared" ca="1" si="4"/>
        <v>3.7707688264323E-5</v>
      </c>
      <c r="X14" s="7">
        <f t="shared" ca="1" si="5"/>
        <v>4.7705316823829533E-5</v>
      </c>
      <c r="Y14" s="7">
        <f t="shared" ca="1" si="6"/>
        <v>1.1264733065263187E-4</v>
      </c>
      <c r="Z14" s="7">
        <f t="shared" ca="1" si="7"/>
        <v>7.7840806427995223E-5</v>
      </c>
      <c r="AB14" s="7">
        <f t="shared" ca="1" si="8"/>
        <v>3.3275055769392211E-4</v>
      </c>
    </row>
    <row r="15" spans="1:28" s="7" customFormat="1" x14ac:dyDescent="0.25">
      <c r="A15" s="7" t="s">
        <v>0</v>
      </c>
      <c r="B15" s="7">
        <v>25</v>
      </c>
      <c r="C15" s="7">
        <v>1</v>
      </c>
      <c r="D15" s="7">
        <v>28.592030000000001</v>
      </c>
      <c r="E15" s="7">
        <v>2.10181</v>
      </c>
      <c r="F15" s="7">
        <v>57</v>
      </c>
      <c r="H15" s="7" t="s">
        <v>3</v>
      </c>
      <c r="I15" s="7">
        <v>100</v>
      </c>
      <c r="J15" s="7">
        <v>0.7</v>
      </c>
      <c r="L15" s="7">
        <f t="shared" ca="1" si="2"/>
        <v>35614.91057</v>
      </c>
      <c r="M15" s="7">
        <f t="shared" ca="1" si="0"/>
        <v>35886.945930000002</v>
      </c>
      <c r="N15" s="7">
        <f t="shared" ca="1" si="0"/>
        <v>35791.362860000001</v>
      </c>
      <c r="O15" s="7">
        <f t="shared" ca="1" si="0"/>
        <v>35754.524449999997</v>
      </c>
      <c r="P15" s="7">
        <f t="shared" ca="1" si="0"/>
        <v>35914.885540000003</v>
      </c>
      <c r="R15" s="7">
        <f t="shared" ca="1" si="1"/>
        <v>35792.525869999998</v>
      </c>
      <c r="T15" s="7">
        <f ca="1">Total!E15</f>
        <v>35444.455130000002</v>
      </c>
      <c r="V15" s="7">
        <f t="shared" ca="1" si="3"/>
        <v>4.809086199091415E-3</v>
      </c>
      <c r="W15" s="7">
        <f t="shared" ca="1" si="4"/>
        <v>1.2484062694067983E-2</v>
      </c>
      <c r="X15" s="7">
        <f t="shared" ca="1" si="5"/>
        <v>9.7873624725684696E-3</v>
      </c>
      <c r="Y15" s="7">
        <f t="shared" ca="1" si="6"/>
        <v>8.7480346040798348E-3</v>
      </c>
      <c r="Z15" s="7">
        <f t="shared" ca="1" si="7"/>
        <v>1.3272327315361409E-2</v>
      </c>
      <c r="AB15" s="7">
        <f t="shared" ca="1" si="8"/>
        <v>4.9100873285169114E-2</v>
      </c>
    </row>
    <row r="16" spans="1:28" s="7" customFormat="1" x14ac:dyDescent="0.25">
      <c r="A16" s="7" t="s">
        <v>0</v>
      </c>
      <c r="B16" s="7">
        <v>100</v>
      </c>
      <c r="C16" s="7">
        <v>0.4</v>
      </c>
      <c r="D16" s="7">
        <v>148.17146</v>
      </c>
      <c r="E16" s="7">
        <v>9.6427200000000006</v>
      </c>
      <c r="F16" s="7">
        <v>31</v>
      </c>
      <c r="H16" s="7" t="s">
        <v>3</v>
      </c>
      <c r="I16" s="7">
        <v>100</v>
      </c>
      <c r="J16" s="7">
        <v>1</v>
      </c>
      <c r="L16" s="7">
        <f t="shared" ca="1" si="2"/>
        <v>35279.95667</v>
      </c>
      <c r="M16" s="7">
        <f t="shared" ca="1" si="0"/>
        <v>35558.040719999997</v>
      </c>
      <c r="N16" s="7">
        <f t="shared" ca="1" si="0"/>
        <v>35729.681049999999</v>
      </c>
      <c r="O16" s="7">
        <f t="shared" ca="1" si="0"/>
        <v>35245.121789999997</v>
      </c>
      <c r="P16" s="7">
        <f t="shared" ca="1" si="0"/>
        <v>35441.3122</v>
      </c>
      <c r="R16" s="7">
        <f t="shared" ca="1" si="1"/>
        <v>35450.822485999997</v>
      </c>
      <c r="T16" s="7">
        <f ca="1">Total!E16</f>
        <v>35228.36103</v>
      </c>
      <c r="V16" s="7">
        <f t="shared" ca="1" si="3"/>
        <v>1.4646051786531139E-3</v>
      </c>
      <c r="W16" s="7">
        <f t="shared" ca="1" si="4"/>
        <v>9.358360149631895E-3</v>
      </c>
      <c r="X16" s="7">
        <f t="shared" ca="1" si="5"/>
        <v>1.4230580286522038E-2</v>
      </c>
      <c r="Y16" s="7">
        <f t="shared" ca="1" si="6"/>
        <v>4.7577461766456158E-4</v>
      </c>
      <c r="Z16" s="7">
        <f t="shared" ca="1" si="7"/>
        <v>6.0448787219664832E-3</v>
      </c>
      <c r="AB16" s="7">
        <f t="shared" ca="1" si="8"/>
        <v>3.1574198954438096E-2</v>
      </c>
    </row>
    <row r="17" spans="1:28" s="7" customFormat="1" x14ac:dyDescent="0.25">
      <c r="A17" s="7" t="s">
        <v>0</v>
      </c>
      <c r="B17" s="7">
        <v>100</v>
      </c>
      <c r="C17" s="7">
        <v>0.4</v>
      </c>
      <c r="D17" s="7">
        <v>148.21413999999999</v>
      </c>
      <c r="E17" s="7">
        <v>9.5496700000000008</v>
      </c>
      <c r="F17" s="7">
        <v>31</v>
      </c>
      <c r="H17" s="7" t="s">
        <v>3</v>
      </c>
      <c r="I17" s="7">
        <v>997</v>
      </c>
      <c r="J17" s="7">
        <v>0.4</v>
      </c>
      <c r="L17" s="7">
        <f t="shared" ca="1" si="2"/>
        <v>324582.37086000002</v>
      </c>
      <c r="M17" s="7">
        <f t="shared" ca="1" si="0"/>
        <v>324446.02646000002</v>
      </c>
      <c r="N17" s="7">
        <f t="shared" ca="1" si="0"/>
        <v>324362.06808</v>
      </c>
      <c r="O17" s="7">
        <f t="shared" ca="1" si="0"/>
        <v>324440.12014000001</v>
      </c>
      <c r="P17" s="7">
        <f t="shared" ca="1" si="0"/>
        <v>324346.67038000003</v>
      </c>
      <c r="R17" s="7">
        <f t="shared" ca="1" si="1"/>
        <v>324435.45118400001</v>
      </c>
      <c r="T17" s="7">
        <f ca="1">Total!E17</f>
        <v>324119.48642999999</v>
      </c>
      <c r="V17" s="7">
        <f t="shared" ca="1" si="3"/>
        <v>1.4281289752074307E-3</v>
      </c>
      <c r="W17" s="7">
        <f t="shared" ca="1" si="4"/>
        <v>1.0074680593774039E-3</v>
      </c>
      <c r="X17" s="7">
        <f t="shared" ca="1" si="5"/>
        <v>7.4843278530369278E-4</v>
      </c>
      <c r="Y17" s="7">
        <f t="shared" ca="1" si="6"/>
        <v>9.8924539691096582E-4</v>
      </c>
      <c r="Z17" s="7">
        <f t="shared" ca="1" si="7"/>
        <v>7.0092653947574353E-4</v>
      </c>
      <c r="AB17" s="7">
        <f t="shared" ca="1" si="8"/>
        <v>4.8742017562752368E-3</v>
      </c>
    </row>
    <row r="18" spans="1:28" s="7" customFormat="1" x14ac:dyDescent="0.25">
      <c r="A18" s="7" t="s">
        <v>0</v>
      </c>
      <c r="B18" s="7">
        <v>100</v>
      </c>
      <c r="C18" s="7">
        <v>0.4</v>
      </c>
      <c r="D18" s="7">
        <v>148.18495999999999</v>
      </c>
      <c r="E18" s="7">
        <v>9.6469199999999997</v>
      </c>
      <c r="F18" s="7">
        <v>31</v>
      </c>
      <c r="H18" s="7" t="s">
        <v>3</v>
      </c>
      <c r="I18" s="7">
        <v>997</v>
      </c>
      <c r="J18" s="7">
        <v>0.7</v>
      </c>
      <c r="L18" s="7">
        <f t="shared" ca="1" si="2"/>
        <v>322908.53392000002</v>
      </c>
      <c r="M18" s="7">
        <f t="shared" ca="1" si="2"/>
        <v>323167.43495999998</v>
      </c>
      <c r="N18" s="7">
        <f t="shared" ca="1" si="2"/>
        <v>323286.85868</v>
      </c>
      <c r="O18" s="7">
        <f t="shared" ca="1" si="2"/>
        <v>323112.81312000001</v>
      </c>
      <c r="P18" s="7">
        <f t="shared" ca="1" si="2"/>
        <v>323012.92190999998</v>
      </c>
      <c r="R18" s="7">
        <f t="shared" ca="1" si="1"/>
        <v>323097.71251800004</v>
      </c>
      <c r="T18" s="7">
        <f ca="1">Total!E18</f>
        <v>322908.53392000002</v>
      </c>
      <c r="V18" s="7">
        <f t="shared" ca="1" si="3"/>
        <v>0</v>
      </c>
      <c r="W18" s="7">
        <f t="shared" ca="1" si="4"/>
        <v>8.01778252364523E-4</v>
      </c>
      <c r="X18" s="7">
        <f t="shared" ca="1" si="5"/>
        <v>1.171615861021864E-3</v>
      </c>
      <c r="Y18" s="7">
        <f t="shared" ca="1" si="6"/>
        <v>6.3262248761316328E-4</v>
      </c>
      <c r="Z18" s="7">
        <f t="shared" ca="1" si="7"/>
        <v>3.2327417529888253E-4</v>
      </c>
      <c r="AB18" s="7">
        <f t="shared" ca="1" si="8"/>
        <v>2.9292907762984328E-3</v>
      </c>
    </row>
    <row r="19" spans="1:28" s="7" customFormat="1" x14ac:dyDescent="0.25">
      <c r="A19" s="7" t="s">
        <v>0</v>
      </c>
      <c r="B19" s="7">
        <v>100</v>
      </c>
      <c r="C19" s="7">
        <v>0.4</v>
      </c>
      <c r="D19" s="7">
        <v>148.25819000000001</v>
      </c>
      <c r="E19" s="7">
        <v>9.5083699999999993</v>
      </c>
      <c r="F19" s="7">
        <v>31</v>
      </c>
      <c r="H19" s="7" t="s">
        <v>3</v>
      </c>
      <c r="I19" s="7">
        <v>997</v>
      </c>
      <c r="J19" s="7">
        <v>1</v>
      </c>
      <c r="L19" s="7">
        <f t="shared" ca="1" si="2"/>
        <v>323005.98308999999</v>
      </c>
      <c r="M19" s="7">
        <f t="shared" ca="1" si="2"/>
        <v>322916.28696</v>
      </c>
      <c r="N19" s="7">
        <f t="shared" ca="1" si="2"/>
        <v>322948.62033000001</v>
      </c>
      <c r="O19" s="7">
        <f t="shared" ca="1" si="2"/>
        <v>323031.03074999998</v>
      </c>
      <c r="P19" s="7">
        <f t="shared" ca="1" si="2"/>
        <v>323181.60642999999</v>
      </c>
      <c r="R19" s="7">
        <f t="shared" ca="1" si="1"/>
        <v>323016.70551199996</v>
      </c>
      <c r="T19" s="7">
        <f ca="1">Total!E19</f>
        <v>322830.84453</v>
      </c>
      <c r="V19" s="7">
        <f t="shared" ca="1" si="3"/>
        <v>5.4250875642001075E-4</v>
      </c>
      <c r="W19" s="7">
        <f t="shared" ca="1" si="4"/>
        <v>2.6466625307872501E-4</v>
      </c>
      <c r="X19" s="7">
        <f t="shared" ca="1" si="5"/>
        <v>3.6482201746078331E-4</v>
      </c>
      <c r="Y19" s="7">
        <f t="shared" ca="1" si="6"/>
        <v>6.2009632410254785E-4</v>
      </c>
      <c r="Z19" s="7">
        <f t="shared" ca="1" si="7"/>
        <v>1.0865191661306316E-3</v>
      </c>
      <c r="AB19" s="7">
        <f t="shared" ca="1" si="8"/>
        <v>2.8786125171926984E-3</v>
      </c>
    </row>
    <row r="20" spans="1:28" s="7" customFormat="1" x14ac:dyDescent="0.25">
      <c r="A20" s="7" t="s">
        <v>0</v>
      </c>
      <c r="B20" s="7">
        <v>100</v>
      </c>
      <c r="C20" s="7">
        <v>0.4</v>
      </c>
      <c r="D20" s="7">
        <v>148.25747000000001</v>
      </c>
      <c r="E20" s="7">
        <v>9.7675400000000003</v>
      </c>
      <c r="F20" s="7">
        <v>33</v>
      </c>
      <c r="H20" s="7" t="s">
        <v>1</v>
      </c>
      <c r="I20" s="7">
        <v>30</v>
      </c>
      <c r="J20" s="7">
        <v>0.4</v>
      </c>
      <c r="L20" s="7">
        <f t="shared" ca="1" si="2"/>
        <v>995.50248999999997</v>
      </c>
      <c r="M20" s="7">
        <f t="shared" ca="1" si="2"/>
        <v>995.50248999999997</v>
      </c>
      <c r="N20" s="7">
        <f t="shared" ca="1" si="2"/>
        <v>995.50248999999997</v>
      </c>
      <c r="O20" s="7">
        <f t="shared" ca="1" si="2"/>
        <v>995.50248999999997</v>
      </c>
      <c r="P20" s="7">
        <f t="shared" ca="1" si="2"/>
        <v>995.50248999999997</v>
      </c>
      <c r="R20" s="7">
        <f t="shared" ca="1" si="1"/>
        <v>995.50249000000008</v>
      </c>
      <c r="T20" s="7">
        <f ca="1">Total!E20</f>
        <v>995.50248999999997</v>
      </c>
      <c r="V20" s="7">
        <f t="shared" ca="1" si="3"/>
        <v>0</v>
      </c>
      <c r="W20" s="7">
        <f t="shared" ca="1" si="4"/>
        <v>0</v>
      </c>
      <c r="X20" s="7">
        <f t="shared" ca="1" si="5"/>
        <v>0</v>
      </c>
      <c r="Y20" s="7">
        <f t="shared" ca="1" si="6"/>
        <v>0</v>
      </c>
      <c r="Z20" s="7">
        <f t="shared" ca="1" si="7"/>
        <v>0</v>
      </c>
      <c r="AB20" s="7">
        <f t="shared" ca="1" si="8"/>
        <v>0</v>
      </c>
    </row>
    <row r="21" spans="1:28" s="7" customFormat="1" x14ac:dyDescent="0.25">
      <c r="A21" s="7" t="s">
        <v>0</v>
      </c>
      <c r="B21" s="7">
        <v>100</v>
      </c>
      <c r="C21" s="7">
        <v>0.7</v>
      </c>
      <c r="D21" s="7">
        <v>107.61253000000001</v>
      </c>
      <c r="E21" s="7">
        <v>24.503799999999998</v>
      </c>
      <c r="F21" s="7">
        <v>75</v>
      </c>
      <c r="H21" s="7" t="s">
        <v>1</v>
      </c>
      <c r="I21" s="7">
        <v>30</v>
      </c>
      <c r="J21" s="7">
        <v>0.7</v>
      </c>
      <c r="L21" s="7">
        <f t="shared" ca="1" si="2"/>
        <v>675.36581000000001</v>
      </c>
      <c r="M21" s="7">
        <f t="shared" ca="1" si="2"/>
        <v>675.36989000000005</v>
      </c>
      <c r="N21" s="7">
        <f t="shared" ca="1" si="2"/>
        <v>675.36581000000001</v>
      </c>
      <c r="O21" s="7">
        <f t="shared" ca="1" si="2"/>
        <v>675.36581000000001</v>
      </c>
      <c r="P21" s="7">
        <f t="shared" ca="1" si="2"/>
        <v>675.36581000000001</v>
      </c>
      <c r="R21" s="7">
        <f t="shared" ca="1" si="1"/>
        <v>675.366626</v>
      </c>
      <c r="T21" s="7">
        <f ca="1">Total!E21</f>
        <v>675.36581000000001</v>
      </c>
      <c r="V21" s="7">
        <f t="shared" ca="1" si="3"/>
        <v>0</v>
      </c>
      <c r="W21" s="7">
        <f t="shared" ca="1" si="4"/>
        <v>6.0411704881010963E-6</v>
      </c>
      <c r="X21" s="7">
        <f t="shared" ca="1" si="5"/>
        <v>0</v>
      </c>
      <c r="Y21" s="7">
        <f t="shared" ca="1" si="6"/>
        <v>0</v>
      </c>
      <c r="Z21" s="7">
        <f t="shared" ca="1" si="7"/>
        <v>0</v>
      </c>
      <c r="AB21" s="7">
        <f t="shared" ca="1" si="8"/>
        <v>6.0411704881010963E-6</v>
      </c>
    </row>
    <row r="22" spans="1:28" s="7" customFormat="1" x14ac:dyDescent="0.25">
      <c r="A22" s="7" t="s">
        <v>0</v>
      </c>
      <c r="B22" s="7">
        <v>100</v>
      </c>
      <c r="C22" s="7">
        <v>0.7</v>
      </c>
      <c r="D22" s="7">
        <v>107.72418999999999</v>
      </c>
      <c r="E22" s="7">
        <v>24.487159999999999</v>
      </c>
      <c r="F22" s="7">
        <v>77</v>
      </c>
      <c r="H22" s="7" t="s">
        <v>1</v>
      </c>
      <c r="I22" s="7">
        <v>30</v>
      </c>
      <c r="J22" s="7">
        <v>1</v>
      </c>
      <c r="L22" s="7">
        <f t="shared" ca="1" si="2"/>
        <v>655.43907999999999</v>
      </c>
      <c r="M22" s="7">
        <f t="shared" ca="1" si="2"/>
        <v>655.43295999999998</v>
      </c>
      <c r="N22" s="7">
        <f t="shared" ca="1" si="2"/>
        <v>655.43295999999998</v>
      </c>
      <c r="O22" s="7">
        <f t="shared" ca="1" si="2"/>
        <v>655.43295999999998</v>
      </c>
      <c r="P22" s="7">
        <f t="shared" ca="1" si="2"/>
        <v>655.43295999999998</v>
      </c>
      <c r="R22" s="7">
        <f t="shared" ca="1" si="1"/>
        <v>655.43418399999996</v>
      </c>
      <c r="T22" s="7">
        <f ca="1">Total!E22</f>
        <v>655.43295999999998</v>
      </c>
      <c r="V22" s="7">
        <f t="shared" ca="1" si="3"/>
        <v>9.337339397777456E-6</v>
      </c>
      <c r="W22" s="7">
        <f t="shared" ca="1" si="4"/>
        <v>0</v>
      </c>
      <c r="X22" s="7">
        <f t="shared" ca="1" si="5"/>
        <v>0</v>
      </c>
      <c r="Y22" s="7">
        <f t="shared" ca="1" si="6"/>
        <v>0</v>
      </c>
      <c r="Z22" s="7">
        <f t="shared" ca="1" si="7"/>
        <v>0</v>
      </c>
      <c r="AB22" s="7">
        <f t="shared" ca="1" si="8"/>
        <v>9.337339397777456E-6</v>
      </c>
    </row>
    <row r="23" spans="1:28" s="7" customFormat="1" x14ac:dyDescent="0.25">
      <c r="A23" s="7" t="s">
        <v>0</v>
      </c>
      <c r="B23" s="7">
        <v>100</v>
      </c>
      <c r="C23" s="7">
        <v>0.7</v>
      </c>
      <c r="D23" s="7">
        <v>107.60753</v>
      </c>
      <c r="E23" s="7">
        <v>24.51971</v>
      </c>
      <c r="F23" s="7">
        <v>75</v>
      </c>
      <c r="H23" s="7" t="s">
        <v>1</v>
      </c>
      <c r="I23" s="7">
        <v>100</v>
      </c>
      <c r="J23" s="7">
        <v>0.4</v>
      </c>
      <c r="L23" s="7">
        <f t="shared" ca="1" si="2"/>
        <v>1864.3729599999999</v>
      </c>
      <c r="M23" s="7">
        <f t="shared" ca="1" si="2"/>
        <v>1831.50576</v>
      </c>
      <c r="N23" s="7">
        <f t="shared" ca="1" si="2"/>
        <v>1818.06844</v>
      </c>
      <c r="O23" s="7">
        <f t="shared" ca="1" si="2"/>
        <v>1835.90589</v>
      </c>
      <c r="P23" s="7">
        <f t="shared" ca="1" si="2"/>
        <v>1823.1297300000001</v>
      </c>
      <c r="R23" s="7">
        <f t="shared" ca="1" si="1"/>
        <v>1834.596556</v>
      </c>
      <c r="T23" s="7">
        <f ca="1">Total!E23</f>
        <v>1789.1879899999999</v>
      </c>
      <c r="V23" s="7">
        <f t="shared" ca="1" si="3"/>
        <v>4.2021839191978938E-2</v>
      </c>
      <c r="W23" s="7">
        <f t="shared" ca="1" si="4"/>
        <v>2.3651941683333181E-2</v>
      </c>
      <c r="X23" s="7">
        <f t="shared" ca="1" si="5"/>
        <v>1.6141652057478941E-2</v>
      </c>
      <c r="Y23" s="7">
        <f t="shared" ca="1" si="6"/>
        <v>2.6111230491771914E-2</v>
      </c>
      <c r="Z23" s="7">
        <f t="shared" ca="1" si="7"/>
        <v>1.8970471627187822E-2</v>
      </c>
      <c r="AB23" s="7">
        <f t="shared" ca="1" si="8"/>
        <v>0.12689713505175079</v>
      </c>
    </row>
    <row r="24" spans="1:28" s="7" customFormat="1" x14ac:dyDescent="0.25">
      <c r="A24" s="7" t="s">
        <v>0</v>
      </c>
      <c r="B24" s="7">
        <v>100</v>
      </c>
      <c r="C24" s="7">
        <v>0.7</v>
      </c>
      <c r="D24" s="7">
        <v>107.66337</v>
      </c>
      <c r="E24" s="7">
        <v>24.542649999999998</v>
      </c>
      <c r="F24" s="7">
        <v>77</v>
      </c>
      <c r="H24" s="7" t="s">
        <v>1</v>
      </c>
      <c r="I24" s="7">
        <v>100</v>
      </c>
      <c r="J24" s="7">
        <v>0.7</v>
      </c>
      <c r="L24" s="7">
        <f t="shared" ca="1" si="2"/>
        <v>1774.0524600000001</v>
      </c>
      <c r="M24" s="7">
        <f t="shared" ca="1" si="2"/>
        <v>1765.57582</v>
      </c>
      <c r="N24" s="7">
        <f t="shared" ca="1" si="2"/>
        <v>1765.27622</v>
      </c>
      <c r="O24" s="7">
        <f t="shared" ca="1" si="2"/>
        <v>1774.9193299999999</v>
      </c>
      <c r="P24" s="7">
        <f t="shared" ca="1" si="2"/>
        <v>1766.13572</v>
      </c>
      <c r="R24" s="7">
        <f t="shared" ca="1" si="1"/>
        <v>1769.19191</v>
      </c>
      <c r="T24" s="7">
        <f ca="1">Total!E24</f>
        <v>1762.0255400000001</v>
      </c>
      <c r="V24" s="7">
        <f t="shared" ca="1" si="3"/>
        <v>6.8256218351976997E-3</v>
      </c>
      <c r="W24" s="7">
        <f t="shared" ca="1" si="4"/>
        <v>2.014885663916046E-3</v>
      </c>
      <c r="X24" s="7">
        <f t="shared" ca="1" si="5"/>
        <v>1.8448540762921488E-3</v>
      </c>
      <c r="Y24" s="7">
        <f t="shared" ca="1" si="6"/>
        <v>7.317595407839465E-3</v>
      </c>
      <c r="Z24" s="7">
        <f t="shared" ca="1" si="7"/>
        <v>2.3326449626830609E-3</v>
      </c>
      <c r="AB24" s="7">
        <f t="shared" ca="1" si="8"/>
        <v>2.0335601945928421E-2</v>
      </c>
    </row>
    <row r="25" spans="1:28" s="7" customFormat="1" x14ac:dyDescent="0.25">
      <c r="A25" s="7" t="s">
        <v>0</v>
      </c>
      <c r="B25" s="7">
        <v>100</v>
      </c>
      <c r="C25" s="7">
        <v>0.7</v>
      </c>
      <c r="D25" s="7">
        <v>107.63003</v>
      </c>
      <c r="E25" s="7">
        <v>24.328040000000001</v>
      </c>
      <c r="F25" s="7">
        <v>75</v>
      </c>
      <c r="H25" s="7" t="s">
        <v>1</v>
      </c>
      <c r="I25" s="7">
        <v>100</v>
      </c>
      <c r="J25" s="7">
        <v>1</v>
      </c>
      <c r="L25" s="7">
        <f t="shared" ca="1" si="2"/>
        <v>1757.34917</v>
      </c>
      <c r="M25" s="7">
        <f t="shared" ca="1" si="2"/>
        <v>1757.3211699999999</v>
      </c>
      <c r="N25" s="7">
        <f t="shared" ca="1" si="2"/>
        <v>1765.69399</v>
      </c>
      <c r="O25" s="7">
        <f t="shared" ca="1" si="2"/>
        <v>1755.3519100000001</v>
      </c>
      <c r="P25" s="7">
        <f t="shared" ca="1" si="2"/>
        <v>1754.71</v>
      </c>
      <c r="R25" s="7">
        <f t="shared" ca="1" si="1"/>
        <v>1758.0852480000001</v>
      </c>
      <c r="T25" s="7">
        <f ca="1">Total!E25</f>
        <v>1753.8095499999999</v>
      </c>
      <c r="V25" s="7">
        <f t="shared" ca="1" si="3"/>
        <v>2.0182465080088165E-3</v>
      </c>
      <c r="W25" s="7">
        <f t="shared" ca="1" si="4"/>
        <v>2.0022812625236268E-3</v>
      </c>
      <c r="X25" s="7">
        <f t="shared" ca="1" si="5"/>
        <v>6.7763572162097309E-3</v>
      </c>
      <c r="Y25" s="7">
        <f t="shared" ca="1" si="6"/>
        <v>8.7943414380435114E-4</v>
      </c>
      <c r="Z25" s="7">
        <f t="shared" ca="1" si="7"/>
        <v>5.1342518918322212E-4</v>
      </c>
      <c r="AB25" s="7">
        <f t="shared" ca="1" si="8"/>
        <v>1.2189744319729747E-2</v>
      </c>
    </row>
    <row r="26" spans="1:28" s="7" customFormat="1" x14ac:dyDescent="0.25">
      <c r="A26" s="7" t="s">
        <v>0</v>
      </c>
      <c r="B26" s="7">
        <v>100</v>
      </c>
      <c r="C26" s="7">
        <v>1</v>
      </c>
      <c r="D26" s="7">
        <v>103.74086</v>
      </c>
      <c r="E26" s="7">
        <v>34.010359999999999</v>
      </c>
      <c r="F26" s="7">
        <v>102</v>
      </c>
      <c r="H26" s="7" t="s">
        <v>1</v>
      </c>
      <c r="I26" s="7">
        <v>1000</v>
      </c>
      <c r="J26" s="7">
        <v>0.4</v>
      </c>
      <c r="L26" s="7">
        <f t="shared" ca="1" si="2"/>
        <v>18991.82761</v>
      </c>
      <c r="M26" s="7">
        <f t="shared" ca="1" si="2"/>
        <v>18987.147659999999</v>
      </c>
      <c r="N26" s="7">
        <f t="shared" ca="1" si="2"/>
        <v>18995.556670000002</v>
      </c>
      <c r="O26" s="7">
        <f t="shared" ca="1" si="2"/>
        <v>18993.870480000001</v>
      </c>
      <c r="P26" s="7">
        <f t="shared" ca="1" si="2"/>
        <v>18992.33784</v>
      </c>
      <c r="R26" s="7">
        <f t="shared" ca="1" si="1"/>
        <v>18992.148051999997</v>
      </c>
      <c r="T26" s="7">
        <f ca="1">Total!E26</f>
        <v>18977.24136</v>
      </c>
      <c r="V26" s="7">
        <f t="shared" ca="1" si="3"/>
        <v>7.686180369052486E-4</v>
      </c>
      <c r="W26" s="7">
        <f t="shared" ca="1" si="4"/>
        <v>5.2200948557671386E-4</v>
      </c>
      <c r="X26" s="7">
        <f t="shared" ca="1" si="5"/>
        <v>9.6511972696972505E-4</v>
      </c>
      <c r="Y26" s="7">
        <f t="shared" ca="1" si="6"/>
        <v>8.7626645435685293E-4</v>
      </c>
      <c r="Z26" s="7">
        <f t="shared" ca="1" si="7"/>
        <v>7.9550445260291277E-4</v>
      </c>
      <c r="AB26" s="7">
        <f t="shared" ca="1" si="8"/>
        <v>3.9275181564114529E-3</v>
      </c>
    </row>
    <row r="27" spans="1:28" s="7" customFormat="1" x14ac:dyDescent="0.25">
      <c r="A27" s="7" t="s">
        <v>0</v>
      </c>
      <c r="B27" s="7">
        <v>100</v>
      </c>
      <c r="C27" s="7">
        <v>1</v>
      </c>
      <c r="D27" s="7">
        <v>103.76003</v>
      </c>
      <c r="E27" s="7">
        <v>34.140270000000001</v>
      </c>
      <c r="F27" s="7">
        <v>92</v>
      </c>
      <c r="H27" s="7" t="s">
        <v>1</v>
      </c>
      <c r="I27" s="7">
        <v>1000</v>
      </c>
      <c r="J27" s="7">
        <v>0.7</v>
      </c>
      <c r="L27" s="7">
        <f t="shared" ca="1" si="2"/>
        <v>18979.51801</v>
      </c>
      <c r="M27" s="7">
        <f t="shared" ca="1" si="2"/>
        <v>18977.26915</v>
      </c>
      <c r="N27" s="7">
        <f t="shared" ca="1" si="2"/>
        <v>18978.184639999999</v>
      </c>
      <c r="O27" s="7">
        <f t="shared" ca="1" si="2"/>
        <v>18978.23935</v>
      </c>
      <c r="P27" s="7">
        <f t="shared" ca="1" si="2"/>
        <v>18977.047569999999</v>
      </c>
      <c r="R27" s="7">
        <f t="shared" ca="1" si="1"/>
        <v>18978.051744</v>
      </c>
      <c r="T27" s="7">
        <f ca="1">Total!E27</f>
        <v>18975.633290000002</v>
      </c>
      <c r="V27" s="7">
        <f t="shared" ca="1" si="3"/>
        <v>2.0472149417249814E-4</v>
      </c>
      <c r="W27" s="7">
        <f t="shared" ca="1" si="4"/>
        <v>8.6208453493912438E-5</v>
      </c>
      <c r="X27" s="7">
        <f t="shared" ca="1" si="5"/>
        <v>1.344540106254293E-4</v>
      </c>
      <c r="Y27" s="7">
        <f t="shared" ca="1" si="6"/>
        <v>1.373371818568829E-4</v>
      </c>
      <c r="Z27" s="7">
        <f t="shared" ca="1" si="7"/>
        <v>7.4531372860295924E-5</v>
      </c>
      <c r="AB27" s="7">
        <f t="shared" ca="1" si="8"/>
        <v>6.3725251300901866E-4</v>
      </c>
    </row>
    <row r="28" spans="1:28" s="7" customFormat="1" x14ac:dyDescent="0.25">
      <c r="A28" s="7" t="s">
        <v>0</v>
      </c>
      <c r="B28" s="7">
        <v>100</v>
      </c>
      <c r="C28" s="7">
        <v>1</v>
      </c>
      <c r="D28" s="7">
        <v>103.72253000000001</v>
      </c>
      <c r="E28" s="7">
        <v>33.934690000000003</v>
      </c>
      <c r="F28" s="7">
        <v>110</v>
      </c>
      <c r="H28" s="7" t="s">
        <v>1</v>
      </c>
      <c r="I28" s="7">
        <v>1000</v>
      </c>
      <c r="J28" s="7">
        <v>1</v>
      </c>
      <c r="L28" s="7">
        <f t="shared" ca="1" si="2"/>
        <v>18975.96</v>
      </c>
      <c r="M28" s="7">
        <f t="shared" ca="1" si="2"/>
        <v>18975.581549999999</v>
      </c>
      <c r="N28" s="7">
        <f t="shared" ca="1" si="2"/>
        <v>18975.86333</v>
      </c>
      <c r="O28" s="7">
        <f t="shared" ca="1" si="2"/>
        <v>18976.291929999999</v>
      </c>
      <c r="P28" s="7">
        <f t="shared" ca="1" si="2"/>
        <v>18976.654170000002</v>
      </c>
      <c r="R28" s="7">
        <f t="shared" ca="1" si="1"/>
        <v>18976.070195999997</v>
      </c>
      <c r="T28" s="7">
        <f ca="1">Total!E28</f>
        <v>18975.233329999999</v>
      </c>
      <c r="V28" s="7">
        <f t="shared" ca="1" si="3"/>
        <v>3.8295708272063332E-5</v>
      </c>
      <c r="W28" s="7">
        <f t="shared" ca="1" si="4"/>
        <v>1.8351289491092422E-5</v>
      </c>
      <c r="X28" s="7">
        <f t="shared" ca="1" si="5"/>
        <v>3.3201172762654967E-5</v>
      </c>
      <c r="Y28" s="7">
        <f t="shared" ca="1" si="6"/>
        <v>5.5788510296031066E-5</v>
      </c>
      <c r="Z28" s="7">
        <f t="shared" ca="1" si="7"/>
        <v>7.487865763190062E-5</v>
      </c>
      <c r="AB28" s="7">
        <f t="shared" ca="1" si="8"/>
        <v>2.2051533845374242E-4</v>
      </c>
    </row>
    <row r="29" spans="1:28" s="7" customFormat="1" x14ac:dyDescent="0.25">
      <c r="A29" s="7" t="s">
        <v>0</v>
      </c>
      <c r="B29" s="7">
        <v>100</v>
      </c>
      <c r="C29" s="7">
        <v>1</v>
      </c>
      <c r="D29" s="7">
        <v>103.72919</v>
      </c>
      <c r="E29" s="7">
        <v>34.07085</v>
      </c>
      <c r="F29" s="7">
        <v>102</v>
      </c>
    </row>
    <row r="30" spans="1:28" s="7" customFormat="1" x14ac:dyDescent="0.25">
      <c r="A30" s="7" t="s">
        <v>0</v>
      </c>
      <c r="B30" s="7">
        <v>100</v>
      </c>
      <c r="C30" s="7">
        <v>1</v>
      </c>
      <c r="D30" s="7">
        <v>103.7317</v>
      </c>
      <c r="E30" s="7">
        <v>33.882179999999998</v>
      </c>
      <c r="F30" s="7">
        <v>104</v>
      </c>
    </row>
    <row r="31" spans="1:28" s="7" customFormat="1" x14ac:dyDescent="0.25">
      <c r="A31" s="7" t="s">
        <v>0</v>
      </c>
      <c r="B31" s="7">
        <v>1000</v>
      </c>
      <c r="C31" s="7">
        <v>0.4</v>
      </c>
      <c r="D31" s="7">
        <v>1070.15212</v>
      </c>
      <c r="E31" s="7">
        <v>712.91948000000002</v>
      </c>
      <c r="F31" s="7">
        <v>12</v>
      </c>
    </row>
    <row r="32" spans="1:28" s="7" customFormat="1" x14ac:dyDescent="0.25">
      <c r="A32" s="7" t="s">
        <v>0</v>
      </c>
      <c r="B32" s="7">
        <v>1000</v>
      </c>
      <c r="C32" s="7">
        <v>0.4</v>
      </c>
      <c r="D32" s="7">
        <v>1070.21946</v>
      </c>
      <c r="E32" s="7">
        <v>696.80755999999997</v>
      </c>
      <c r="F32" s="7">
        <v>12</v>
      </c>
    </row>
    <row r="33" spans="1:6" s="7" customFormat="1" x14ac:dyDescent="0.25">
      <c r="A33" s="7" t="s">
        <v>0</v>
      </c>
      <c r="B33" s="7">
        <v>1000</v>
      </c>
      <c r="C33" s="7">
        <v>0.4</v>
      </c>
      <c r="D33" s="7">
        <v>1070.32068</v>
      </c>
      <c r="E33" s="7">
        <v>661.41480000000001</v>
      </c>
      <c r="F33" s="7">
        <v>12</v>
      </c>
    </row>
    <row r="34" spans="1:6" s="7" customFormat="1" x14ac:dyDescent="0.25">
      <c r="A34" s="7" t="s">
        <v>0</v>
      </c>
      <c r="B34" s="7">
        <v>1000</v>
      </c>
      <c r="C34" s="7">
        <v>0.4</v>
      </c>
      <c r="D34" s="7">
        <v>1070.0143599999999</v>
      </c>
      <c r="E34" s="7">
        <v>712.73933</v>
      </c>
      <c r="F34" s="7">
        <v>12</v>
      </c>
    </row>
    <row r="35" spans="1:6" s="7" customFormat="1" x14ac:dyDescent="0.25">
      <c r="A35" s="7" t="s">
        <v>0</v>
      </c>
      <c r="B35" s="7">
        <v>1000</v>
      </c>
      <c r="C35" s="7">
        <v>0.4</v>
      </c>
      <c r="D35" s="7">
        <v>1070.0060900000001</v>
      </c>
      <c r="E35" s="7">
        <v>704.34657000000004</v>
      </c>
      <c r="F35" s="7">
        <v>12</v>
      </c>
    </row>
    <row r="36" spans="1:6" s="7" customFormat="1" x14ac:dyDescent="0.25">
      <c r="A36" s="7" t="s">
        <v>0</v>
      </c>
      <c r="B36" s="7">
        <v>1000</v>
      </c>
      <c r="C36" s="7">
        <v>0.7</v>
      </c>
      <c r="D36" s="7">
        <v>1034.6562899999999</v>
      </c>
      <c r="E36" s="7">
        <v>1033.9774500000001</v>
      </c>
      <c r="F36" s="7">
        <v>19</v>
      </c>
    </row>
    <row r="37" spans="1:6" s="7" customFormat="1" x14ac:dyDescent="0.25">
      <c r="A37" s="7" t="s">
        <v>0</v>
      </c>
      <c r="B37" s="7">
        <v>1000</v>
      </c>
      <c r="C37" s="7">
        <v>0.7</v>
      </c>
      <c r="D37" s="7">
        <v>1034.81421</v>
      </c>
      <c r="E37" s="7">
        <v>1031.4421600000001</v>
      </c>
      <c r="F37" s="7">
        <v>19</v>
      </c>
    </row>
    <row r="38" spans="1:6" s="7" customFormat="1" x14ac:dyDescent="0.25">
      <c r="A38" s="7" t="s">
        <v>0</v>
      </c>
      <c r="B38" s="7">
        <v>1000</v>
      </c>
      <c r="C38" s="7">
        <v>0.7</v>
      </c>
      <c r="D38" s="7">
        <v>1034.7788499999999</v>
      </c>
      <c r="E38" s="7">
        <v>1031.25416</v>
      </c>
      <c r="F38" s="7">
        <v>19</v>
      </c>
    </row>
    <row r="39" spans="1:6" s="7" customFormat="1" x14ac:dyDescent="0.25">
      <c r="A39" s="7" t="s">
        <v>0</v>
      </c>
      <c r="B39" s="7">
        <v>1000</v>
      </c>
      <c r="C39" s="7">
        <v>0.7</v>
      </c>
      <c r="D39" s="7">
        <v>1034.85429</v>
      </c>
      <c r="E39" s="7">
        <v>1032.8184000000001</v>
      </c>
      <c r="F39" s="7">
        <v>19</v>
      </c>
    </row>
    <row r="40" spans="1:6" s="7" customFormat="1" x14ac:dyDescent="0.25">
      <c r="A40" s="7" t="s">
        <v>0</v>
      </c>
      <c r="B40" s="7">
        <v>1000</v>
      </c>
      <c r="C40" s="7">
        <v>0.7</v>
      </c>
      <c r="D40" s="7">
        <v>1034.6888899999999</v>
      </c>
      <c r="E40" s="7">
        <v>1033.1786500000001</v>
      </c>
      <c r="F40" s="7">
        <v>19</v>
      </c>
    </row>
    <row r="41" spans="1:6" s="7" customFormat="1" x14ac:dyDescent="0.25">
      <c r="A41" s="7" t="s">
        <v>0</v>
      </c>
      <c r="B41" s="7">
        <v>1000</v>
      </c>
      <c r="C41" s="7">
        <v>1</v>
      </c>
      <c r="D41" s="7">
        <v>1034.7081599999999</v>
      </c>
      <c r="E41" s="7">
        <v>1579.54475</v>
      </c>
      <c r="F41" s="7">
        <v>28</v>
      </c>
    </row>
    <row r="42" spans="1:6" s="7" customFormat="1" x14ac:dyDescent="0.25">
      <c r="A42" s="7" t="s">
        <v>0</v>
      </c>
      <c r="B42" s="7">
        <v>1000</v>
      </c>
      <c r="C42" s="7">
        <v>1</v>
      </c>
      <c r="D42" s="7">
        <v>1034.62841</v>
      </c>
      <c r="E42" s="7">
        <v>1574.3400099999999</v>
      </c>
      <c r="F42" s="7">
        <v>28</v>
      </c>
    </row>
    <row r="43" spans="1:6" s="7" customFormat="1" x14ac:dyDescent="0.25">
      <c r="A43" s="7" t="s">
        <v>0</v>
      </c>
      <c r="B43" s="7">
        <v>1000</v>
      </c>
      <c r="C43" s="7">
        <v>1</v>
      </c>
      <c r="D43" s="7">
        <v>1034.53764</v>
      </c>
      <c r="E43" s="7">
        <v>1606.65533</v>
      </c>
      <c r="F43" s="7">
        <v>28</v>
      </c>
    </row>
    <row r="44" spans="1:6" s="7" customFormat="1" x14ac:dyDescent="0.25">
      <c r="A44" s="7" t="s">
        <v>0</v>
      </c>
      <c r="B44" s="7">
        <v>1000</v>
      </c>
      <c r="C44" s="7">
        <v>1</v>
      </c>
      <c r="D44" s="7">
        <v>1034.4748199999999</v>
      </c>
      <c r="E44" s="7">
        <v>1554.1994199999999</v>
      </c>
      <c r="F44" s="7">
        <v>28</v>
      </c>
    </row>
    <row r="45" spans="1:6" s="7" customFormat="1" x14ac:dyDescent="0.25">
      <c r="A45" s="7" t="s">
        <v>0</v>
      </c>
      <c r="B45" s="7">
        <v>1000</v>
      </c>
      <c r="C45" s="7">
        <v>1</v>
      </c>
      <c r="D45" s="7">
        <v>1034.6197299999999</v>
      </c>
      <c r="E45" s="7">
        <v>1564.3801699999999</v>
      </c>
      <c r="F45" s="7">
        <v>28</v>
      </c>
    </row>
    <row r="46" spans="1:6" s="7" customFormat="1" x14ac:dyDescent="0.25">
      <c r="A46" s="7" t="s">
        <v>3</v>
      </c>
      <c r="B46" s="7">
        <v>24</v>
      </c>
      <c r="C46" s="7">
        <v>0.4</v>
      </c>
      <c r="D46" s="7">
        <v>3177.6379999999999</v>
      </c>
      <c r="E46" s="7">
        <v>1.1790799999999999</v>
      </c>
      <c r="F46" s="7">
        <v>38</v>
      </c>
    </row>
    <row r="47" spans="1:6" s="7" customFormat="1" x14ac:dyDescent="0.25">
      <c r="A47" s="7" t="s">
        <v>3</v>
      </c>
      <c r="B47" s="7">
        <v>24</v>
      </c>
      <c r="C47" s="7">
        <v>0.4</v>
      </c>
      <c r="D47" s="7">
        <v>3177.6379999999999</v>
      </c>
      <c r="E47" s="7">
        <v>1.1809499999999999</v>
      </c>
      <c r="F47" s="7">
        <v>35</v>
      </c>
    </row>
    <row r="48" spans="1:6" s="7" customFormat="1" x14ac:dyDescent="0.25">
      <c r="A48" s="7" t="s">
        <v>3</v>
      </c>
      <c r="B48" s="7">
        <v>24</v>
      </c>
      <c r="C48" s="7">
        <v>0.4</v>
      </c>
      <c r="D48" s="7">
        <v>3177.6379999999999</v>
      </c>
      <c r="E48" s="7">
        <v>1.1683300000000001</v>
      </c>
      <c r="F48" s="7">
        <v>39</v>
      </c>
    </row>
    <row r="49" spans="1:6" s="7" customFormat="1" x14ac:dyDescent="0.25">
      <c r="A49" s="7" t="s">
        <v>3</v>
      </c>
      <c r="B49" s="7">
        <v>24</v>
      </c>
      <c r="C49" s="7">
        <v>0.4</v>
      </c>
      <c r="D49" s="7">
        <v>3177.6379999999999</v>
      </c>
      <c r="E49" s="7">
        <v>1.1891700000000001</v>
      </c>
      <c r="F49" s="7">
        <v>32</v>
      </c>
    </row>
    <row r="50" spans="1:6" s="7" customFormat="1" x14ac:dyDescent="0.25">
      <c r="A50" s="7" t="s">
        <v>3</v>
      </c>
      <c r="B50" s="7">
        <v>24</v>
      </c>
      <c r="C50" s="7">
        <v>0.4</v>
      </c>
      <c r="D50" s="7">
        <v>3177.6379999999999</v>
      </c>
      <c r="E50" s="7">
        <v>1.1790400000000001</v>
      </c>
      <c r="F50" s="7">
        <v>38</v>
      </c>
    </row>
    <row r="51" spans="1:6" s="7" customFormat="1" x14ac:dyDescent="0.25">
      <c r="A51" s="7" t="s">
        <v>3</v>
      </c>
      <c r="B51" s="7">
        <v>24</v>
      </c>
      <c r="C51" s="7">
        <v>0.7</v>
      </c>
      <c r="D51" s="7">
        <v>2321.03586</v>
      </c>
      <c r="E51" s="7">
        <v>1.36961</v>
      </c>
      <c r="F51" s="7">
        <v>46</v>
      </c>
    </row>
    <row r="52" spans="1:6" s="7" customFormat="1" x14ac:dyDescent="0.25">
      <c r="A52" s="7" t="s">
        <v>3</v>
      </c>
      <c r="B52" s="7">
        <v>24</v>
      </c>
      <c r="C52" s="7">
        <v>0.7</v>
      </c>
      <c r="D52" s="7">
        <v>2321.03586</v>
      </c>
      <c r="E52" s="7">
        <v>1.3686</v>
      </c>
      <c r="F52" s="7">
        <v>45</v>
      </c>
    </row>
    <row r="53" spans="1:6" s="7" customFormat="1" x14ac:dyDescent="0.25">
      <c r="A53" s="7" t="s">
        <v>3</v>
      </c>
      <c r="B53" s="7">
        <v>24</v>
      </c>
      <c r="C53" s="7">
        <v>0.7</v>
      </c>
      <c r="D53" s="7">
        <v>2321.03586</v>
      </c>
      <c r="E53" s="7">
        <v>1.36443</v>
      </c>
      <c r="F53" s="7">
        <v>44</v>
      </c>
    </row>
    <row r="54" spans="1:6" s="7" customFormat="1" x14ac:dyDescent="0.25">
      <c r="A54" s="7" t="s">
        <v>3</v>
      </c>
      <c r="B54" s="7">
        <v>24</v>
      </c>
      <c r="C54" s="7">
        <v>0.7</v>
      </c>
      <c r="D54" s="7">
        <v>2321.03586</v>
      </c>
      <c r="E54" s="7">
        <v>1.3596200000000001</v>
      </c>
      <c r="F54" s="7">
        <v>44</v>
      </c>
    </row>
    <row r="55" spans="1:6" s="7" customFormat="1" x14ac:dyDescent="0.25">
      <c r="A55" s="7" t="s">
        <v>3</v>
      </c>
      <c r="B55" s="7">
        <v>24</v>
      </c>
      <c r="C55" s="7">
        <v>0.7</v>
      </c>
      <c r="D55" s="7">
        <v>2321.03586</v>
      </c>
      <c r="E55" s="7">
        <v>1.3700600000000001</v>
      </c>
      <c r="F55" s="7">
        <v>43</v>
      </c>
    </row>
    <row r="56" spans="1:6" s="7" customFormat="1" x14ac:dyDescent="0.25">
      <c r="A56" s="7" t="s">
        <v>3</v>
      </c>
      <c r="B56" s="7">
        <v>24</v>
      </c>
      <c r="C56" s="7">
        <v>1</v>
      </c>
      <c r="D56" s="7">
        <v>2320.9075499999999</v>
      </c>
      <c r="E56" s="7">
        <v>2.25224</v>
      </c>
      <c r="F56" s="7">
        <v>67</v>
      </c>
    </row>
    <row r="57" spans="1:6" s="7" customFormat="1" x14ac:dyDescent="0.25">
      <c r="A57" s="7" t="s">
        <v>3</v>
      </c>
      <c r="B57" s="7">
        <v>24</v>
      </c>
      <c r="C57" s="7">
        <v>1</v>
      </c>
      <c r="D57" s="7">
        <v>2320.9075499999999</v>
      </c>
      <c r="E57" s="7">
        <v>2.30484</v>
      </c>
      <c r="F57" s="7">
        <v>78</v>
      </c>
    </row>
    <row r="58" spans="1:6" s="7" customFormat="1" x14ac:dyDescent="0.25">
      <c r="A58" s="7" t="s">
        <v>3</v>
      </c>
      <c r="B58" s="7">
        <v>24</v>
      </c>
      <c r="C58" s="7">
        <v>1</v>
      </c>
      <c r="D58" s="7">
        <v>2320.9075499999999</v>
      </c>
      <c r="E58" s="7">
        <v>2.2492000000000001</v>
      </c>
      <c r="F58" s="7">
        <v>73</v>
      </c>
    </row>
    <row r="59" spans="1:6" s="7" customFormat="1" x14ac:dyDescent="0.25">
      <c r="A59" s="7" t="s">
        <v>3</v>
      </c>
      <c r="B59" s="7">
        <v>24</v>
      </c>
      <c r="C59" s="7">
        <v>1</v>
      </c>
      <c r="D59" s="7">
        <v>2320.9075499999999</v>
      </c>
      <c r="E59" s="7">
        <v>2.27311</v>
      </c>
      <c r="F59" s="7">
        <v>78</v>
      </c>
    </row>
    <row r="60" spans="1:6" s="7" customFormat="1" x14ac:dyDescent="0.25">
      <c r="A60" s="7" t="s">
        <v>3</v>
      </c>
      <c r="B60" s="7">
        <v>24</v>
      </c>
      <c r="C60" s="7">
        <v>1</v>
      </c>
      <c r="D60" s="7">
        <v>2320.9075499999999</v>
      </c>
      <c r="E60" s="7">
        <v>2.2735699999999999</v>
      </c>
      <c r="F60" s="7">
        <v>72</v>
      </c>
    </row>
    <row r="61" spans="1:6" s="7" customFormat="1" x14ac:dyDescent="0.25">
      <c r="A61" s="7" t="s">
        <v>3</v>
      </c>
      <c r="B61" s="7">
        <v>100</v>
      </c>
      <c r="C61" s="7">
        <v>0.4</v>
      </c>
      <c r="D61" s="7">
        <v>42988.63766</v>
      </c>
      <c r="E61" s="7">
        <v>8.26492</v>
      </c>
      <c r="F61" s="7">
        <v>34</v>
      </c>
    </row>
    <row r="62" spans="1:6" s="7" customFormat="1" x14ac:dyDescent="0.25">
      <c r="A62" s="7" t="s">
        <v>3</v>
      </c>
      <c r="B62" s="7">
        <v>100</v>
      </c>
      <c r="C62" s="7">
        <v>0.4</v>
      </c>
      <c r="D62" s="7">
        <v>42987.814830000003</v>
      </c>
      <c r="E62" s="7">
        <v>8.1294000000000004</v>
      </c>
      <c r="F62" s="7">
        <v>33</v>
      </c>
    </row>
    <row r="63" spans="1:6" s="7" customFormat="1" x14ac:dyDescent="0.25">
      <c r="A63" s="7" t="s">
        <v>3</v>
      </c>
      <c r="B63" s="7">
        <v>100</v>
      </c>
      <c r="C63" s="7">
        <v>0.4</v>
      </c>
      <c r="D63" s="7">
        <v>42988.244590000002</v>
      </c>
      <c r="E63" s="7">
        <v>8.2467100000000002</v>
      </c>
      <c r="F63" s="7">
        <v>31</v>
      </c>
    </row>
    <row r="64" spans="1:6" s="7" customFormat="1" x14ac:dyDescent="0.25">
      <c r="A64" s="7" t="s">
        <v>3</v>
      </c>
      <c r="B64" s="7">
        <v>100</v>
      </c>
      <c r="C64" s="7">
        <v>0.4</v>
      </c>
      <c r="D64" s="7">
        <v>42991.036200000002</v>
      </c>
      <c r="E64" s="7">
        <v>8.0744399999999992</v>
      </c>
      <c r="F64" s="7">
        <v>29</v>
      </c>
    </row>
    <row r="65" spans="1:6" s="7" customFormat="1" x14ac:dyDescent="0.25">
      <c r="A65" s="7" t="s">
        <v>3</v>
      </c>
      <c r="B65" s="7">
        <v>100</v>
      </c>
      <c r="C65" s="7">
        <v>0.4</v>
      </c>
      <c r="D65" s="7">
        <v>42989.54</v>
      </c>
      <c r="E65" s="7">
        <v>8.1225799999999992</v>
      </c>
      <c r="F65" s="7">
        <v>29</v>
      </c>
    </row>
    <row r="66" spans="1:6" s="7" customFormat="1" x14ac:dyDescent="0.25">
      <c r="A66" s="7" t="s">
        <v>3</v>
      </c>
      <c r="B66" s="7">
        <v>100</v>
      </c>
      <c r="C66" s="7">
        <v>0.7</v>
      </c>
      <c r="D66" s="7">
        <v>35614.91057</v>
      </c>
      <c r="E66" s="7">
        <v>16.731020000000001</v>
      </c>
      <c r="F66" s="7">
        <v>58</v>
      </c>
    </row>
    <row r="67" spans="1:6" s="7" customFormat="1" x14ac:dyDescent="0.25">
      <c r="A67" s="7" t="s">
        <v>3</v>
      </c>
      <c r="B67" s="7">
        <v>100</v>
      </c>
      <c r="C67" s="7">
        <v>0.7</v>
      </c>
      <c r="D67" s="7">
        <v>35886.945930000002</v>
      </c>
      <c r="E67" s="7">
        <v>16.66807</v>
      </c>
      <c r="F67" s="7">
        <v>63</v>
      </c>
    </row>
    <row r="68" spans="1:6" s="7" customFormat="1" x14ac:dyDescent="0.25">
      <c r="A68" s="7" t="s">
        <v>3</v>
      </c>
      <c r="B68" s="7">
        <v>100</v>
      </c>
      <c r="C68" s="7">
        <v>0.7</v>
      </c>
      <c r="D68" s="7">
        <v>35791.362860000001</v>
      </c>
      <c r="E68" s="7">
        <v>16.641500000000001</v>
      </c>
      <c r="F68" s="7">
        <v>52</v>
      </c>
    </row>
    <row r="69" spans="1:6" s="7" customFormat="1" x14ac:dyDescent="0.25">
      <c r="A69" s="7" t="s">
        <v>3</v>
      </c>
      <c r="B69" s="7">
        <v>100</v>
      </c>
      <c r="C69" s="7">
        <v>0.7</v>
      </c>
      <c r="D69" s="7">
        <v>35754.524449999997</v>
      </c>
      <c r="E69" s="7">
        <v>16.696529999999999</v>
      </c>
      <c r="F69" s="7">
        <v>41</v>
      </c>
    </row>
    <row r="70" spans="1:6" s="7" customFormat="1" x14ac:dyDescent="0.25">
      <c r="A70" s="7" t="s">
        <v>3</v>
      </c>
      <c r="B70" s="7">
        <v>100</v>
      </c>
      <c r="C70" s="7">
        <v>0.7</v>
      </c>
      <c r="D70" s="7">
        <v>35914.885540000003</v>
      </c>
      <c r="E70" s="7">
        <v>16.727810000000002</v>
      </c>
      <c r="F70" s="7">
        <v>51</v>
      </c>
    </row>
    <row r="71" spans="1:6" s="7" customFormat="1" x14ac:dyDescent="0.25">
      <c r="A71" s="7" t="s">
        <v>3</v>
      </c>
      <c r="B71" s="7">
        <v>100</v>
      </c>
      <c r="C71" s="7">
        <v>1</v>
      </c>
      <c r="D71" s="7">
        <v>35279.95667</v>
      </c>
      <c r="E71" s="7">
        <v>26.994669999999999</v>
      </c>
      <c r="F71" s="7">
        <v>80</v>
      </c>
    </row>
    <row r="72" spans="1:6" s="7" customFormat="1" x14ac:dyDescent="0.25">
      <c r="A72" s="7" t="s">
        <v>3</v>
      </c>
      <c r="B72" s="7">
        <v>100</v>
      </c>
      <c r="C72" s="7">
        <v>1</v>
      </c>
      <c r="D72" s="7">
        <v>35558.040719999997</v>
      </c>
      <c r="E72" s="7">
        <v>26.734780000000001</v>
      </c>
      <c r="F72" s="7">
        <v>78</v>
      </c>
    </row>
    <row r="73" spans="1:6" s="7" customFormat="1" x14ac:dyDescent="0.25">
      <c r="A73" s="7" t="s">
        <v>3</v>
      </c>
      <c r="B73" s="7">
        <v>100</v>
      </c>
      <c r="C73" s="7">
        <v>1</v>
      </c>
      <c r="D73" s="7">
        <v>35729.681049999999</v>
      </c>
      <c r="E73" s="7">
        <v>26.87978</v>
      </c>
      <c r="F73" s="7">
        <v>95</v>
      </c>
    </row>
    <row r="74" spans="1:6" s="7" customFormat="1" x14ac:dyDescent="0.25">
      <c r="A74" s="7" t="s">
        <v>3</v>
      </c>
      <c r="B74" s="7">
        <v>100</v>
      </c>
      <c r="C74" s="7">
        <v>1</v>
      </c>
      <c r="D74" s="7">
        <v>35245.121789999997</v>
      </c>
      <c r="E74" s="7">
        <v>26.841010000000001</v>
      </c>
      <c r="F74" s="7">
        <v>87</v>
      </c>
    </row>
    <row r="75" spans="1:6" s="7" customFormat="1" x14ac:dyDescent="0.25">
      <c r="A75" s="7" t="s">
        <v>3</v>
      </c>
      <c r="B75" s="7">
        <v>100</v>
      </c>
      <c r="C75" s="7">
        <v>1</v>
      </c>
      <c r="D75" s="7">
        <v>35441.3122</v>
      </c>
      <c r="E75" s="7">
        <v>26.88841</v>
      </c>
      <c r="F75" s="7">
        <v>88</v>
      </c>
    </row>
    <row r="76" spans="1:6" s="7" customFormat="1" x14ac:dyDescent="0.25">
      <c r="A76" s="7" t="s">
        <v>3</v>
      </c>
      <c r="B76" s="7">
        <v>997</v>
      </c>
      <c r="C76" s="7">
        <v>0.4</v>
      </c>
      <c r="D76" s="7">
        <v>324582.37086000002</v>
      </c>
      <c r="E76" s="7">
        <v>628.75229000000002</v>
      </c>
      <c r="F76" s="7">
        <v>14</v>
      </c>
    </row>
    <row r="77" spans="1:6" s="7" customFormat="1" x14ac:dyDescent="0.25">
      <c r="A77" s="7" t="s">
        <v>3</v>
      </c>
      <c r="B77" s="7">
        <v>997</v>
      </c>
      <c r="C77" s="7">
        <v>0.4</v>
      </c>
      <c r="D77" s="7">
        <v>324446.02646000002</v>
      </c>
      <c r="E77" s="7">
        <v>626.05643999999995</v>
      </c>
      <c r="F77" s="7">
        <v>14</v>
      </c>
    </row>
    <row r="78" spans="1:6" s="7" customFormat="1" x14ac:dyDescent="0.25">
      <c r="A78" s="7" t="s">
        <v>3</v>
      </c>
      <c r="B78" s="7">
        <v>997</v>
      </c>
      <c r="C78" s="7">
        <v>0.4</v>
      </c>
      <c r="D78" s="7">
        <v>324362.06808</v>
      </c>
      <c r="E78" s="7">
        <v>619.41990999999996</v>
      </c>
      <c r="F78" s="7">
        <v>15</v>
      </c>
    </row>
    <row r="79" spans="1:6" s="7" customFormat="1" x14ac:dyDescent="0.25">
      <c r="A79" s="7" t="s">
        <v>3</v>
      </c>
      <c r="B79" s="7">
        <v>997</v>
      </c>
      <c r="C79" s="7">
        <v>0.4</v>
      </c>
      <c r="D79" s="7">
        <v>324440.12014000001</v>
      </c>
      <c r="E79" s="7">
        <v>627.40520000000004</v>
      </c>
      <c r="F79" s="7">
        <v>14</v>
      </c>
    </row>
    <row r="80" spans="1:6" s="7" customFormat="1" x14ac:dyDescent="0.25">
      <c r="A80" s="7" t="s">
        <v>3</v>
      </c>
      <c r="B80" s="7">
        <v>997</v>
      </c>
      <c r="C80" s="7">
        <v>0.4</v>
      </c>
      <c r="D80" s="7">
        <v>324346.67038000003</v>
      </c>
      <c r="E80" s="7">
        <v>631.31024000000002</v>
      </c>
      <c r="F80" s="7">
        <v>14</v>
      </c>
    </row>
    <row r="81" spans="1:6" s="7" customFormat="1" x14ac:dyDescent="0.25">
      <c r="A81" s="7" t="s">
        <v>3</v>
      </c>
      <c r="B81" s="7">
        <v>997</v>
      </c>
      <c r="C81" s="7">
        <v>0.7</v>
      </c>
      <c r="D81" s="7">
        <v>322908.53392000002</v>
      </c>
      <c r="E81" s="7">
        <v>871.94943000000001</v>
      </c>
      <c r="F81" s="7">
        <v>20</v>
      </c>
    </row>
    <row r="82" spans="1:6" s="7" customFormat="1" x14ac:dyDescent="0.25">
      <c r="A82" s="7" t="s">
        <v>3</v>
      </c>
      <c r="B82" s="7">
        <v>997</v>
      </c>
      <c r="C82" s="7">
        <v>0.7</v>
      </c>
      <c r="D82" s="7">
        <v>323167.43495999998</v>
      </c>
      <c r="E82" s="7">
        <v>890.45659000000001</v>
      </c>
      <c r="F82" s="7">
        <v>20</v>
      </c>
    </row>
    <row r="83" spans="1:6" s="7" customFormat="1" x14ac:dyDescent="0.25">
      <c r="A83" s="7" t="s">
        <v>3</v>
      </c>
      <c r="B83" s="7">
        <v>997</v>
      </c>
      <c r="C83" s="7">
        <v>0.7</v>
      </c>
      <c r="D83" s="7">
        <v>323286.85868</v>
      </c>
      <c r="E83" s="7">
        <v>876.92448000000002</v>
      </c>
      <c r="F83" s="7">
        <v>20</v>
      </c>
    </row>
    <row r="84" spans="1:6" s="7" customFormat="1" x14ac:dyDescent="0.25">
      <c r="A84" s="7" t="s">
        <v>3</v>
      </c>
      <c r="B84" s="7">
        <v>997</v>
      </c>
      <c r="C84" s="7">
        <v>0.7</v>
      </c>
      <c r="D84" s="7">
        <v>323112.81312000001</v>
      </c>
      <c r="E84" s="7">
        <v>889.76323000000002</v>
      </c>
      <c r="F84" s="7">
        <v>20</v>
      </c>
    </row>
    <row r="85" spans="1:6" s="7" customFormat="1" x14ac:dyDescent="0.25">
      <c r="A85" s="7" t="s">
        <v>3</v>
      </c>
      <c r="B85" s="7">
        <v>997</v>
      </c>
      <c r="C85" s="7">
        <v>0.7</v>
      </c>
      <c r="D85" s="7">
        <v>323012.92190999998</v>
      </c>
      <c r="E85" s="7">
        <v>891.74821999999995</v>
      </c>
      <c r="F85" s="7">
        <v>20</v>
      </c>
    </row>
    <row r="86" spans="1:6" s="7" customFormat="1" x14ac:dyDescent="0.25">
      <c r="A86" s="7" t="s">
        <v>3</v>
      </c>
      <c r="B86" s="7">
        <v>997</v>
      </c>
      <c r="C86" s="7">
        <v>1</v>
      </c>
      <c r="D86" s="7">
        <v>323005.98308999999</v>
      </c>
      <c r="E86" s="7">
        <v>1019.62486</v>
      </c>
      <c r="F86" s="7">
        <v>22</v>
      </c>
    </row>
    <row r="87" spans="1:6" s="7" customFormat="1" x14ac:dyDescent="0.25">
      <c r="A87" s="7" t="s">
        <v>3</v>
      </c>
      <c r="B87" s="7">
        <v>997</v>
      </c>
      <c r="C87" s="7">
        <v>1</v>
      </c>
      <c r="D87" s="7">
        <v>322916.28696</v>
      </c>
      <c r="E87" s="7">
        <v>1042.5305900000001</v>
      </c>
      <c r="F87" s="7">
        <v>22</v>
      </c>
    </row>
    <row r="88" spans="1:6" s="7" customFormat="1" x14ac:dyDescent="0.25">
      <c r="A88" s="7" t="s">
        <v>3</v>
      </c>
      <c r="B88" s="7">
        <v>997</v>
      </c>
      <c r="C88" s="7">
        <v>1</v>
      </c>
      <c r="D88" s="7">
        <v>322948.62033000001</v>
      </c>
      <c r="E88" s="7">
        <v>1025.2956799999999</v>
      </c>
      <c r="F88" s="7">
        <v>22</v>
      </c>
    </row>
    <row r="89" spans="1:6" s="7" customFormat="1" x14ac:dyDescent="0.25">
      <c r="A89" s="7" t="s">
        <v>3</v>
      </c>
      <c r="B89" s="7">
        <v>997</v>
      </c>
      <c r="C89" s="7">
        <v>1</v>
      </c>
      <c r="D89" s="7">
        <v>323031.03074999998</v>
      </c>
      <c r="E89" s="7">
        <v>1011.32145</v>
      </c>
      <c r="F89" s="7">
        <v>22</v>
      </c>
    </row>
    <row r="90" spans="1:6" s="7" customFormat="1" x14ac:dyDescent="0.25">
      <c r="A90" s="7" t="s">
        <v>3</v>
      </c>
      <c r="B90" s="7">
        <v>997</v>
      </c>
      <c r="C90" s="7">
        <v>1</v>
      </c>
      <c r="D90" s="7">
        <v>323181.60642999999</v>
      </c>
      <c r="E90" s="7">
        <v>1034.55907</v>
      </c>
      <c r="F90" s="7">
        <v>22</v>
      </c>
    </row>
    <row r="91" spans="1:6" s="7" customFormat="1" x14ac:dyDescent="0.25">
      <c r="A91" s="7" t="s">
        <v>1</v>
      </c>
      <c r="B91" s="7">
        <v>30</v>
      </c>
      <c r="C91" s="7">
        <v>0.4</v>
      </c>
      <c r="D91" s="7">
        <v>995.50248999999997</v>
      </c>
      <c r="E91" s="7">
        <v>1.4935799999999999</v>
      </c>
      <c r="F91" s="7">
        <v>29</v>
      </c>
    </row>
    <row r="92" spans="1:6" s="7" customFormat="1" x14ac:dyDescent="0.25">
      <c r="A92" s="7" t="s">
        <v>1</v>
      </c>
      <c r="B92" s="7">
        <v>30</v>
      </c>
      <c r="C92" s="7">
        <v>0.4</v>
      </c>
      <c r="D92" s="7">
        <v>995.50248999999997</v>
      </c>
      <c r="E92" s="7">
        <v>1.5073000000000001</v>
      </c>
      <c r="F92" s="7">
        <v>38</v>
      </c>
    </row>
    <row r="93" spans="1:6" s="7" customFormat="1" x14ac:dyDescent="0.25">
      <c r="A93" s="7" t="s">
        <v>1</v>
      </c>
      <c r="B93" s="7">
        <v>30</v>
      </c>
      <c r="C93" s="7">
        <v>0.4</v>
      </c>
      <c r="D93" s="7">
        <v>995.50248999999997</v>
      </c>
      <c r="E93" s="7">
        <v>1.5888199999999999</v>
      </c>
      <c r="F93" s="7">
        <v>32</v>
      </c>
    </row>
    <row r="94" spans="1:6" s="7" customFormat="1" x14ac:dyDescent="0.25">
      <c r="A94" s="7" t="s">
        <v>1</v>
      </c>
      <c r="B94" s="7">
        <v>30</v>
      </c>
      <c r="C94" s="7">
        <v>0.4</v>
      </c>
      <c r="D94" s="7">
        <v>995.50248999999997</v>
      </c>
      <c r="E94" s="7">
        <v>1.50942</v>
      </c>
      <c r="F94" s="7">
        <v>38</v>
      </c>
    </row>
    <row r="95" spans="1:6" s="7" customFormat="1" x14ac:dyDescent="0.25">
      <c r="A95" s="7" t="s">
        <v>1</v>
      </c>
      <c r="B95" s="7">
        <v>30</v>
      </c>
      <c r="C95" s="7">
        <v>0.4</v>
      </c>
      <c r="D95" s="7">
        <v>995.50248999999997</v>
      </c>
      <c r="E95" s="7">
        <v>1.4990600000000001</v>
      </c>
      <c r="F95" s="7">
        <v>33</v>
      </c>
    </row>
    <row r="96" spans="1:6" s="7" customFormat="1" x14ac:dyDescent="0.25">
      <c r="A96" s="7" t="s">
        <v>1</v>
      </c>
      <c r="B96" s="7">
        <v>30</v>
      </c>
      <c r="C96" s="7">
        <v>0.7</v>
      </c>
      <c r="D96" s="7">
        <v>675.36581000000001</v>
      </c>
      <c r="E96" s="7">
        <v>2.0520100000000001</v>
      </c>
      <c r="F96" s="7">
        <v>52</v>
      </c>
    </row>
    <row r="97" spans="1:6" s="7" customFormat="1" x14ac:dyDescent="0.25">
      <c r="A97" s="7" t="s">
        <v>1</v>
      </c>
      <c r="B97" s="7">
        <v>30</v>
      </c>
      <c r="C97" s="7">
        <v>0.7</v>
      </c>
      <c r="D97" s="7">
        <v>675.36989000000005</v>
      </c>
      <c r="E97" s="7">
        <v>2.0497299999999998</v>
      </c>
      <c r="F97" s="7">
        <v>51</v>
      </c>
    </row>
    <row r="98" spans="1:6" s="7" customFormat="1" x14ac:dyDescent="0.25">
      <c r="A98" s="7" t="s">
        <v>1</v>
      </c>
      <c r="B98" s="7">
        <v>30</v>
      </c>
      <c r="C98" s="7">
        <v>0.7</v>
      </c>
      <c r="D98" s="7">
        <v>675.36581000000001</v>
      </c>
      <c r="E98" s="7">
        <v>2.0710299999999999</v>
      </c>
      <c r="F98" s="7">
        <v>52</v>
      </c>
    </row>
    <row r="99" spans="1:6" s="7" customFormat="1" x14ac:dyDescent="0.25">
      <c r="A99" s="7" t="s">
        <v>1</v>
      </c>
      <c r="B99" s="7">
        <v>30</v>
      </c>
      <c r="C99" s="7">
        <v>0.7</v>
      </c>
      <c r="D99" s="7">
        <v>675.36581000000001</v>
      </c>
      <c r="E99" s="7">
        <v>2.05871</v>
      </c>
      <c r="F99" s="7">
        <v>48</v>
      </c>
    </row>
    <row r="100" spans="1:6" s="7" customFormat="1" x14ac:dyDescent="0.25">
      <c r="A100" s="7" t="s">
        <v>1</v>
      </c>
      <c r="B100" s="7">
        <v>30</v>
      </c>
      <c r="C100" s="7">
        <v>0.7</v>
      </c>
      <c r="D100" s="7">
        <v>675.36581000000001</v>
      </c>
      <c r="E100" s="7">
        <v>2.0490599999999999</v>
      </c>
      <c r="F100" s="7">
        <v>45</v>
      </c>
    </row>
    <row r="101" spans="1:6" s="7" customFormat="1" x14ac:dyDescent="0.25">
      <c r="A101" s="7" t="s">
        <v>1</v>
      </c>
      <c r="B101" s="7">
        <v>30</v>
      </c>
      <c r="C101" s="7">
        <v>1</v>
      </c>
      <c r="D101" s="7">
        <v>655.43907999999999</v>
      </c>
      <c r="E101" s="7">
        <v>3.2989000000000002</v>
      </c>
      <c r="F101" s="7">
        <v>66</v>
      </c>
    </row>
    <row r="102" spans="1:6" s="7" customFormat="1" x14ac:dyDescent="0.25">
      <c r="A102" s="7" t="s">
        <v>1</v>
      </c>
      <c r="B102" s="7">
        <v>30</v>
      </c>
      <c r="C102" s="7">
        <v>1</v>
      </c>
      <c r="D102" s="7">
        <v>655.43295999999998</v>
      </c>
      <c r="E102" s="7">
        <v>3.2442000000000002</v>
      </c>
      <c r="F102" s="7">
        <v>78</v>
      </c>
    </row>
    <row r="103" spans="1:6" s="7" customFormat="1" x14ac:dyDescent="0.25">
      <c r="A103" s="7" t="s">
        <v>1</v>
      </c>
      <c r="B103" s="7">
        <v>30</v>
      </c>
      <c r="C103" s="7">
        <v>1</v>
      </c>
      <c r="D103" s="7">
        <v>655.43295999999998</v>
      </c>
      <c r="E103" s="7">
        <v>3.2560699999999998</v>
      </c>
      <c r="F103" s="7">
        <v>68</v>
      </c>
    </row>
    <row r="104" spans="1:6" s="7" customFormat="1" x14ac:dyDescent="0.25">
      <c r="A104" s="7" t="s">
        <v>1</v>
      </c>
      <c r="B104" s="7">
        <v>30</v>
      </c>
      <c r="C104" s="7">
        <v>1</v>
      </c>
      <c r="D104" s="7">
        <v>655.43295999999998</v>
      </c>
      <c r="E104" s="7">
        <v>3.2605</v>
      </c>
      <c r="F104" s="7">
        <v>73</v>
      </c>
    </row>
    <row r="105" spans="1:6" s="7" customFormat="1" x14ac:dyDescent="0.25">
      <c r="A105" s="7" t="s">
        <v>1</v>
      </c>
      <c r="B105" s="7">
        <v>30</v>
      </c>
      <c r="C105" s="7">
        <v>1</v>
      </c>
      <c r="D105" s="7">
        <v>655.43295999999998</v>
      </c>
      <c r="E105" s="7">
        <v>3.2413699999999999</v>
      </c>
      <c r="F105" s="7">
        <v>65</v>
      </c>
    </row>
    <row r="106" spans="1:6" s="7" customFormat="1" x14ac:dyDescent="0.25">
      <c r="A106" s="7" t="s">
        <v>1</v>
      </c>
      <c r="B106" s="7">
        <v>100</v>
      </c>
      <c r="C106" s="7">
        <v>0.4</v>
      </c>
      <c r="D106" s="7">
        <v>1864.3729599999999</v>
      </c>
      <c r="E106" s="7">
        <v>7.8829000000000002</v>
      </c>
      <c r="F106" s="7">
        <v>26</v>
      </c>
    </row>
    <row r="107" spans="1:6" s="7" customFormat="1" x14ac:dyDescent="0.25">
      <c r="A107" s="7" t="s">
        <v>1</v>
      </c>
      <c r="B107" s="7">
        <v>100</v>
      </c>
      <c r="C107" s="7">
        <v>0.4</v>
      </c>
      <c r="D107" s="7">
        <v>1831.50576</v>
      </c>
      <c r="E107" s="7">
        <v>8.0174299999999992</v>
      </c>
      <c r="F107" s="7">
        <v>27</v>
      </c>
    </row>
    <row r="108" spans="1:6" s="7" customFormat="1" x14ac:dyDescent="0.25">
      <c r="A108" s="7" t="s">
        <v>1</v>
      </c>
      <c r="B108" s="7">
        <v>100</v>
      </c>
      <c r="C108" s="7">
        <v>0.4</v>
      </c>
      <c r="D108" s="7">
        <v>1818.06844</v>
      </c>
      <c r="E108" s="7">
        <v>7.9993100000000004</v>
      </c>
      <c r="F108" s="7">
        <v>27</v>
      </c>
    </row>
    <row r="109" spans="1:6" s="7" customFormat="1" x14ac:dyDescent="0.25">
      <c r="A109" s="7" t="s">
        <v>1</v>
      </c>
      <c r="B109" s="7">
        <v>100</v>
      </c>
      <c r="C109" s="7">
        <v>0.4</v>
      </c>
      <c r="D109" s="7">
        <v>1835.90589</v>
      </c>
      <c r="E109" s="7">
        <v>7.9265400000000001</v>
      </c>
      <c r="F109" s="7">
        <v>27</v>
      </c>
    </row>
    <row r="110" spans="1:6" s="7" customFormat="1" x14ac:dyDescent="0.25">
      <c r="A110" s="7" t="s">
        <v>1</v>
      </c>
      <c r="B110" s="7">
        <v>100</v>
      </c>
      <c r="C110" s="7">
        <v>0.4</v>
      </c>
      <c r="D110" s="7">
        <v>1823.1297300000001</v>
      </c>
      <c r="E110" s="7">
        <v>7.8304900000000002</v>
      </c>
      <c r="F110" s="7">
        <v>33</v>
      </c>
    </row>
    <row r="111" spans="1:6" s="7" customFormat="1" x14ac:dyDescent="0.25">
      <c r="A111" s="7" t="s">
        <v>1</v>
      </c>
      <c r="B111" s="7">
        <v>100</v>
      </c>
      <c r="C111" s="7">
        <v>0.7</v>
      </c>
      <c r="D111" s="7">
        <v>1774.0524600000001</v>
      </c>
      <c r="E111" s="7">
        <v>11.771990000000001</v>
      </c>
      <c r="F111" s="7">
        <v>47</v>
      </c>
    </row>
    <row r="112" spans="1:6" s="7" customFormat="1" x14ac:dyDescent="0.25">
      <c r="A112" s="7" t="s">
        <v>1</v>
      </c>
      <c r="B112" s="7">
        <v>100</v>
      </c>
      <c r="C112" s="7">
        <v>0.7</v>
      </c>
      <c r="D112" s="7">
        <v>1765.57582</v>
      </c>
      <c r="E112" s="7">
        <v>11.86468</v>
      </c>
      <c r="F112" s="7">
        <v>47</v>
      </c>
    </row>
    <row r="113" spans="1:6" s="7" customFormat="1" x14ac:dyDescent="0.25">
      <c r="A113" s="7" t="s">
        <v>1</v>
      </c>
      <c r="B113" s="7">
        <v>100</v>
      </c>
      <c r="C113" s="7">
        <v>0.7</v>
      </c>
      <c r="D113" s="7">
        <v>1765.27622</v>
      </c>
      <c r="E113" s="7">
        <v>11.77187</v>
      </c>
      <c r="F113" s="7">
        <v>53</v>
      </c>
    </row>
    <row r="114" spans="1:6" s="7" customFormat="1" x14ac:dyDescent="0.25">
      <c r="A114" s="7" t="s">
        <v>1</v>
      </c>
      <c r="B114" s="7">
        <v>100</v>
      </c>
      <c r="C114" s="7">
        <v>0.7</v>
      </c>
      <c r="D114" s="7">
        <v>1774.9193299999999</v>
      </c>
      <c r="E114" s="7">
        <v>11.959580000000001</v>
      </c>
      <c r="F114" s="7">
        <v>42</v>
      </c>
    </row>
    <row r="115" spans="1:6" s="7" customFormat="1" x14ac:dyDescent="0.25">
      <c r="A115" s="7" t="s">
        <v>1</v>
      </c>
      <c r="B115" s="7">
        <v>100</v>
      </c>
      <c r="C115" s="7">
        <v>0.7</v>
      </c>
      <c r="D115" s="7">
        <v>1766.13572</v>
      </c>
      <c r="E115" s="7">
        <v>11.90405</v>
      </c>
      <c r="F115" s="7">
        <v>35</v>
      </c>
    </row>
    <row r="116" spans="1:6" s="7" customFormat="1" x14ac:dyDescent="0.25">
      <c r="A116" s="7" t="s">
        <v>1</v>
      </c>
      <c r="B116" s="7">
        <v>100</v>
      </c>
      <c r="C116" s="7">
        <v>1</v>
      </c>
      <c r="D116" s="7">
        <v>1757.34917</v>
      </c>
      <c r="E116" s="7">
        <v>19.23612</v>
      </c>
      <c r="F116" s="7">
        <v>86</v>
      </c>
    </row>
    <row r="117" spans="1:6" s="7" customFormat="1" x14ac:dyDescent="0.25">
      <c r="A117" s="7" t="s">
        <v>1</v>
      </c>
      <c r="B117" s="7">
        <v>100</v>
      </c>
      <c r="C117" s="7">
        <v>1</v>
      </c>
      <c r="D117" s="7">
        <v>1757.3211699999999</v>
      </c>
      <c r="E117" s="7">
        <v>19.338640000000002</v>
      </c>
      <c r="F117" s="7">
        <v>81</v>
      </c>
    </row>
    <row r="118" spans="1:6" s="7" customFormat="1" x14ac:dyDescent="0.25">
      <c r="A118" s="7" t="s">
        <v>1</v>
      </c>
      <c r="B118" s="7">
        <v>100</v>
      </c>
      <c r="C118" s="7">
        <v>1</v>
      </c>
      <c r="D118" s="7">
        <v>1765.69399</v>
      </c>
      <c r="E118" s="7">
        <v>19.272490000000001</v>
      </c>
      <c r="F118" s="7">
        <v>72</v>
      </c>
    </row>
    <row r="119" spans="1:6" s="7" customFormat="1" x14ac:dyDescent="0.25">
      <c r="A119" s="7" t="s">
        <v>1</v>
      </c>
      <c r="B119" s="7">
        <v>100</v>
      </c>
      <c r="C119" s="7">
        <v>1</v>
      </c>
      <c r="D119" s="7">
        <v>1755.3519100000001</v>
      </c>
      <c r="E119" s="7">
        <v>19.383900000000001</v>
      </c>
      <c r="F119" s="7">
        <v>66</v>
      </c>
    </row>
    <row r="120" spans="1:6" s="7" customFormat="1" x14ac:dyDescent="0.25">
      <c r="A120" s="7" t="s">
        <v>1</v>
      </c>
      <c r="B120" s="7">
        <v>100</v>
      </c>
      <c r="C120" s="7">
        <v>1</v>
      </c>
      <c r="D120" s="7">
        <v>1754.71</v>
      </c>
      <c r="E120" s="7">
        <v>19.380269999999999</v>
      </c>
      <c r="F120" s="7">
        <v>81</v>
      </c>
    </row>
    <row r="121" spans="1:6" s="7" customFormat="1" x14ac:dyDescent="0.25">
      <c r="A121" s="7" t="s">
        <v>1</v>
      </c>
      <c r="B121" s="7">
        <v>1000</v>
      </c>
      <c r="C121" s="7">
        <v>0.4</v>
      </c>
      <c r="D121" s="7">
        <v>18991.82761</v>
      </c>
      <c r="E121" s="7">
        <v>395.74353000000002</v>
      </c>
      <c r="F121" s="7">
        <v>16</v>
      </c>
    </row>
    <row r="122" spans="1:6" s="7" customFormat="1" x14ac:dyDescent="0.25">
      <c r="A122" s="7" t="s">
        <v>1</v>
      </c>
      <c r="B122" s="7">
        <v>1000</v>
      </c>
      <c r="C122" s="7">
        <v>0.4</v>
      </c>
      <c r="D122" s="7">
        <v>18987.147659999999</v>
      </c>
      <c r="E122" s="7">
        <v>406.86925000000002</v>
      </c>
      <c r="F122" s="7">
        <v>13</v>
      </c>
    </row>
    <row r="123" spans="1:6" s="7" customFormat="1" x14ac:dyDescent="0.25">
      <c r="A123" s="7" t="s">
        <v>1</v>
      </c>
      <c r="B123" s="7">
        <v>1000</v>
      </c>
      <c r="C123" s="7">
        <v>0.4</v>
      </c>
      <c r="D123" s="7">
        <v>18995.556670000002</v>
      </c>
      <c r="E123" s="7">
        <v>406.04433</v>
      </c>
      <c r="F123" s="7">
        <v>13</v>
      </c>
    </row>
    <row r="124" spans="1:6" s="7" customFormat="1" x14ac:dyDescent="0.25">
      <c r="A124" s="7" t="s">
        <v>1</v>
      </c>
      <c r="B124" s="7">
        <v>1000</v>
      </c>
      <c r="C124" s="7">
        <v>0.4</v>
      </c>
      <c r="D124" s="7">
        <v>18993.870480000001</v>
      </c>
      <c r="E124" s="7">
        <v>386.45451000000003</v>
      </c>
      <c r="F124" s="7">
        <v>13</v>
      </c>
    </row>
    <row r="125" spans="1:6" s="7" customFormat="1" x14ac:dyDescent="0.25">
      <c r="A125" s="7" t="s">
        <v>1</v>
      </c>
      <c r="B125" s="7">
        <v>1000</v>
      </c>
      <c r="C125" s="7">
        <v>0.4</v>
      </c>
      <c r="D125" s="7">
        <v>18992.33784</v>
      </c>
      <c r="E125" s="7">
        <v>388.07537000000002</v>
      </c>
      <c r="F125" s="7">
        <v>13</v>
      </c>
    </row>
    <row r="126" spans="1:6" s="7" customFormat="1" x14ac:dyDescent="0.25">
      <c r="A126" s="7" t="s">
        <v>1</v>
      </c>
      <c r="B126" s="7">
        <v>1000</v>
      </c>
      <c r="C126" s="7">
        <v>0.7</v>
      </c>
      <c r="D126" s="7">
        <v>18979.51801</v>
      </c>
      <c r="E126" s="7">
        <v>608.48866999999996</v>
      </c>
      <c r="F126" s="7">
        <v>23</v>
      </c>
    </row>
    <row r="127" spans="1:6" s="7" customFormat="1" x14ac:dyDescent="0.25">
      <c r="A127" s="7" t="s">
        <v>1</v>
      </c>
      <c r="B127" s="7">
        <v>1000</v>
      </c>
      <c r="C127" s="7">
        <v>0.7</v>
      </c>
      <c r="D127" s="7">
        <v>18977.26915</v>
      </c>
      <c r="E127" s="7">
        <v>603.12116000000003</v>
      </c>
      <c r="F127" s="7">
        <v>19</v>
      </c>
    </row>
    <row r="128" spans="1:6" s="7" customFormat="1" x14ac:dyDescent="0.25">
      <c r="A128" s="7" t="s">
        <v>1</v>
      </c>
      <c r="B128" s="7">
        <v>1000</v>
      </c>
      <c r="C128" s="7">
        <v>0.7</v>
      </c>
      <c r="D128" s="7">
        <v>18978.184639999999</v>
      </c>
      <c r="E128" s="7">
        <v>623.61991</v>
      </c>
      <c r="F128" s="7">
        <v>19</v>
      </c>
    </row>
    <row r="129" spans="1:6" s="7" customFormat="1" x14ac:dyDescent="0.25">
      <c r="A129" s="7" t="s">
        <v>1</v>
      </c>
      <c r="B129" s="7">
        <v>1000</v>
      </c>
      <c r="C129" s="7">
        <v>0.7</v>
      </c>
      <c r="D129" s="7">
        <v>18978.23935</v>
      </c>
      <c r="E129" s="7">
        <v>625.07406000000003</v>
      </c>
      <c r="F129" s="7">
        <v>21</v>
      </c>
    </row>
    <row r="130" spans="1:6" s="7" customFormat="1" x14ac:dyDescent="0.25">
      <c r="A130" s="7" t="s">
        <v>1</v>
      </c>
      <c r="B130" s="7">
        <v>1000</v>
      </c>
      <c r="C130" s="7">
        <v>0.7</v>
      </c>
      <c r="D130" s="7">
        <v>18977.047569999999</v>
      </c>
      <c r="E130" s="7">
        <v>628.35509999999999</v>
      </c>
      <c r="F130" s="7">
        <v>19</v>
      </c>
    </row>
    <row r="131" spans="1:6" s="7" customFormat="1" x14ac:dyDescent="0.25">
      <c r="A131" s="7" t="s">
        <v>1</v>
      </c>
      <c r="B131" s="7">
        <v>1000</v>
      </c>
      <c r="C131" s="7">
        <v>1</v>
      </c>
      <c r="D131" s="7">
        <v>18975.96</v>
      </c>
      <c r="E131" s="7">
        <v>953.55763999999999</v>
      </c>
      <c r="F131" s="7">
        <v>27</v>
      </c>
    </row>
    <row r="132" spans="1:6" s="7" customFormat="1" x14ac:dyDescent="0.25">
      <c r="A132" s="7" t="s">
        <v>1</v>
      </c>
      <c r="B132" s="7">
        <v>1000</v>
      </c>
      <c r="C132" s="7">
        <v>1</v>
      </c>
      <c r="D132" s="7">
        <v>18975.581549999999</v>
      </c>
      <c r="E132" s="7">
        <v>955.38383999999996</v>
      </c>
      <c r="F132" s="7">
        <v>27</v>
      </c>
    </row>
    <row r="133" spans="1:6" s="7" customFormat="1" x14ac:dyDescent="0.25">
      <c r="A133" s="7" t="s">
        <v>1</v>
      </c>
      <c r="B133" s="7">
        <v>1000</v>
      </c>
      <c r="C133" s="7">
        <v>1</v>
      </c>
      <c r="D133" s="7">
        <v>18975.86333</v>
      </c>
      <c r="E133" s="7">
        <v>954.45042000000001</v>
      </c>
      <c r="F133" s="7">
        <v>27</v>
      </c>
    </row>
    <row r="134" spans="1:6" s="7" customFormat="1" x14ac:dyDescent="0.25">
      <c r="A134" s="7" t="s">
        <v>1</v>
      </c>
      <c r="B134" s="7">
        <v>1000</v>
      </c>
      <c r="C134" s="7">
        <v>1</v>
      </c>
      <c r="D134" s="7">
        <v>18976.291929999999</v>
      </c>
      <c r="E134" s="7">
        <v>984.10982999999999</v>
      </c>
      <c r="F134" s="7">
        <v>28</v>
      </c>
    </row>
    <row r="135" spans="1:6" s="7" customFormat="1" x14ac:dyDescent="0.25">
      <c r="A135" s="7" t="s">
        <v>1</v>
      </c>
      <c r="B135" s="7">
        <v>1000</v>
      </c>
      <c r="C135" s="7">
        <v>1</v>
      </c>
      <c r="D135" s="7">
        <v>18976.654170000002</v>
      </c>
      <c r="E135" s="7">
        <v>957.86186999999995</v>
      </c>
      <c r="F135" s="7">
        <v>27</v>
      </c>
    </row>
    <row r="136" spans="1:6" s="7" customFormat="1" x14ac:dyDescent="0.25"/>
    <row r="137" spans="1:6" s="7" customFormat="1" x14ac:dyDescent="0.25"/>
    <row r="138" spans="1:6" s="7" customFormat="1" x14ac:dyDescent="0.25"/>
    <row r="139" spans="1:6" s="7" customFormat="1" x14ac:dyDescent="0.25"/>
    <row r="140" spans="1:6" s="7" customFormat="1" x14ac:dyDescent="0.25"/>
    <row r="141" spans="1:6" s="7" customFormat="1" x14ac:dyDescent="0.25"/>
    <row r="142" spans="1:6" s="7" customFormat="1" x14ac:dyDescent="0.25"/>
    <row r="143" spans="1:6" s="7" customFormat="1" x14ac:dyDescent="0.25"/>
    <row r="144" spans="1:6" s="7" customFormat="1" x14ac:dyDescent="0.25"/>
    <row r="145" s="7" customFormat="1" x14ac:dyDescent="0.25"/>
    <row r="146" s="7" customFormat="1" x14ac:dyDescent="0.25"/>
  </sheetData>
  <phoneticPr fontId="1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AB136"/>
  <sheetViews>
    <sheetView zoomScale="85" zoomScaleNormal="85" workbookViewId="0">
      <selection activeCell="L36" sqref="L36"/>
    </sheetView>
  </sheetViews>
  <sheetFormatPr defaultRowHeight="13.8" x14ac:dyDescent="0.25"/>
  <cols>
    <col min="1" max="1" width="12.109375" bestFit="1" customWidth="1"/>
    <col min="2" max="2" width="5.44140625" bestFit="1" customWidth="1"/>
    <col min="3" max="3" width="4.44140625" bestFit="1" customWidth="1"/>
    <col min="8" max="8" width="12.109375" bestFit="1" customWidth="1"/>
    <col min="9" max="9" width="5.44140625" bestFit="1" customWidth="1"/>
    <col min="10" max="10" width="4.44140625" bestFit="1" customWidth="1"/>
  </cols>
  <sheetData>
    <row r="1" spans="1:28" s="7" customFormat="1" x14ac:dyDescent="0.25">
      <c r="A1" s="7" t="s">
        <v>0</v>
      </c>
      <c r="B1" s="7">
        <v>25</v>
      </c>
      <c r="C1" s="7">
        <v>0.4</v>
      </c>
      <c r="D1" s="7">
        <v>40.897550000000003</v>
      </c>
      <c r="E1" s="7">
        <v>1.0825899999999999</v>
      </c>
      <c r="F1" s="7">
        <v>18</v>
      </c>
      <c r="H1" s="10" t="s">
        <v>15</v>
      </c>
      <c r="I1" s="10" t="s">
        <v>16</v>
      </c>
      <c r="J1" s="10" t="s">
        <v>11</v>
      </c>
      <c r="K1" s="4"/>
      <c r="L1" s="4">
        <v>1</v>
      </c>
      <c r="M1" s="4">
        <v>2</v>
      </c>
      <c r="N1" s="4">
        <v>3</v>
      </c>
      <c r="O1" s="4">
        <v>4</v>
      </c>
      <c r="P1" s="4">
        <v>5</v>
      </c>
      <c r="R1" s="4" t="s">
        <v>12</v>
      </c>
      <c r="T1" s="4" t="s">
        <v>13</v>
      </c>
      <c r="AB1" s="10" t="s">
        <v>14</v>
      </c>
    </row>
    <row r="2" spans="1:28" s="7" customFormat="1" x14ac:dyDescent="0.25">
      <c r="A2" s="7" t="s">
        <v>0</v>
      </c>
      <c r="B2" s="7">
        <v>25</v>
      </c>
      <c r="C2" s="7">
        <v>0.4</v>
      </c>
      <c r="D2" s="7">
        <v>40.897550000000003</v>
      </c>
      <c r="E2" s="7">
        <v>1.0343899999999999</v>
      </c>
      <c r="F2" s="7">
        <v>17</v>
      </c>
      <c r="H2" s="7" t="s">
        <v>0</v>
      </c>
      <c r="I2" s="7">
        <v>25</v>
      </c>
      <c r="J2" s="7">
        <v>0.4</v>
      </c>
      <c r="L2" s="7">
        <f ca="1">INDIRECT("D"&amp;1+(ROW(D1)-1)*5+COLUMN(A1)-1)</f>
        <v>40.897550000000003</v>
      </c>
      <c r="M2" s="7">
        <f t="shared" ref="M2:P17" ca="1" si="0">INDIRECT("D"&amp;1+(ROW(E1)-1)*5+COLUMN(B1)-1)</f>
        <v>40.897550000000003</v>
      </c>
      <c r="N2" s="7">
        <f t="shared" ca="1" si="0"/>
        <v>41.318849999999998</v>
      </c>
      <c r="O2" s="7">
        <f t="shared" ca="1" si="0"/>
        <v>41.318849999999998</v>
      </c>
      <c r="P2" s="7">
        <f t="shared" ca="1" si="0"/>
        <v>41.083060000000003</v>
      </c>
      <c r="R2" s="7">
        <f t="shared" ref="R2:R28" ca="1" si="1">AVERAGE(L2:P2)</f>
        <v>41.103171999999994</v>
      </c>
      <c r="T2" s="7">
        <f ca="1">Total!E2</f>
        <v>40.897550000000003</v>
      </c>
      <c r="V2" s="7">
        <f ca="1">(L2-T2)/T2</f>
        <v>0</v>
      </c>
      <c r="W2" s="7">
        <f ca="1">(M2-T2)/T2</f>
        <v>0</v>
      </c>
      <c r="X2" s="7">
        <f ca="1">(N2-T2)/T2</f>
        <v>1.0301350569899543E-2</v>
      </c>
      <c r="Y2" s="7">
        <f ca="1">(O2-T2)/T2</f>
        <v>1.0301350569899543E-2</v>
      </c>
      <c r="Z2" s="7">
        <f ca="1">(P2-T2)/T2</f>
        <v>4.5359685360125664E-3</v>
      </c>
      <c r="AB2" s="7">
        <f ca="1">SUM(V2:Z2)</f>
        <v>2.5138669675811652E-2</v>
      </c>
    </row>
    <row r="3" spans="1:28" s="7" customFormat="1" x14ac:dyDescent="0.25">
      <c r="A3" s="7" t="s">
        <v>0</v>
      </c>
      <c r="B3" s="7">
        <v>25</v>
      </c>
      <c r="C3" s="7">
        <v>0.4</v>
      </c>
      <c r="D3" s="7">
        <v>41.318849999999998</v>
      </c>
      <c r="E3" s="7">
        <v>1.07456</v>
      </c>
      <c r="F3" s="7">
        <v>18</v>
      </c>
      <c r="H3" s="7" t="s">
        <v>0</v>
      </c>
      <c r="I3" s="7">
        <v>25</v>
      </c>
      <c r="J3" s="7">
        <v>0.7</v>
      </c>
      <c r="L3" s="7">
        <f t="shared" ref="L3:P28" ca="1" si="2">INDIRECT("D"&amp;1+(ROW(D2)-1)*5+COLUMN(A2)-1)</f>
        <v>28.65436</v>
      </c>
      <c r="M3" s="7">
        <f t="shared" ca="1" si="0"/>
        <v>28.65624</v>
      </c>
      <c r="N3" s="7">
        <f t="shared" ca="1" si="0"/>
        <v>28.65436</v>
      </c>
      <c r="O3" s="7">
        <f t="shared" ca="1" si="0"/>
        <v>28.65436</v>
      </c>
      <c r="P3" s="7">
        <f t="shared" ca="1" si="0"/>
        <v>28.65436</v>
      </c>
      <c r="R3" s="7">
        <f t="shared" ca="1" si="1"/>
        <v>28.654736000000003</v>
      </c>
      <c r="T3" s="7">
        <f ca="1">Total!E3</f>
        <v>28.65436</v>
      </c>
      <c r="V3" s="7">
        <f t="shared" ref="V3:V28" ca="1" si="3">(L3-T3)/T3</f>
        <v>0</v>
      </c>
      <c r="W3" s="7">
        <f t="shared" ref="W3:W28" ca="1" si="4">(M3-T3)/T3</f>
        <v>6.5609561686245368E-5</v>
      </c>
      <c r="X3" s="7">
        <f t="shared" ref="X3:X28" ca="1" si="5">(N3-T3)/T3</f>
        <v>0</v>
      </c>
      <c r="Y3" s="7">
        <f t="shared" ref="Y3:Y28" ca="1" si="6">(O3-T3)/T3</f>
        <v>0</v>
      </c>
      <c r="Z3" s="7">
        <f t="shared" ref="Z3:Z28" ca="1" si="7">(P3-T3)/T3</f>
        <v>0</v>
      </c>
      <c r="AB3" s="7">
        <f t="shared" ref="AB3:AB28" ca="1" si="8">SUM(V3:Z3)</f>
        <v>6.5609561686245368E-5</v>
      </c>
    </row>
    <row r="4" spans="1:28" s="7" customFormat="1" x14ac:dyDescent="0.25">
      <c r="A4" s="7" t="s">
        <v>0</v>
      </c>
      <c r="B4" s="7">
        <v>25</v>
      </c>
      <c r="C4" s="7">
        <v>0.4</v>
      </c>
      <c r="D4" s="7">
        <v>41.318849999999998</v>
      </c>
      <c r="E4" s="7">
        <v>1.04497</v>
      </c>
      <c r="F4" s="7">
        <v>18</v>
      </c>
      <c r="H4" s="7" t="s">
        <v>0</v>
      </c>
      <c r="I4" s="7">
        <v>25</v>
      </c>
      <c r="J4" s="7">
        <v>1</v>
      </c>
      <c r="L4" s="7">
        <f t="shared" ca="1" si="2"/>
        <v>28.504100000000001</v>
      </c>
      <c r="M4" s="7">
        <f t="shared" ca="1" si="0"/>
        <v>28.546240000000001</v>
      </c>
      <c r="N4" s="7">
        <f t="shared" ca="1" si="0"/>
        <v>28.587009999999999</v>
      </c>
      <c r="O4" s="7">
        <f t="shared" ca="1" si="0"/>
        <v>28.546240000000001</v>
      </c>
      <c r="P4" s="7">
        <f t="shared" ca="1" si="0"/>
        <v>28.546240000000001</v>
      </c>
      <c r="R4" s="7">
        <f t="shared" ca="1" si="1"/>
        <v>28.545966</v>
      </c>
      <c r="T4" s="7">
        <f ca="1">Total!E4</f>
        <v>28.504100000000001</v>
      </c>
      <c r="V4" s="7">
        <f t="shared" ca="1" si="3"/>
        <v>0</v>
      </c>
      <c r="W4" s="7">
        <f t="shared" ca="1" si="4"/>
        <v>1.4783838114516804E-3</v>
      </c>
      <c r="X4" s="7">
        <f t="shared" ca="1" si="5"/>
        <v>2.9087043618285882E-3</v>
      </c>
      <c r="Y4" s="7">
        <f t="shared" ca="1" si="6"/>
        <v>1.4783838114516804E-3</v>
      </c>
      <c r="Z4" s="7">
        <f t="shared" ca="1" si="7"/>
        <v>1.4783838114516804E-3</v>
      </c>
      <c r="AB4" s="7">
        <f t="shared" ca="1" si="8"/>
        <v>7.3438557961836293E-3</v>
      </c>
    </row>
    <row r="5" spans="1:28" s="7" customFormat="1" x14ac:dyDescent="0.25">
      <c r="A5" s="7" t="s">
        <v>0</v>
      </c>
      <c r="B5" s="7">
        <v>25</v>
      </c>
      <c r="C5" s="7">
        <v>0.4</v>
      </c>
      <c r="D5" s="7">
        <v>41.083060000000003</v>
      </c>
      <c r="E5" s="7">
        <v>1.0399700000000001</v>
      </c>
      <c r="F5" s="7">
        <v>17</v>
      </c>
      <c r="H5" s="7" t="s">
        <v>0</v>
      </c>
      <c r="I5" s="7">
        <v>100</v>
      </c>
      <c r="J5" s="7">
        <v>0.4</v>
      </c>
      <c r="L5" s="7">
        <f t="shared" ca="1" si="2"/>
        <v>148.15960000000001</v>
      </c>
      <c r="M5" s="7">
        <f t="shared" ca="1" si="0"/>
        <v>148.21413999999999</v>
      </c>
      <c r="N5" s="7">
        <f t="shared" ca="1" si="0"/>
        <v>148.19579999999999</v>
      </c>
      <c r="O5" s="7">
        <f t="shared" ca="1" si="0"/>
        <v>148.21653000000001</v>
      </c>
      <c r="P5" s="7">
        <f t="shared" ca="1" si="0"/>
        <v>148.25163000000001</v>
      </c>
      <c r="R5" s="7">
        <f t="shared" ca="1" si="1"/>
        <v>148.20753999999999</v>
      </c>
      <c r="T5" s="7">
        <f ca="1">Total!E5</f>
        <v>148.08949999999999</v>
      </c>
      <c r="V5" s="7">
        <f t="shared" ca="1" si="3"/>
        <v>4.7336239233723476E-4</v>
      </c>
      <c r="W5" s="7">
        <f t="shared" ca="1" si="4"/>
        <v>8.4165318945637218E-4</v>
      </c>
      <c r="X5" s="7">
        <f t="shared" ca="1" si="5"/>
        <v>7.1780916270231519E-4</v>
      </c>
      <c r="Y5" s="7">
        <f t="shared" ca="1" si="6"/>
        <v>8.5779207843918095E-4</v>
      </c>
      <c r="Z5" s="7">
        <f t="shared" ca="1" si="7"/>
        <v>1.0948109082684391E-3</v>
      </c>
      <c r="AB5" s="7">
        <f t="shared" ca="1" si="8"/>
        <v>3.9854277312035419E-3</v>
      </c>
    </row>
    <row r="6" spans="1:28" s="7" customFormat="1" x14ac:dyDescent="0.25">
      <c r="A6" s="7" t="s">
        <v>0</v>
      </c>
      <c r="B6" s="7">
        <v>25</v>
      </c>
      <c r="C6" s="7">
        <v>0.7</v>
      </c>
      <c r="D6" s="7">
        <v>28.65436</v>
      </c>
      <c r="E6" s="7">
        <v>1.7155499999999999</v>
      </c>
      <c r="F6" s="7">
        <v>35</v>
      </c>
      <c r="H6" s="7" t="s">
        <v>0</v>
      </c>
      <c r="I6" s="7">
        <v>100</v>
      </c>
      <c r="J6" s="7">
        <v>0.7</v>
      </c>
      <c r="L6" s="7">
        <f t="shared" ca="1" si="2"/>
        <v>107.69337</v>
      </c>
      <c r="M6" s="7">
        <f t="shared" ca="1" si="0"/>
        <v>107.69419000000001</v>
      </c>
      <c r="N6" s="7">
        <f t="shared" ca="1" si="0"/>
        <v>107.67337000000001</v>
      </c>
      <c r="O6" s="7">
        <f t="shared" ca="1" si="0"/>
        <v>107.68337</v>
      </c>
      <c r="P6" s="7">
        <f t="shared" ca="1" si="0"/>
        <v>107.76752999999999</v>
      </c>
      <c r="R6" s="7">
        <f t="shared" ca="1" si="1"/>
        <v>107.70236599999998</v>
      </c>
      <c r="T6" s="7">
        <f ca="1">Total!E6</f>
        <v>107.55086</v>
      </c>
      <c r="V6" s="7">
        <f t="shared" ca="1" si="3"/>
        <v>1.3250475170538058E-3</v>
      </c>
      <c r="W6" s="7">
        <f t="shared" ca="1" si="4"/>
        <v>1.3326718168502414E-3</v>
      </c>
      <c r="X6" s="7">
        <f t="shared" ca="1" si="5"/>
        <v>1.1390889854344768E-3</v>
      </c>
      <c r="Y6" s="7">
        <f t="shared" ca="1" si="6"/>
        <v>1.2320682512440752E-3</v>
      </c>
      <c r="Z6" s="7">
        <f t="shared" ca="1" si="7"/>
        <v>2.0145817522983405E-3</v>
      </c>
      <c r="AB6" s="7">
        <f t="shared" ca="1" si="8"/>
        <v>7.0434583228809397E-3</v>
      </c>
    </row>
    <row r="7" spans="1:28" s="7" customFormat="1" x14ac:dyDescent="0.25">
      <c r="A7" s="7" t="s">
        <v>0</v>
      </c>
      <c r="B7" s="7">
        <v>25</v>
      </c>
      <c r="C7" s="7">
        <v>0.7</v>
      </c>
      <c r="D7" s="7">
        <v>28.65624</v>
      </c>
      <c r="E7" s="7">
        <v>1.7338899999999999</v>
      </c>
      <c r="F7" s="7">
        <v>29</v>
      </c>
      <c r="H7" s="7" t="s">
        <v>0</v>
      </c>
      <c r="I7" s="7">
        <v>100</v>
      </c>
      <c r="J7" s="7">
        <v>1</v>
      </c>
      <c r="L7" s="7">
        <f t="shared" ca="1" si="2"/>
        <v>103.82503</v>
      </c>
      <c r="M7" s="7">
        <f t="shared" ca="1" si="0"/>
        <v>103.7817</v>
      </c>
      <c r="N7" s="7">
        <f t="shared" ca="1" si="0"/>
        <v>103.83413</v>
      </c>
      <c r="O7" s="7">
        <f t="shared" ca="1" si="0"/>
        <v>103.79697</v>
      </c>
      <c r="P7" s="7">
        <f t="shared" ca="1" si="0"/>
        <v>103.79503</v>
      </c>
      <c r="R7" s="7">
        <f t="shared" ca="1" si="1"/>
        <v>103.806572</v>
      </c>
      <c r="T7" s="7">
        <f ca="1">Total!E7</f>
        <v>103.69198</v>
      </c>
      <c r="V7" s="7">
        <f t="shared" ca="1" si="3"/>
        <v>1.2831272003871199E-3</v>
      </c>
      <c r="W7" s="7">
        <f t="shared" ca="1" si="4"/>
        <v>8.6525495993036109E-4</v>
      </c>
      <c r="X7" s="7">
        <f t="shared" ca="1" si="5"/>
        <v>1.3708871216462535E-3</v>
      </c>
      <c r="Y7" s="7">
        <f t="shared" ca="1" si="6"/>
        <v>1.0125180365926159E-3</v>
      </c>
      <c r="Z7" s="7">
        <f t="shared" ca="1" si="7"/>
        <v>9.9380877865381774E-4</v>
      </c>
      <c r="AB7" s="7">
        <f t="shared" ca="1" si="8"/>
        <v>5.5255960972101677E-3</v>
      </c>
    </row>
    <row r="8" spans="1:28" s="7" customFormat="1" x14ac:dyDescent="0.25">
      <c r="A8" s="7" t="s">
        <v>0</v>
      </c>
      <c r="B8" s="7">
        <v>25</v>
      </c>
      <c r="C8" s="7">
        <v>0.7</v>
      </c>
      <c r="D8" s="7">
        <v>28.65436</v>
      </c>
      <c r="E8" s="7">
        <v>1.9112100000000001</v>
      </c>
      <c r="F8" s="7">
        <v>31</v>
      </c>
      <c r="H8" s="7" t="s">
        <v>0</v>
      </c>
      <c r="I8" s="7">
        <v>1000</v>
      </c>
      <c r="J8" s="7">
        <v>0.4</v>
      </c>
      <c r="L8" s="7">
        <f t="shared" ca="1" si="2"/>
        <v>1070.32437</v>
      </c>
      <c r="M8" s="7">
        <f t="shared" ca="1" si="0"/>
        <v>1070.2139299999999</v>
      </c>
      <c r="N8" s="7">
        <f t="shared" ca="1" si="0"/>
        <v>1070.2647400000001</v>
      </c>
      <c r="O8" s="7">
        <f t="shared" ca="1" si="0"/>
        <v>1070.07519</v>
      </c>
      <c r="P8" s="7">
        <f t="shared" ca="1" si="0"/>
        <v>1070.72228</v>
      </c>
      <c r="R8" s="7">
        <f t="shared" ca="1" si="1"/>
        <v>1070.3201020000001</v>
      </c>
      <c r="T8" s="7">
        <f ca="1">Total!E8</f>
        <v>1069.4458299999999</v>
      </c>
      <c r="V8" s="7">
        <f t="shared" ca="1" si="3"/>
        <v>8.2149088374130867E-4</v>
      </c>
      <c r="W8" s="7">
        <f t="shared" ca="1" si="4"/>
        <v>7.1822244610557232E-4</v>
      </c>
      <c r="X8" s="7">
        <f t="shared" ca="1" si="5"/>
        <v>7.6573303390241592E-4</v>
      </c>
      <c r="Y8" s="7">
        <f t="shared" ca="1" si="6"/>
        <v>5.8849170509191044E-4</v>
      </c>
      <c r="Z8" s="7">
        <f t="shared" ca="1" si="7"/>
        <v>1.1935620900032572E-3</v>
      </c>
      <c r="AB8" s="7">
        <f t="shared" ca="1" si="8"/>
        <v>4.0875001588444645E-3</v>
      </c>
    </row>
    <row r="9" spans="1:28" s="7" customFormat="1" x14ac:dyDescent="0.25">
      <c r="A9" s="7" t="s">
        <v>0</v>
      </c>
      <c r="B9" s="7">
        <v>25</v>
      </c>
      <c r="C9" s="7">
        <v>0.7</v>
      </c>
      <c r="D9" s="7">
        <v>28.65436</v>
      </c>
      <c r="E9" s="7">
        <v>1.7049700000000001</v>
      </c>
      <c r="F9" s="7">
        <v>28</v>
      </c>
      <c r="H9" s="7" t="s">
        <v>0</v>
      </c>
      <c r="I9" s="7">
        <v>1000</v>
      </c>
      <c r="J9" s="7">
        <v>0.7</v>
      </c>
      <c r="L9" s="7">
        <f t="shared" ca="1" si="2"/>
        <v>1035.0052000000001</v>
      </c>
      <c r="M9" s="7">
        <f t="shared" ca="1" si="0"/>
        <v>1034.90753</v>
      </c>
      <c r="N9" s="7">
        <f t="shared" ca="1" si="0"/>
        <v>1034.9229600000001</v>
      </c>
      <c r="O9" s="7">
        <f t="shared" ca="1" si="0"/>
        <v>1034.9702500000001</v>
      </c>
      <c r="P9" s="7">
        <f t="shared" ca="1" si="0"/>
        <v>1034.97911</v>
      </c>
      <c r="R9" s="7">
        <f t="shared" ca="1" si="1"/>
        <v>1034.9570100000001</v>
      </c>
      <c r="T9" s="7">
        <f ca="1">Total!E9</f>
        <v>1034.43669</v>
      </c>
      <c r="V9" s="7">
        <f t="shared" ca="1" si="3"/>
        <v>5.4958414129728929E-4</v>
      </c>
      <c r="W9" s="7">
        <f t="shared" ca="1" si="4"/>
        <v>4.5516560322309609E-4</v>
      </c>
      <c r="X9" s="7">
        <f t="shared" ca="1" si="5"/>
        <v>4.7008193415887456E-4</v>
      </c>
      <c r="Y9" s="7">
        <f t="shared" ca="1" si="6"/>
        <v>5.1579763668289794E-4</v>
      </c>
      <c r="Z9" s="7">
        <f t="shared" ca="1" si="7"/>
        <v>5.2436268477676752E-4</v>
      </c>
      <c r="AB9" s="7">
        <f t="shared" ca="1" si="8"/>
        <v>2.5149920001389255E-3</v>
      </c>
    </row>
    <row r="10" spans="1:28" s="7" customFormat="1" x14ac:dyDescent="0.25">
      <c r="A10" s="7" t="s">
        <v>0</v>
      </c>
      <c r="B10" s="7">
        <v>25</v>
      </c>
      <c r="C10" s="7">
        <v>0.7</v>
      </c>
      <c r="D10" s="7">
        <v>28.65436</v>
      </c>
      <c r="E10" s="7">
        <v>1.6972700000000001</v>
      </c>
      <c r="F10" s="7">
        <v>33</v>
      </c>
      <c r="H10" s="7" t="s">
        <v>0</v>
      </c>
      <c r="I10" s="7">
        <v>1000</v>
      </c>
      <c r="J10" s="7">
        <v>1</v>
      </c>
      <c r="L10" s="7">
        <f t="shared" ca="1" si="2"/>
        <v>1034.6762000000001</v>
      </c>
      <c r="M10" s="7">
        <f t="shared" ca="1" si="0"/>
        <v>1034.68659</v>
      </c>
      <c r="N10" s="7">
        <f t="shared" ca="1" si="0"/>
        <v>1034.77232</v>
      </c>
      <c r="O10" s="7">
        <f t="shared" ca="1" si="0"/>
        <v>1034.76026</v>
      </c>
      <c r="P10" s="7">
        <f t="shared" ca="1" si="0"/>
        <v>1034.6315099999999</v>
      </c>
      <c r="R10" s="7">
        <f t="shared" ca="1" si="1"/>
        <v>1034.7053760000001</v>
      </c>
      <c r="T10" s="7">
        <f ca="1">Total!E10</f>
        <v>1034.2198900000001</v>
      </c>
      <c r="V10" s="7">
        <f t="shared" ca="1" si="3"/>
        <v>4.4121178137468463E-4</v>
      </c>
      <c r="W10" s="7">
        <f t="shared" ca="1" si="4"/>
        <v>4.5125800084926441E-4</v>
      </c>
      <c r="X10" s="7">
        <f t="shared" ca="1" si="5"/>
        <v>5.3415139791979679E-4</v>
      </c>
      <c r="Y10" s="7">
        <f t="shared" ca="1" si="6"/>
        <v>5.224904347951952E-4</v>
      </c>
      <c r="Z10" s="7">
        <f t="shared" ca="1" si="7"/>
        <v>3.9800046777272585E-4</v>
      </c>
      <c r="AB10" s="7">
        <f t="shared" ca="1" si="8"/>
        <v>2.3471120827116667E-3</v>
      </c>
    </row>
    <row r="11" spans="1:28" s="7" customFormat="1" x14ac:dyDescent="0.25">
      <c r="A11" s="7" t="s">
        <v>0</v>
      </c>
      <c r="B11" s="7">
        <v>25</v>
      </c>
      <c r="C11" s="7">
        <v>1</v>
      </c>
      <c r="D11" s="7">
        <v>28.504100000000001</v>
      </c>
      <c r="E11" s="7">
        <v>2.1060500000000002</v>
      </c>
      <c r="F11" s="7">
        <v>38</v>
      </c>
      <c r="H11" s="7" t="s">
        <v>2</v>
      </c>
      <c r="I11" s="7">
        <v>24</v>
      </c>
      <c r="J11" s="7">
        <v>0.4</v>
      </c>
      <c r="L11" s="7">
        <f t="shared" ca="1" si="2"/>
        <v>3177.6379999999999</v>
      </c>
      <c r="M11" s="7">
        <f t="shared" ca="1" si="0"/>
        <v>3177.6379999999999</v>
      </c>
      <c r="N11" s="7">
        <f t="shared" ca="1" si="0"/>
        <v>3177.6379999999999</v>
      </c>
      <c r="O11" s="7">
        <f t="shared" ca="1" si="0"/>
        <v>3177.6379999999999</v>
      </c>
      <c r="P11" s="7">
        <f t="shared" ca="1" si="0"/>
        <v>3177.6379999999999</v>
      </c>
      <c r="R11" s="7">
        <f t="shared" ca="1" si="1"/>
        <v>3177.6379999999999</v>
      </c>
      <c r="T11" s="7">
        <f ca="1">Total!E11</f>
        <v>3177.6379999999999</v>
      </c>
      <c r="V11" s="7">
        <f t="shared" ca="1" si="3"/>
        <v>0</v>
      </c>
      <c r="W11" s="7">
        <f t="shared" ca="1" si="4"/>
        <v>0</v>
      </c>
      <c r="X11" s="7">
        <f t="shared" ca="1" si="5"/>
        <v>0</v>
      </c>
      <c r="Y11" s="7">
        <f t="shared" ca="1" si="6"/>
        <v>0</v>
      </c>
      <c r="Z11" s="7">
        <f t="shared" ca="1" si="7"/>
        <v>0</v>
      </c>
      <c r="AB11" s="7">
        <f t="shared" ca="1" si="8"/>
        <v>0</v>
      </c>
    </row>
    <row r="12" spans="1:28" s="7" customFormat="1" x14ac:dyDescent="0.25">
      <c r="A12" s="7" t="s">
        <v>0</v>
      </c>
      <c r="B12" s="7">
        <v>25</v>
      </c>
      <c r="C12" s="7">
        <v>1</v>
      </c>
      <c r="D12" s="7">
        <v>28.546240000000001</v>
      </c>
      <c r="E12" s="7">
        <v>2.1087699999999998</v>
      </c>
      <c r="F12" s="7">
        <v>38</v>
      </c>
      <c r="H12" s="7" t="s">
        <v>3</v>
      </c>
      <c r="I12" s="7">
        <v>24</v>
      </c>
      <c r="J12" s="7">
        <v>0.7</v>
      </c>
      <c r="L12" s="7">
        <f t="shared" ca="1" si="2"/>
        <v>2321.03586</v>
      </c>
      <c r="M12" s="7">
        <f t="shared" ca="1" si="0"/>
        <v>2321.03586</v>
      </c>
      <c r="N12" s="7">
        <f t="shared" ca="1" si="0"/>
        <v>2321.03586</v>
      </c>
      <c r="O12" s="7">
        <f t="shared" ca="1" si="0"/>
        <v>2321.03586</v>
      </c>
      <c r="P12" s="7">
        <f t="shared" ca="1" si="0"/>
        <v>2321.03586</v>
      </c>
      <c r="R12" s="7">
        <f t="shared" ca="1" si="1"/>
        <v>2321.03586</v>
      </c>
      <c r="T12" s="7">
        <f ca="1">Total!E12</f>
        <v>2321.03586</v>
      </c>
      <c r="V12" s="7">
        <f t="shared" ca="1" si="3"/>
        <v>0</v>
      </c>
      <c r="W12" s="7">
        <f t="shared" ca="1" si="4"/>
        <v>0</v>
      </c>
      <c r="X12" s="7">
        <f t="shared" ca="1" si="5"/>
        <v>0</v>
      </c>
      <c r="Y12" s="7">
        <f t="shared" ca="1" si="6"/>
        <v>0</v>
      </c>
      <c r="Z12" s="7">
        <f t="shared" ca="1" si="7"/>
        <v>0</v>
      </c>
      <c r="AB12" s="7">
        <f t="shared" ca="1" si="8"/>
        <v>0</v>
      </c>
    </row>
    <row r="13" spans="1:28" s="7" customFormat="1" x14ac:dyDescent="0.25">
      <c r="A13" s="7" t="s">
        <v>0</v>
      </c>
      <c r="B13" s="7">
        <v>25</v>
      </c>
      <c r="C13" s="7">
        <v>1</v>
      </c>
      <c r="D13" s="7">
        <v>28.587009999999999</v>
      </c>
      <c r="E13" s="7">
        <v>2.1353499999999999</v>
      </c>
      <c r="F13" s="7">
        <v>38</v>
      </c>
      <c r="H13" s="7" t="s">
        <v>3</v>
      </c>
      <c r="I13" s="7">
        <v>24</v>
      </c>
      <c r="J13" s="7">
        <v>1</v>
      </c>
      <c r="L13" s="7">
        <f t="shared" ca="1" si="2"/>
        <v>2320.9075499999999</v>
      </c>
      <c r="M13" s="7">
        <f t="shared" ca="1" si="0"/>
        <v>2320.9075499999999</v>
      </c>
      <c r="N13" s="7">
        <f t="shared" ca="1" si="0"/>
        <v>2320.9075499999999</v>
      </c>
      <c r="O13" s="7">
        <f t="shared" ca="1" si="0"/>
        <v>2320.9075499999999</v>
      </c>
      <c r="P13" s="7">
        <f t="shared" ca="1" si="0"/>
        <v>2320.9075499999999</v>
      </c>
      <c r="R13" s="7">
        <f t="shared" ca="1" si="1"/>
        <v>2320.9075499999999</v>
      </c>
      <c r="T13" s="7">
        <f ca="1">Total!E13</f>
        <v>2320.9075499999999</v>
      </c>
      <c r="V13" s="7">
        <f t="shared" ca="1" si="3"/>
        <v>0</v>
      </c>
      <c r="W13" s="7">
        <f t="shared" ca="1" si="4"/>
        <v>0</v>
      </c>
      <c r="X13" s="7">
        <f t="shared" ca="1" si="5"/>
        <v>0</v>
      </c>
      <c r="Y13" s="7">
        <f t="shared" ca="1" si="6"/>
        <v>0</v>
      </c>
      <c r="Z13" s="7">
        <f t="shared" ca="1" si="7"/>
        <v>0</v>
      </c>
      <c r="AB13" s="7">
        <f t="shared" ca="1" si="8"/>
        <v>0</v>
      </c>
    </row>
    <row r="14" spans="1:28" s="7" customFormat="1" x14ac:dyDescent="0.25">
      <c r="A14" s="7" t="s">
        <v>0</v>
      </c>
      <c r="B14" s="7">
        <v>25</v>
      </c>
      <c r="C14" s="7">
        <v>1</v>
      </c>
      <c r="D14" s="7">
        <v>28.546240000000001</v>
      </c>
      <c r="E14" s="7">
        <v>2.1192899999999999</v>
      </c>
      <c r="F14" s="7">
        <v>34</v>
      </c>
      <c r="H14" s="7" t="s">
        <v>3</v>
      </c>
      <c r="I14" s="7">
        <v>100</v>
      </c>
      <c r="J14" s="7">
        <v>0.4</v>
      </c>
      <c r="L14" s="7">
        <f t="shared" ca="1" si="2"/>
        <v>42989.934419999998</v>
      </c>
      <c r="M14" s="7">
        <f t="shared" ca="1" si="0"/>
        <v>42987.644590000004</v>
      </c>
      <c r="N14" s="7">
        <f t="shared" ca="1" si="0"/>
        <v>42989.510090000003</v>
      </c>
      <c r="O14" s="7">
        <f t="shared" ca="1" si="0"/>
        <v>42990.174420000003</v>
      </c>
      <c r="P14" s="7">
        <f t="shared" ca="1" si="0"/>
        <v>42986.96256</v>
      </c>
      <c r="R14" s="7">
        <f t="shared" ca="1" si="1"/>
        <v>42988.845216000002</v>
      </c>
      <c r="T14" s="7">
        <f ca="1">Total!E14</f>
        <v>42986.193919999998</v>
      </c>
      <c r="V14" s="7">
        <f t="shared" ca="1" si="3"/>
        <v>8.7016310561506994E-5</v>
      </c>
      <c r="W14" s="7">
        <f t="shared" ca="1" si="4"/>
        <v>3.3747346943658645E-5</v>
      </c>
      <c r="X14" s="7">
        <f t="shared" ca="1" si="5"/>
        <v>7.714500162952584E-5</v>
      </c>
      <c r="Y14" s="7">
        <f t="shared" ca="1" si="6"/>
        <v>9.2599498513710766E-5</v>
      </c>
      <c r="Z14" s="7">
        <f t="shared" ca="1" si="7"/>
        <v>1.7881089947915334E-5</v>
      </c>
      <c r="AB14" s="7">
        <f t="shared" ca="1" si="8"/>
        <v>3.0838924759631759E-4</v>
      </c>
    </row>
    <row r="15" spans="1:28" s="7" customFormat="1" x14ac:dyDescent="0.25">
      <c r="A15" s="7" t="s">
        <v>0</v>
      </c>
      <c r="B15" s="7">
        <v>25</v>
      </c>
      <c r="C15" s="7">
        <v>1</v>
      </c>
      <c r="D15" s="7">
        <v>28.546240000000001</v>
      </c>
      <c r="E15" s="7">
        <v>2.1384699999999999</v>
      </c>
      <c r="F15" s="7">
        <v>33</v>
      </c>
      <c r="H15" s="7" t="s">
        <v>3</v>
      </c>
      <c r="I15" s="7">
        <v>100</v>
      </c>
      <c r="J15" s="7">
        <v>0.7</v>
      </c>
      <c r="L15" s="7">
        <f t="shared" ca="1" si="2"/>
        <v>35466.60211</v>
      </c>
      <c r="M15" s="7">
        <f t="shared" ca="1" si="0"/>
        <v>35691.869760000001</v>
      </c>
      <c r="N15" s="7">
        <f t="shared" ca="1" si="0"/>
        <v>36209.015440000003</v>
      </c>
      <c r="O15" s="7">
        <f t="shared" ca="1" si="0"/>
        <v>35793.767189999999</v>
      </c>
      <c r="P15" s="7">
        <f t="shared" ca="1" si="0"/>
        <v>35666.362480000003</v>
      </c>
      <c r="R15" s="7">
        <f t="shared" ca="1" si="1"/>
        <v>35765.523396000004</v>
      </c>
      <c r="T15" s="7">
        <f ca="1">Total!E15</f>
        <v>35444.455130000002</v>
      </c>
      <c r="V15" s="7">
        <f t="shared" ca="1" si="3"/>
        <v>6.2483623796074728E-4</v>
      </c>
      <c r="W15" s="7">
        <f t="shared" ca="1" si="4"/>
        <v>6.9803479583069924E-3</v>
      </c>
      <c r="X15" s="7">
        <f t="shared" ca="1" si="5"/>
        <v>2.1570660550312166E-2</v>
      </c>
      <c r="Y15" s="7">
        <f t="shared" ca="1" si="6"/>
        <v>9.8551962138738215E-3</v>
      </c>
      <c r="Z15" s="7">
        <f t="shared" ca="1" si="7"/>
        <v>6.2607070467329629E-3</v>
      </c>
      <c r="AB15" s="7">
        <f t="shared" ca="1" si="8"/>
        <v>4.5291748007186688E-2</v>
      </c>
    </row>
    <row r="16" spans="1:28" s="7" customFormat="1" x14ac:dyDescent="0.25">
      <c r="A16" s="7" t="s">
        <v>0</v>
      </c>
      <c r="B16" s="7">
        <v>100</v>
      </c>
      <c r="C16" s="7">
        <v>0.4</v>
      </c>
      <c r="D16" s="7">
        <v>148.15960000000001</v>
      </c>
      <c r="E16" s="7">
        <v>9.8084199999999999</v>
      </c>
      <c r="F16" s="7">
        <v>20</v>
      </c>
      <c r="H16" s="7" t="s">
        <v>3</v>
      </c>
      <c r="I16" s="7">
        <v>100</v>
      </c>
      <c r="J16" s="7">
        <v>1</v>
      </c>
      <c r="L16" s="7">
        <f t="shared" ca="1" si="2"/>
        <v>35548.429329999999</v>
      </c>
      <c r="M16" s="7">
        <f t="shared" ca="1" si="0"/>
        <v>35687.784169999999</v>
      </c>
      <c r="N16" s="7">
        <f t="shared" ca="1" si="0"/>
        <v>35316.856829999997</v>
      </c>
      <c r="O16" s="7">
        <f t="shared" ca="1" si="0"/>
        <v>35298.480000000003</v>
      </c>
      <c r="P16" s="7">
        <f t="shared" ca="1" si="0"/>
        <v>35332.069000000003</v>
      </c>
      <c r="R16" s="7">
        <f t="shared" ca="1" si="1"/>
        <v>35436.723866</v>
      </c>
      <c r="T16" s="7">
        <f ca="1">Total!E16</f>
        <v>35228.36103</v>
      </c>
      <c r="V16" s="7">
        <f t="shared" ca="1" si="3"/>
        <v>9.0855291203423613E-3</v>
      </c>
      <c r="W16" s="7">
        <f t="shared" ca="1" si="4"/>
        <v>1.3041286241183924E-2</v>
      </c>
      <c r="X16" s="7">
        <f t="shared" ca="1" si="5"/>
        <v>2.5120612317057591E-3</v>
      </c>
      <c r="Y16" s="7">
        <f t="shared" ca="1" si="6"/>
        <v>1.9904124957811917E-3</v>
      </c>
      <c r="Z16" s="7">
        <f t="shared" ca="1" si="7"/>
        <v>2.9438772332237313E-3</v>
      </c>
      <c r="AB16" s="7">
        <f t="shared" ca="1" si="8"/>
        <v>2.9573166322236964E-2</v>
      </c>
    </row>
    <row r="17" spans="1:28" s="7" customFormat="1" x14ac:dyDescent="0.25">
      <c r="A17" s="7" t="s">
        <v>0</v>
      </c>
      <c r="B17" s="7">
        <v>100</v>
      </c>
      <c r="C17" s="7">
        <v>0.4</v>
      </c>
      <c r="D17" s="7">
        <v>148.21413999999999</v>
      </c>
      <c r="E17" s="7">
        <v>9.7643299999999993</v>
      </c>
      <c r="F17" s="7">
        <v>22</v>
      </c>
      <c r="H17" s="7" t="s">
        <v>3</v>
      </c>
      <c r="I17" s="7">
        <v>997</v>
      </c>
      <c r="J17" s="7">
        <v>0.4</v>
      </c>
      <c r="L17" s="7">
        <f t="shared" ca="1" si="2"/>
        <v>324685.22701999999</v>
      </c>
      <c r="M17" s="7">
        <f t="shared" ca="1" si="0"/>
        <v>324512.58919000003</v>
      </c>
      <c r="N17" s="7">
        <f t="shared" ca="1" si="0"/>
        <v>324534.53808999999</v>
      </c>
      <c r="O17" s="7">
        <f t="shared" ca="1" si="0"/>
        <v>324621.68539</v>
      </c>
      <c r="P17" s="7">
        <f t="shared" ca="1" si="0"/>
        <v>324295.79311000003</v>
      </c>
      <c r="R17" s="7">
        <f t="shared" ca="1" si="1"/>
        <v>324529.96655999997</v>
      </c>
      <c r="T17" s="7">
        <f ca="1">Total!E17</f>
        <v>324119.48642999999</v>
      </c>
      <c r="V17" s="7">
        <f t="shared" ca="1" si="3"/>
        <v>1.7454692287443942E-3</v>
      </c>
      <c r="W17" s="7">
        <f t="shared" ca="1" si="4"/>
        <v>1.2128328485579538E-3</v>
      </c>
      <c r="X17" s="7">
        <f t="shared" ca="1" si="5"/>
        <v>1.2805513934739496E-3</v>
      </c>
      <c r="Y17" s="7">
        <f t="shared" ca="1" si="6"/>
        <v>1.5494253848525351E-3</v>
      </c>
      <c r="Z17" s="7">
        <f t="shared" ca="1" si="7"/>
        <v>5.4395581685618517E-4</v>
      </c>
      <c r="AB17" s="7">
        <f t="shared" ca="1" si="8"/>
        <v>6.3322346724850181E-3</v>
      </c>
    </row>
    <row r="18" spans="1:28" s="7" customFormat="1" x14ac:dyDescent="0.25">
      <c r="A18" s="7" t="s">
        <v>0</v>
      </c>
      <c r="B18" s="7">
        <v>100</v>
      </c>
      <c r="C18" s="7">
        <v>0.4</v>
      </c>
      <c r="D18" s="7">
        <v>148.19579999999999</v>
      </c>
      <c r="E18" s="7">
        <v>9.7463899999999999</v>
      </c>
      <c r="F18" s="7">
        <v>21</v>
      </c>
      <c r="H18" s="7" t="s">
        <v>3</v>
      </c>
      <c r="I18" s="7">
        <v>997</v>
      </c>
      <c r="J18" s="7">
        <v>0.7</v>
      </c>
      <c r="L18" s="7">
        <f t="shared" ca="1" si="2"/>
        <v>323201.46785999998</v>
      </c>
      <c r="M18" s="7">
        <f t="shared" ca="1" si="2"/>
        <v>323102.03603999998</v>
      </c>
      <c r="N18" s="7">
        <f t="shared" ca="1" si="2"/>
        <v>323313.23994</v>
      </c>
      <c r="O18" s="7">
        <f t="shared" ca="1" si="2"/>
        <v>323205.41165999998</v>
      </c>
      <c r="P18" s="7">
        <f t="shared" ca="1" si="2"/>
        <v>323194.38221000001</v>
      </c>
      <c r="R18" s="7">
        <f t="shared" ca="1" si="1"/>
        <v>323203.30754199997</v>
      </c>
      <c r="T18" s="7">
        <f ca="1">Total!E18</f>
        <v>322908.53392000002</v>
      </c>
      <c r="V18" s="7">
        <f t="shared" ca="1" si="3"/>
        <v>9.0717311321518934E-4</v>
      </c>
      <c r="W18" s="7">
        <f t="shared" ca="1" si="4"/>
        <v>5.9924746382794818E-4</v>
      </c>
      <c r="X18" s="7">
        <f t="shared" ca="1" si="5"/>
        <v>1.2533147237918723E-3</v>
      </c>
      <c r="Y18" s="7">
        <f t="shared" ca="1" si="6"/>
        <v>9.1938647887676475E-4</v>
      </c>
      <c r="Z18" s="7">
        <f t="shared" ca="1" si="7"/>
        <v>8.8522990250487722E-4</v>
      </c>
      <c r="AB18" s="7">
        <f t="shared" ca="1" si="8"/>
        <v>4.5643516822166524E-3</v>
      </c>
    </row>
    <row r="19" spans="1:28" s="7" customFormat="1" x14ac:dyDescent="0.25">
      <c r="A19" s="7" t="s">
        <v>0</v>
      </c>
      <c r="B19" s="7">
        <v>100</v>
      </c>
      <c r="C19" s="7">
        <v>0.4</v>
      </c>
      <c r="D19" s="7">
        <v>148.21653000000001</v>
      </c>
      <c r="E19" s="7">
        <v>9.8042400000000001</v>
      </c>
      <c r="F19" s="7">
        <v>22</v>
      </c>
      <c r="H19" s="7" t="s">
        <v>3</v>
      </c>
      <c r="I19" s="7">
        <v>997</v>
      </c>
      <c r="J19" s="7">
        <v>1</v>
      </c>
      <c r="L19" s="7">
        <f t="shared" ca="1" si="2"/>
        <v>322997.49193999998</v>
      </c>
      <c r="M19" s="7">
        <f t="shared" ca="1" si="2"/>
        <v>322964.81488999998</v>
      </c>
      <c r="N19" s="7">
        <f t="shared" ca="1" si="2"/>
        <v>323002.43901999999</v>
      </c>
      <c r="O19" s="7">
        <f t="shared" ca="1" si="2"/>
        <v>322984.12241000001</v>
      </c>
      <c r="P19" s="7">
        <f t="shared" ca="1" si="2"/>
        <v>322988.30537000002</v>
      </c>
      <c r="R19" s="7">
        <f t="shared" ca="1" si="1"/>
        <v>322987.43472599995</v>
      </c>
      <c r="T19" s="7">
        <f ca="1">Total!E19</f>
        <v>322830.84453</v>
      </c>
      <c r="V19" s="7">
        <f t="shared" ca="1" si="3"/>
        <v>5.1620659185336835E-4</v>
      </c>
      <c r="W19" s="7">
        <f t="shared" ca="1" si="4"/>
        <v>4.1498624518057143E-4</v>
      </c>
      <c r="X19" s="7">
        <f t="shared" ca="1" si="5"/>
        <v>5.3153065423413302E-4</v>
      </c>
      <c r="Y19" s="7">
        <f t="shared" ca="1" si="6"/>
        <v>4.7479316985079764E-4</v>
      </c>
      <c r="Z19" s="7">
        <f t="shared" ca="1" si="7"/>
        <v>4.8775029606993383E-4</v>
      </c>
      <c r="AB19" s="7">
        <f t="shared" ca="1" si="8"/>
        <v>2.4252669571888041E-3</v>
      </c>
    </row>
    <row r="20" spans="1:28" s="7" customFormat="1" x14ac:dyDescent="0.25">
      <c r="A20" s="7" t="s">
        <v>0</v>
      </c>
      <c r="B20" s="7">
        <v>100</v>
      </c>
      <c r="C20" s="7">
        <v>0.4</v>
      </c>
      <c r="D20" s="7">
        <v>148.25163000000001</v>
      </c>
      <c r="E20" s="7">
        <v>9.5822699999999994</v>
      </c>
      <c r="F20" s="7">
        <v>22</v>
      </c>
      <c r="H20" s="7" t="s">
        <v>1</v>
      </c>
      <c r="I20" s="7">
        <v>30</v>
      </c>
      <c r="J20" s="7">
        <v>0.4</v>
      </c>
      <c r="L20" s="7">
        <f t="shared" ca="1" si="2"/>
        <v>995.50248999999997</v>
      </c>
      <c r="M20" s="7">
        <f t="shared" ca="1" si="2"/>
        <v>995.50248999999997</v>
      </c>
      <c r="N20" s="7">
        <f t="shared" ca="1" si="2"/>
        <v>995.50248999999997</v>
      </c>
      <c r="O20" s="7">
        <f t="shared" ca="1" si="2"/>
        <v>995.50248999999997</v>
      </c>
      <c r="P20" s="7">
        <f t="shared" ca="1" si="2"/>
        <v>995.50248999999997</v>
      </c>
      <c r="R20" s="7">
        <f t="shared" ca="1" si="1"/>
        <v>995.50249000000008</v>
      </c>
      <c r="T20" s="7">
        <f ca="1">Total!E20</f>
        <v>995.50248999999997</v>
      </c>
      <c r="V20" s="7">
        <f t="shared" ca="1" si="3"/>
        <v>0</v>
      </c>
      <c r="W20" s="7">
        <f t="shared" ca="1" si="4"/>
        <v>0</v>
      </c>
      <c r="X20" s="7">
        <f t="shared" ca="1" si="5"/>
        <v>0</v>
      </c>
      <c r="Y20" s="7">
        <f t="shared" ca="1" si="6"/>
        <v>0</v>
      </c>
      <c r="Z20" s="7">
        <f t="shared" ca="1" si="7"/>
        <v>0</v>
      </c>
      <c r="AB20" s="7">
        <f t="shared" ca="1" si="8"/>
        <v>0</v>
      </c>
    </row>
    <row r="21" spans="1:28" s="7" customFormat="1" x14ac:dyDescent="0.25">
      <c r="A21" s="7" t="s">
        <v>0</v>
      </c>
      <c r="B21" s="7">
        <v>100</v>
      </c>
      <c r="C21" s="7">
        <v>0.7</v>
      </c>
      <c r="D21" s="7">
        <v>107.69337</v>
      </c>
      <c r="E21" s="7">
        <v>24.488890000000001</v>
      </c>
      <c r="F21" s="7">
        <v>53</v>
      </c>
      <c r="H21" s="7" t="s">
        <v>1</v>
      </c>
      <c r="I21" s="7">
        <v>30</v>
      </c>
      <c r="J21" s="7">
        <v>0.7</v>
      </c>
      <c r="L21" s="7">
        <f t="shared" ca="1" si="2"/>
        <v>675.78093999999999</v>
      </c>
      <c r="M21" s="7">
        <f t="shared" ca="1" si="2"/>
        <v>675.36581000000001</v>
      </c>
      <c r="N21" s="7">
        <f t="shared" ca="1" si="2"/>
        <v>675.38247999999999</v>
      </c>
      <c r="O21" s="7">
        <f t="shared" ca="1" si="2"/>
        <v>675.38247999999999</v>
      </c>
      <c r="P21" s="7">
        <f t="shared" ca="1" si="2"/>
        <v>675.36581000000001</v>
      </c>
      <c r="R21" s="7">
        <f t="shared" ca="1" si="1"/>
        <v>675.45550399999991</v>
      </c>
      <c r="T21" s="7">
        <f ca="1">Total!E21</f>
        <v>675.36581000000001</v>
      </c>
      <c r="V21" s="7">
        <f t="shared" ca="1" si="3"/>
        <v>6.1467429036713664E-4</v>
      </c>
      <c r="W21" s="7">
        <f t="shared" ca="1" si="4"/>
        <v>0</v>
      </c>
      <c r="X21" s="7">
        <f t="shared" ca="1" si="5"/>
        <v>2.468291961652075E-5</v>
      </c>
      <c r="Y21" s="7">
        <f t="shared" ca="1" si="6"/>
        <v>2.468291961652075E-5</v>
      </c>
      <c r="Z21" s="7">
        <f t="shared" ca="1" si="7"/>
        <v>0</v>
      </c>
      <c r="AB21" s="7">
        <f t="shared" ca="1" si="8"/>
        <v>6.6404012960017821E-4</v>
      </c>
    </row>
    <row r="22" spans="1:28" s="7" customFormat="1" x14ac:dyDescent="0.25">
      <c r="A22" s="7" t="s">
        <v>0</v>
      </c>
      <c r="B22" s="7">
        <v>100</v>
      </c>
      <c r="C22" s="7">
        <v>0.7</v>
      </c>
      <c r="D22" s="7">
        <v>107.69419000000001</v>
      </c>
      <c r="E22" s="7">
        <v>24.45309</v>
      </c>
      <c r="F22" s="7">
        <v>44</v>
      </c>
      <c r="H22" s="7" t="s">
        <v>1</v>
      </c>
      <c r="I22" s="7">
        <v>30</v>
      </c>
      <c r="J22" s="7">
        <v>1</v>
      </c>
      <c r="L22" s="7">
        <f t="shared" ca="1" si="2"/>
        <v>655.43295999999998</v>
      </c>
      <c r="M22" s="7">
        <f t="shared" ca="1" si="2"/>
        <v>655.43295999999998</v>
      </c>
      <c r="N22" s="7">
        <f t="shared" ca="1" si="2"/>
        <v>655.43295999999998</v>
      </c>
      <c r="O22" s="7">
        <f t="shared" ca="1" si="2"/>
        <v>655.43295999999998</v>
      </c>
      <c r="P22" s="7">
        <f t="shared" ca="1" si="2"/>
        <v>655.43295999999998</v>
      </c>
      <c r="R22" s="7">
        <f t="shared" ca="1" si="1"/>
        <v>655.43295999999998</v>
      </c>
      <c r="T22" s="7">
        <f ca="1">Total!E22</f>
        <v>655.43295999999998</v>
      </c>
      <c r="V22" s="7">
        <f t="shared" ca="1" si="3"/>
        <v>0</v>
      </c>
      <c r="W22" s="7">
        <f t="shared" ca="1" si="4"/>
        <v>0</v>
      </c>
      <c r="X22" s="7">
        <f t="shared" ca="1" si="5"/>
        <v>0</v>
      </c>
      <c r="Y22" s="7">
        <f t="shared" ca="1" si="6"/>
        <v>0</v>
      </c>
      <c r="Z22" s="7">
        <f t="shared" ca="1" si="7"/>
        <v>0</v>
      </c>
      <c r="AB22" s="7">
        <f t="shared" ca="1" si="8"/>
        <v>0</v>
      </c>
    </row>
    <row r="23" spans="1:28" s="7" customFormat="1" x14ac:dyDescent="0.25">
      <c r="A23" s="7" t="s">
        <v>0</v>
      </c>
      <c r="B23" s="7">
        <v>100</v>
      </c>
      <c r="C23" s="7">
        <v>0.7</v>
      </c>
      <c r="D23" s="7">
        <v>107.67337000000001</v>
      </c>
      <c r="E23" s="7">
        <v>24.469930000000002</v>
      </c>
      <c r="F23" s="7">
        <v>47</v>
      </c>
      <c r="H23" s="7" t="s">
        <v>1</v>
      </c>
      <c r="I23" s="7">
        <v>100</v>
      </c>
      <c r="J23" s="7">
        <v>0.4</v>
      </c>
      <c r="L23" s="7">
        <f t="shared" ca="1" si="2"/>
        <v>1873.08</v>
      </c>
      <c r="M23" s="7">
        <f t="shared" ca="1" si="2"/>
        <v>1830.69436</v>
      </c>
      <c r="N23" s="7">
        <f t="shared" ca="1" si="2"/>
        <v>1842.82196</v>
      </c>
      <c r="O23" s="7">
        <f t="shared" ca="1" si="2"/>
        <v>1816.88868</v>
      </c>
      <c r="P23" s="7">
        <f t="shared" ca="1" si="2"/>
        <v>1842.65714</v>
      </c>
      <c r="R23" s="7">
        <f t="shared" ca="1" si="1"/>
        <v>1841.2284279999999</v>
      </c>
      <c r="T23" s="7">
        <f ca="1">Total!E23</f>
        <v>1789.1879899999999</v>
      </c>
      <c r="V23" s="7">
        <f t="shared" ca="1" si="3"/>
        <v>4.688831496124677E-2</v>
      </c>
      <c r="W23" s="7">
        <f t="shared" ca="1" si="4"/>
        <v>2.3198439868803312E-2</v>
      </c>
      <c r="X23" s="7">
        <f t="shared" ca="1" si="5"/>
        <v>2.9976710272909945E-2</v>
      </c>
      <c r="Y23" s="7">
        <f t="shared" ca="1" si="6"/>
        <v>1.5482269138191635E-2</v>
      </c>
      <c r="Z23" s="7">
        <f t="shared" ca="1" si="7"/>
        <v>2.988459027159026E-2</v>
      </c>
      <c r="AB23" s="7">
        <f t="shared" ca="1" si="8"/>
        <v>0.14543032451274193</v>
      </c>
    </row>
    <row r="24" spans="1:28" s="7" customFormat="1" x14ac:dyDescent="0.25">
      <c r="A24" s="7" t="s">
        <v>0</v>
      </c>
      <c r="B24" s="7">
        <v>100</v>
      </c>
      <c r="C24" s="7">
        <v>0.7</v>
      </c>
      <c r="D24" s="7">
        <v>107.68337</v>
      </c>
      <c r="E24" s="7">
        <v>24.360990000000001</v>
      </c>
      <c r="F24" s="7">
        <v>59</v>
      </c>
      <c r="H24" s="7" t="s">
        <v>1</v>
      </c>
      <c r="I24" s="7">
        <v>100</v>
      </c>
      <c r="J24" s="7">
        <v>0.7</v>
      </c>
      <c r="L24" s="7">
        <f t="shared" ca="1" si="2"/>
        <v>1774.5001299999999</v>
      </c>
      <c r="M24" s="7">
        <f t="shared" ca="1" si="2"/>
        <v>1782.90688</v>
      </c>
      <c r="N24" s="7">
        <f t="shared" ca="1" si="2"/>
        <v>1767.5407600000001</v>
      </c>
      <c r="O24" s="7">
        <f t="shared" ca="1" si="2"/>
        <v>1774.2834700000001</v>
      </c>
      <c r="P24" s="7">
        <f t="shared" ca="1" si="2"/>
        <v>1774.97371</v>
      </c>
      <c r="R24" s="7">
        <f t="shared" ca="1" si="1"/>
        <v>1774.8409899999999</v>
      </c>
      <c r="T24" s="7">
        <f ca="1">Total!E24</f>
        <v>1762.0255400000001</v>
      </c>
      <c r="V24" s="7">
        <f t="shared" ca="1" si="3"/>
        <v>7.0796873920452976E-3</v>
      </c>
      <c r="W24" s="7">
        <f t="shared" ca="1" si="4"/>
        <v>1.1850758985025784E-2</v>
      </c>
      <c r="X24" s="7">
        <f t="shared" ca="1" si="5"/>
        <v>3.1300454362313038E-3</v>
      </c>
      <c r="Y24" s="7">
        <f t="shared" ca="1" si="6"/>
        <v>6.9567266317830936E-3</v>
      </c>
      <c r="Z24" s="7">
        <f t="shared" ca="1" si="7"/>
        <v>7.3484576165677431E-3</v>
      </c>
      <c r="AB24" s="7">
        <f t="shared" ca="1" si="8"/>
        <v>3.6365676061653224E-2</v>
      </c>
    </row>
    <row r="25" spans="1:28" s="7" customFormat="1" x14ac:dyDescent="0.25">
      <c r="A25" s="7" t="s">
        <v>0</v>
      </c>
      <c r="B25" s="7">
        <v>100</v>
      </c>
      <c r="C25" s="7">
        <v>0.7</v>
      </c>
      <c r="D25" s="7">
        <v>107.76752999999999</v>
      </c>
      <c r="E25" s="7">
        <v>24.793060000000001</v>
      </c>
      <c r="F25" s="7">
        <v>58</v>
      </c>
      <c r="H25" s="7" t="s">
        <v>1</v>
      </c>
      <c r="I25" s="7">
        <v>100</v>
      </c>
      <c r="J25" s="7">
        <v>1</v>
      </c>
      <c r="L25" s="7">
        <f t="shared" ca="1" si="2"/>
        <v>1763.6312800000001</v>
      </c>
      <c r="M25" s="7">
        <f t="shared" ca="1" si="2"/>
        <v>1763.71417</v>
      </c>
      <c r="N25" s="7">
        <f t="shared" ca="1" si="2"/>
        <v>1757.3733299999999</v>
      </c>
      <c r="O25" s="7">
        <f t="shared" ca="1" si="2"/>
        <v>1757.57393</v>
      </c>
      <c r="P25" s="7">
        <f t="shared" ca="1" si="2"/>
        <v>1766.04152</v>
      </c>
      <c r="R25" s="7">
        <f t="shared" ca="1" si="1"/>
        <v>1761.6668460000001</v>
      </c>
      <c r="T25" s="7">
        <f ca="1">Total!E25</f>
        <v>1753.8095499999999</v>
      </c>
      <c r="V25" s="7">
        <f t="shared" ca="1" si="3"/>
        <v>5.6002260906836297E-3</v>
      </c>
      <c r="W25" s="7">
        <f t="shared" ca="1" si="4"/>
        <v>5.6474889191930923E-3</v>
      </c>
      <c r="X25" s="7">
        <f t="shared" ca="1" si="5"/>
        <v>2.0320222341131348E-3</v>
      </c>
      <c r="Y25" s="7">
        <f t="shared" ca="1" si="6"/>
        <v>2.1464018142677314E-3</v>
      </c>
      <c r="Z25" s="7">
        <f t="shared" ca="1" si="7"/>
        <v>6.9745144220477347E-3</v>
      </c>
      <c r="AB25" s="7">
        <f t="shared" ca="1" si="8"/>
        <v>2.2400653480305323E-2</v>
      </c>
    </row>
    <row r="26" spans="1:28" s="7" customFormat="1" x14ac:dyDescent="0.25">
      <c r="A26" s="7" t="s">
        <v>0</v>
      </c>
      <c r="B26" s="7">
        <v>100</v>
      </c>
      <c r="C26" s="7">
        <v>1</v>
      </c>
      <c r="D26" s="7">
        <v>103.82503</v>
      </c>
      <c r="E26" s="7">
        <v>34.053829999999998</v>
      </c>
      <c r="F26" s="7">
        <v>62</v>
      </c>
      <c r="H26" s="7" t="s">
        <v>1</v>
      </c>
      <c r="I26" s="7">
        <v>1000</v>
      </c>
      <c r="J26" s="7">
        <v>0.4</v>
      </c>
      <c r="L26" s="7">
        <f t="shared" ca="1" si="2"/>
        <v>18998.743330000001</v>
      </c>
      <c r="M26" s="7">
        <f t="shared" ca="1" si="2"/>
        <v>18992.312870000002</v>
      </c>
      <c r="N26" s="7">
        <f t="shared" ca="1" si="2"/>
        <v>18997.32084</v>
      </c>
      <c r="O26" s="7">
        <f t="shared" ca="1" si="2"/>
        <v>18994.869750000002</v>
      </c>
      <c r="P26" s="7">
        <f t="shared" ca="1" si="2"/>
        <v>18997.544190000001</v>
      </c>
      <c r="R26" s="7">
        <f t="shared" ca="1" si="1"/>
        <v>18996.158196</v>
      </c>
      <c r="T26" s="7">
        <f ca="1">Total!E26</f>
        <v>18977.24136</v>
      </c>
      <c r="V26" s="7">
        <f t="shared" ca="1" si="3"/>
        <v>1.1330398129057238E-3</v>
      </c>
      <c r="W26" s="7">
        <f t="shared" ca="1" si="4"/>
        <v>7.9418866599700454E-4</v>
      </c>
      <c r="X26" s="7">
        <f t="shared" ca="1" si="5"/>
        <v>1.0580821321229342E-3</v>
      </c>
      <c r="Y26" s="7">
        <f t="shared" ca="1" si="6"/>
        <v>9.289226851041996E-4</v>
      </c>
      <c r="Z26" s="7">
        <f t="shared" ca="1" si="7"/>
        <v>1.0698514928937249E-3</v>
      </c>
      <c r="AB26" s="7">
        <f t="shared" ca="1" si="8"/>
        <v>4.9840847890235875E-3</v>
      </c>
    </row>
    <row r="27" spans="1:28" s="7" customFormat="1" x14ac:dyDescent="0.25">
      <c r="A27" s="7" t="s">
        <v>0</v>
      </c>
      <c r="B27" s="7">
        <v>100</v>
      </c>
      <c r="C27" s="7">
        <v>1</v>
      </c>
      <c r="D27" s="7">
        <v>103.7817</v>
      </c>
      <c r="E27" s="7">
        <v>34.134030000000003</v>
      </c>
      <c r="F27" s="7">
        <v>63</v>
      </c>
      <c r="H27" s="7" t="s">
        <v>1</v>
      </c>
      <c r="I27" s="7">
        <v>1000</v>
      </c>
      <c r="J27" s="7">
        <v>0.7</v>
      </c>
      <c r="L27" s="7">
        <f t="shared" ca="1" si="2"/>
        <v>18979.16387</v>
      </c>
      <c r="M27" s="7">
        <f t="shared" ca="1" si="2"/>
        <v>18981.735369999999</v>
      </c>
      <c r="N27" s="7">
        <f t="shared" ca="1" si="2"/>
        <v>18981.303250000001</v>
      </c>
      <c r="O27" s="7">
        <f t="shared" ca="1" si="2"/>
        <v>18978.40382</v>
      </c>
      <c r="P27" s="7">
        <f t="shared" ca="1" si="2"/>
        <v>18983.82646</v>
      </c>
      <c r="R27" s="7">
        <f t="shared" ca="1" si="1"/>
        <v>18980.886554000001</v>
      </c>
      <c r="T27" s="7">
        <f ca="1">Total!E27</f>
        <v>18975.633290000002</v>
      </c>
      <c r="V27" s="7">
        <f t="shared" ca="1" si="3"/>
        <v>1.8605861243425914E-4</v>
      </c>
      <c r="W27" s="7">
        <f t="shared" ca="1" si="4"/>
        <v>3.2157451120288437E-4</v>
      </c>
      <c r="X27" s="7">
        <f t="shared" ca="1" si="5"/>
        <v>2.9880214870021152E-4</v>
      </c>
      <c r="Y27" s="7">
        <f t="shared" ca="1" si="6"/>
        <v>1.4600461326674181E-4</v>
      </c>
      <c r="Z27" s="7">
        <f t="shared" ca="1" si="7"/>
        <v>4.3177320486670535E-4</v>
      </c>
      <c r="AB27" s="7">
        <f t="shared" ca="1" si="8"/>
        <v>1.3842130904708021E-3</v>
      </c>
    </row>
    <row r="28" spans="1:28" s="7" customFormat="1" x14ac:dyDescent="0.25">
      <c r="A28" s="7" t="s">
        <v>0</v>
      </c>
      <c r="B28" s="7">
        <v>100</v>
      </c>
      <c r="C28" s="7">
        <v>1</v>
      </c>
      <c r="D28" s="7">
        <v>103.83413</v>
      </c>
      <c r="E28" s="7">
        <v>34.053260000000002</v>
      </c>
      <c r="F28" s="7">
        <v>64</v>
      </c>
      <c r="H28" s="7" t="s">
        <v>1</v>
      </c>
      <c r="I28" s="7">
        <v>1000</v>
      </c>
      <c r="J28" s="7">
        <v>1</v>
      </c>
      <c r="L28" s="7">
        <f t="shared" ca="1" si="2"/>
        <v>18977.199420000001</v>
      </c>
      <c r="M28" s="7">
        <f t="shared" ca="1" si="2"/>
        <v>18978</v>
      </c>
      <c r="N28" s="7">
        <f t="shared" ca="1" si="2"/>
        <v>18976.97</v>
      </c>
      <c r="O28" s="7">
        <f t="shared" ca="1" si="2"/>
        <v>18976.007320000001</v>
      </c>
      <c r="P28" s="7">
        <f t="shared" ca="1" si="2"/>
        <v>18975.823779999999</v>
      </c>
      <c r="R28" s="7">
        <f t="shared" ca="1" si="1"/>
        <v>18976.800104000002</v>
      </c>
      <c r="T28" s="7">
        <f ca="1">Total!E28</f>
        <v>18975.233329999999</v>
      </c>
      <c r="V28" s="7">
        <f t="shared" ca="1" si="3"/>
        <v>1.0361348215377722E-4</v>
      </c>
      <c r="W28" s="7">
        <f t="shared" ca="1" si="4"/>
        <v>1.4580426769386588E-4</v>
      </c>
      <c r="X28" s="7">
        <f t="shared" ca="1" si="5"/>
        <v>9.1522985240785449E-5</v>
      </c>
      <c r="Y28" s="7">
        <f t="shared" ca="1" si="6"/>
        <v>4.0789485248532862E-5</v>
      </c>
      <c r="Z28" s="7">
        <f t="shared" ca="1" si="7"/>
        <v>3.1116876916932831E-5</v>
      </c>
      <c r="AB28" s="7">
        <f t="shared" ca="1" si="8"/>
        <v>4.1284709725389427E-4</v>
      </c>
    </row>
    <row r="29" spans="1:28" s="7" customFormat="1" x14ac:dyDescent="0.25">
      <c r="A29" s="7" t="s">
        <v>0</v>
      </c>
      <c r="B29" s="7">
        <v>100</v>
      </c>
      <c r="C29" s="7">
        <v>1</v>
      </c>
      <c r="D29" s="7">
        <v>103.79697</v>
      </c>
      <c r="E29" s="7">
        <v>33.967030000000001</v>
      </c>
      <c r="F29" s="7">
        <v>63</v>
      </c>
    </row>
    <row r="30" spans="1:28" s="7" customFormat="1" x14ac:dyDescent="0.25">
      <c r="A30" s="7" t="s">
        <v>0</v>
      </c>
      <c r="B30" s="7">
        <v>100</v>
      </c>
      <c r="C30" s="7">
        <v>1</v>
      </c>
      <c r="D30" s="7">
        <v>103.79503</v>
      </c>
      <c r="E30" s="7">
        <v>34.18065</v>
      </c>
      <c r="F30" s="7">
        <v>74</v>
      </c>
    </row>
    <row r="31" spans="1:28" s="7" customFormat="1" x14ac:dyDescent="0.25">
      <c r="A31" s="7" t="s">
        <v>0</v>
      </c>
      <c r="B31" s="7">
        <v>1000</v>
      </c>
      <c r="C31" s="7">
        <v>0.4</v>
      </c>
      <c r="D31" s="7">
        <v>1070.32437</v>
      </c>
      <c r="E31" s="7">
        <v>699.86044000000004</v>
      </c>
      <c r="F31" s="7">
        <v>8</v>
      </c>
    </row>
    <row r="32" spans="1:28" s="7" customFormat="1" x14ac:dyDescent="0.25">
      <c r="A32" s="7" t="s">
        <v>0</v>
      </c>
      <c r="B32" s="7">
        <v>1000</v>
      </c>
      <c r="C32" s="7">
        <v>0.4</v>
      </c>
      <c r="D32" s="7">
        <v>1070.2139299999999</v>
      </c>
      <c r="E32" s="7">
        <v>688.88657000000001</v>
      </c>
      <c r="F32" s="7">
        <v>8</v>
      </c>
    </row>
    <row r="33" spans="1:6" s="7" customFormat="1" x14ac:dyDescent="0.25">
      <c r="A33" s="7" t="s">
        <v>0</v>
      </c>
      <c r="B33" s="7">
        <v>1000</v>
      </c>
      <c r="C33" s="7">
        <v>0.4</v>
      </c>
      <c r="D33" s="7">
        <v>1070.2647400000001</v>
      </c>
      <c r="E33" s="7">
        <v>701.34752000000003</v>
      </c>
      <c r="F33" s="7">
        <v>8</v>
      </c>
    </row>
    <row r="34" spans="1:6" s="7" customFormat="1" x14ac:dyDescent="0.25">
      <c r="A34" s="7" t="s">
        <v>0</v>
      </c>
      <c r="B34" s="7">
        <v>1000</v>
      </c>
      <c r="C34" s="7">
        <v>0.4</v>
      </c>
      <c r="D34" s="7">
        <v>1070.07519</v>
      </c>
      <c r="E34" s="7">
        <v>698.82826</v>
      </c>
      <c r="F34" s="7">
        <v>8</v>
      </c>
    </row>
    <row r="35" spans="1:6" s="7" customFormat="1" x14ac:dyDescent="0.25">
      <c r="A35" s="7" t="s">
        <v>0</v>
      </c>
      <c r="B35" s="7">
        <v>1000</v>
      </c>
      <c r="C35" s="7">
        <v>0.4</v>
      </c>
      <c r="D35" s="7">
        <v>1070.72228</v>
      </c>
      <c r="E35" s="7">
        <v>714.91112999999996</v>
      </c>
      <c r="F35" s="7">
        <v>9</v>
      </c>
    </row>
    <row r="36" spans="1:6" s="7" customFormat="1" x14ac:dyDescent="0.25">
      <c r="A36" s="7" t="s">
        <v>0</v>
      </c>
      <c r="B36" s="7">
        <v>1000</v>
      </c>
      <c r="C36" s="7">
        <v>0.7</v>
      </c>
      <c r="D36" s="7">
        <v>1035.0052000000001</v>
      </c>
      <c r="E36" s="7">
        <v>1042.9061999999999</v>
      </c>
      <c r="F36" s="7">
        <v>13</v>
      </c>
    </row>
    <row r="37" spans="1:6" s="7" customFormat="1" x14ac:dyDescent="0.25">
      <c r="A37" s="7" t="s">
        <v>0</v>
      </c>
      <c r="B37" s="7">
        <v>1000</v>
      </c>
      <c r="C37" s="7">
        <v>0.7</v>
      </c>
      <c r="D37" s="7">
        <v>1034.90753</v>
      </c>
      <c r="E37" s="7">
        <v>1041.97749</v>
      </c>
      <c r="F37" s="7">
        <v>13</v>
      </c>
    </row>
    <row r="38" spans="1:6" s="7" customFormat="1" x14ac:dyDescent="0.25">
      <c r="A38" s="7" t="s">
        <v>0</v>
      </c>
      <c r="B38" s="7">
        <v>1000</v>
      </c>
      <c r="C38" s="7">
        <v>0.7</v>
      </c>
      <c r="D38" s="7">
        <v>1034.9229600000001</v>
      </c>
      <c r="E38" s="7">
        <v>1038.4305300000001</v>
      </c>
      <c r="F38" s="7">
        <v>13</v>
      </c>
    </row>
    <row r="39" spans="1:6" s="7" customFormat="1" x14ac:dyDescent="0.25">
      <c r="A39" s="7" t="s">
        <v>0</v>
      </c>
      <c r="B39" s="7">
        <v>1000</v>
      </c>
      <c r="C39" s="7">
        <v>0.7</v>
      </c>
      <c r="D39" s="7">
        <v>1034.9702500000001</v>
      </c>
      <c r="E39" s="7">
        <v>1043.10718</v>
      </c>
      <c r="F39" s="7">
        <v>13</v>
      </c>
    </row>
    <row r="40" spans="1:6" s="7" customFormat="1" x14ac:dyDescent="0.25">
      <c r="A40" s="7" t="s">
        <v>0</v>
      </c>
      <c r="B40" s="7">
        <v>1000</v>
      </c>
      <c r="C40" s="7">
        <v>0.7</v>
      </c>
      <c r="D40" s="7">
        <v>1034.97911</v>
      </c>
      <c r="E40" s="7">
        <v>1043.51467</v>
      </c>
      <c r="F40" s="7">
        <v>13</v>
      </c>
    </row>
    <row r="41" spans="1:6" s="7" customFormat="1" x14ac:dyDescent="0.25">
      <c r="A41" s="7" t="s">
        <v>0</v>
      </c>
      <c r="B41" s="7">
        <v>1000</v>
      </c>
      <c r="C41" s="7">
        <v>1</v>
      </c>
      <c r="D41" s="7">
        <v>1034.6762000000001</v>
      </c>
      <c r="E41" s="7">
        <v>1618.86978</v>
      </c>
      <c r="F41" s="7">
        <v>19</v>
      </c>
    </row>
    <row r="42" spans="1:6" s="7" customFormat="1" x14ac:dyDescent="0.25">
      <c r="A42" s="7" t="s">
        <v>0</v>
      </c>
      <c r="B42" s="7">
        <v>1000</v>
      </c>
      <c r="C42" s="7">
        <v>1</v>
      </c>
      <c r="D42" s="7">
        <v>1034.68659</v>
      </c>
      <c r="E42" s="7">
        <v>1578.2640200000001</v>
      </c>
      <c r="F42" s="7">
        <v>19</v>
      </c>
    </row>
    <row r="43" spans="1:6" s="7" customFormat="1" x14ac:dyDescent="0.25">
      <c r="A43" s="7" t="s">
        <v>0</v>
      </c>
      <c r="B43" s="7">
        <v>1000</v>
      </c>
      <c r="C43" s="7">
        <v>1</v>
      </c>
      <c r="D43" s="7">
        <v>1034.77232</v>
      </c>
      <c r="E43" s="7">
        <v>1594.4339500000001</v>
      </c>
      <c r="F43" s="7">
        <v>19</v>
      </c>
    </row>
    <row r="44" spans="1:6" s="7" customFormat="1" x14ac:dyDescent="0.25">
      <c r="A44" s="7" t="s">
        <v>0</v>
      </c>
      <c r="B44" s="7">
        <v>1000</v>
      </c>
      <c r="C44" s="7">
        <v>1</v>
      </c>
      <c r="D44" s="7">
        <v>1034.76026</v>
      </c>
      <c r="E44" s="7">
        <v>1608.54429</v>
      </c>
      <c r="F44" s="7">
        <v>19</v>
      </c>
    </row>
    <row r="45" spans="1:6" s="7" customFormat="1" x14ac:dyDescent="0.25">
      <c r="A45" s="7" t="s">
        <v>0</v>
      </c>
      <c r="B45" s="7">
        <v>1000</v>
      </c>
      <c r="C45" s="7">
        <v>1</v>
      </c>
      <c r="D45" s="7">
        <v>1034.6315099999999</v>
      </c>
      <c r="E45" s="7">
        <v>1613.49746</v>
      </c>
      <c r="F45" s="7">
        <v>19</v>
      </c>
    </row>
    <row r="46" spans="1:6" s="7" customFormat="1" x14ac:dyDescent="0.25">
      <c r="A46" s="7" t="s">
        <v>3</v>
      </c>
      <c r="B46" s="7">
        <v>24</v>
      </c>
      <c r="C46" s="7">
        <v>0.4</v>
      </c>
      <c r="D46" s="7">
        <v>3177.6379999999999</v>
      </c>
      <c r="E46" s="7">
        <v>1.19855</v>
      </c>
      <c r="F46" s="7">
        <v>22</v>
      </c>
    </row>
    <row r="47" spans="1:6" s="7" customFormat="1" x14ac:dyDescent="0.25">
      <c r="A47" s="7" t="s">
        <v>3</v>
      </c>
      <c r="B47" s="7">
        <v>24</v>
      </c>
      <c r="C47" s="7">
        <v>0.4</v>
      </c>
      <c r="D47" s="7">
        <v>3177.6379999999999</v>
      </c>
      <c r="E47" s="7">
        <v>1.1849700000000001</v>
      </c>
      <c r="F47" s="7">
        <v>21</v>
      </c>
    </row>
    <row r="48" spans="1:6" s="7" customFormat="1" x14ac:dyDescent="0.25">
      <c r="A48" s="7" t="s">
        <v>3</v>
      </c>
      <c r="B48" s="7">
        <v>24</v>
      </c>
      <c r="C48" s="7">
        <v>0.4</v>
      </c>
      <c r="D48" s="7">
        <v>3177.6379999999999</v>
      </c>
      <c r="E48" s="7">
        <v>1.2022999999999999</v>
      </c>
      <c r="F48" s="7">
        <v>27</v>
      </c>
    </row>
    <row r="49" spans="1:6" s="7" customFormat="1" x14ac:dyDescent="0.25">
      <c r="A49" s="7" t="s">
        <v>3</v>
      </c>
      <c r="B49" s="7">
        <v>24</v>
      </c>
      <c r="C49" s="7">
        <v>0.4</v>
      </c>
      <c r="D49" s="7">
        <v>3177.6379999999999</v>
      </c>
      <c r="E49" s="7">
        <v>1.1948799999999999</v>
      </c>
      <c r="F49" s="7">
        <v>27</v>
      </c>
    </row>
    <row r="50" spans="1:6" s="7" customFormat="1" x14ac:dyDescent="0.25">
      <c r="A50" s="7" t="s">
        <v>3</v>
      </c>
      <c r="B50" s="7">
        <v>24</v>
      </c>
      <c r="C50" s="7">
        <v>0.4</v>
      </c>
      <c r="D50" s="7">
        <v>3177.6379999999999</v>
      </c>
      <c r="E50" s="7">
        <v>1.1631499999999999</v>
      </c>
      <c r="F50" s="7">
        <v>26</v>
      </c>
    </row>
    <row r="51" spans="1:6" s="7" customFormat="1" x14ac:dyDescent="0.25">
      <c r="A51" s="7" t="s">
        <v>3</v>
      </c>
      <c r="B51" s="7">
        <v>24</v>
      </c>
      <c r="C51" s="7">
        <v>0.7</v>
      </c>
      <c r="D51" s="7">
        <v>2321.03586</v>
      </c>
      <c r="E51" s="7">
        <v>1.37388</v>
      </c>
      <c r="F51" s="7">
        <v>27</v>
      </c>
    </row>
    <row r="52" spans="1:6" s="7" customFormat="1" x14ac:dyDescent="0.25">
      <c r="A52" s="7" t="s">
        <v>3</v>
      </c>
      <c r="B52" s="7">
        <v>24</v>
      </c>
      <c r="C52" s="7">
        <v>0.7</v>
      </c>
      <c r="D52" s="7">
        <v>2321.03586</v>
      </c>
      <c r="E52" s="7">
        <v>1.36131</v>
      </c>
      <c r="F52" s="7">
        <v>29</v>
      </c>
    </row>
    <row r="53" spans="1:6" s="7" customFormat="1" x14ac:dyDescent="0.25">
      <c r="A53" s="7" t="s">
        <v>3</v>
      </c>
      <c r="B53" s="7">
        <v>24</v>
      </c>
      <c r="C53" s="7">
        <v>0.7</v>
      </c>
      <c r="D53" s="7">
        <v>2321.03586</v>
      </c>
      <c r="E53" s="7">
        <v>1.3832599999999999</v>
      </c>
      <c r="F53" s="7">
        <v>27</v>
      </c>
    </row>
    <row r="54" spans="1:6" s="7" customFormat="1" x14ac:dyDescent="0.25">
      <c r="A54" s="7" t="s">
        <v>3</v>
      </c>
      <c r="B54" s="7">
        <v>24</v>
      </c>
      <c r="C54" s="7">
        <v>0.7</v>
      </c>
      <c r="D54" s="7">
        <v>2321.03586</v>
      </c>
      <c r="E54" s="7">
        <v>1.38662</v>
      </c>
      <c r="F54" s="7">
        <v>31</v>
      </c>
    </row>
    <row r="55" spans="1:6" s="7" customFormat="1" x14ac:dyDescent="0.25">
      <c r="A55" s="7" t="s">
        <v>3</v>
      </c>
      <c r="B55" s="7">
        <v>24</v>
      </c>
      <c r="C55" s="7">
        <v>0.7</v>
      </c>
      <c r="D55" s="7">
        <v>2321.03586</v>
      </c>
      <c r="E55" s="7">
        <v>1.37317</v>
      </c>
      <c r="F55" s="7">
        <v>30</v>
      </c>
    </row>
    <row r="56" spans="1:6" s="7" customFormat="1" x14ac:dyDescent="0.25">
      <c r="A56" s="7" t="s">
        <v>3</v>
      </c>
      <c r="B56" s="7">
        <v>24</v>
      </c>
      <c r="C56" s="7">
        <v>1</v>
      </c>
      <c r="D56" s="7">
        <v>2320.9075499999999</v>
      </c>
      <c r="E56" s="7">
        <v>2.2649499999999998</v>
      </c>
      <c r="F56" s="7">
        <v>42</v>
      </c>
    </row>
    <row r="57" spans="1:6" s="7" customFormat="1" x14ac:dyDescent="0.25">
      <c r="A57" s="7" t="s">
        <v>3</v>
      </c>
      <c r="B57" s="7">
        <v>24</v>
      </c>
      <c r="C57" s="7">
        <v>1</v>
      </c>
      <c r="D57" s="7">
        <v>2320.9075499999999</v>
      </c>
      <c r="E57" s="7">
        <v>2.27623</v>
      </c>
      <c r="F57" s="7">
        <v>53</v>
      </c>
    </row>
    <row r="58" spans="1:6" s="7" customFormat="1" x14ac:dyDescent="0.25">
      <c r="A58" s="7" t="s">
        <v>3</v>
      </c>
      <c r="B58" s="7">
        <v>24</v>
      </c>
      <c r="C58" s="7">
        <v>1</v>
      </c>
      <c r="D58" s="7">
        <v>2320.9075499999999</v>
      </c>
      <c r="E58" s="7">
        <v>2.3202799999999999</v>
      </c>
      <c r="F58" s="7">
        <v>50</v>
      </c>
    </row>
    <row r="59" spans="1:6" s="7" customFormat="1" x14ac:dyDescent="0.25">
      <c r="A59" s="7" t="s">
        <v>3</v>
      </c>
      <c r="B59" s="7">
        <v>24</v>
      </c>
      <c r="C59" s="7">
        <v>1</v>
      </c>
      <c r="D59" s="7">
        <v>2320.9075499999999</v>
      </c>
      <c r="E59" s="7">
        <v>2.2523599999999999</v>
      </c>
      <c r="F59" s="7">
        <v>49</v>
      </c>
    </row>
    <row r="60" spans="1:6" s="7" customFormat="1" x14ac:dyDescent="0.25">
      <c r="A60" s="7" t="s">
        <v>3</v>
      </c>
      <c r="B60" s="7">
        <v>24</v>
      </c>
      <c r="C60" s="7">
        <v>1</v>
      </c>
      <c r="D60" s="7">
        <v>2320.9075499999999</v>
      </c>
      <c r="E60" s="7">
        <v>2.2673700000000001</v>
      </c>
      <c r="F60" s="7">
        <v>49</v>
      </c>
    </row>
    <row r="61" spans="1:6" s="7" customFormat="1" x14ac:dyDescent="0.25">
      <c r="A61" s="7" t="s">
        <v>3</v>
      </c>
      <c r="B61" s="7">
        <v>100</v>
      </c>
      <c r="C61" s="7">
        <v>0.4</v>
      </c>
      <c r="D61" s="7">
        <v>42989.934419999998</v>
      </c>
      <c r="E61" s="7">
        <v>8.2290600000000005</v>
      </c>
      <c r="F61" s="7">
        <v>17</v>
      </c>
    </row>
    <row r="62" spans="1:6" s="7" customFormat="1" x14ac:dyDescent="0.25">
      <c r="A62" s="7" t="s">
        <v>3</v>
      </c>
      <c r="B62" s="7">
        <v>100</v>
      </c>
      <c r="C62" s="7">
        <v>0.4</v>
      </c>
      <c r="D62" s="7">
        <v>42987.644590000004</v>
      </c>
      <c r="E62" s="7">
        <v>8.0662099999999999</v>
      </c>
      <c r="F62" s="7">
        <v>16</v>
      </c>
    </row>
    <row r="63" spans="1:6" s="7" customFormat="1" x14ac:dyDescent="0.25">
      <c r="A63" s="7" t="s">
        <v>3</v>
      </c>
      <c r="B63" s="7">
        <v>100</v>
      </c>
      <c r="C63" s="7">
        <v>0.4</v>
      </c>
      <c r="D63" s="7">
        <v>42989.510090000003</v>
      </c>
      <c r="E63" s="7">
        <v>8.2580200000000001</v>
      </c>
      <c r="F63" s="7">
        <v>17</v>
      </c>
    </row>
    <row r="64" spans="1:6" s="7" customFormat="1" x14ac:dyDescent="0.25">
      <c r="A64" s="7" t="s">
        <v>3</v>
      </c>
      <c r="B64" s="7">
        <v>100</v>
      </c>
      <c r="C64" s="7">
        <v>0.4</v>
      </c>
      <c r="D64" s="7">
        <v>42990.174420000003</v>
      </c>
      <c r="E64" s="7">
        <v>8.3258500000000009</v>
      </c>
      <c r="F64" s="7">
        <v>23</v>
      </c>
    </row>
    <row r="65" spans="1:6" s="7" customFormat="1" x14ac:dyDescent="0.25">
      <c r="A65" s="7" t="s">
        <v>3</v>
      </c>
      <c r="B65" s="7">
        <v>100</v>
      </c>
      <c r="C65" s="7">
        <v>0.4</v>
      </c>
      <c r="D65" s="7">
        <v>42986.96256</v>
      </c>
      <c r="E65" s="7">
        <v>8.1291499999999992</v>
      </c>
      <c r="F65" s="7">
        <v>23</v>
      </c>
    </row>
    <row r="66" spans="1:6" s="7" customFormat="1" x14ac:dyDescent="0.25">
      <c r="A66" s="7" t="s">
        <v>3</v>
      </c>
      <c r="B66" s="7">
        <v>100</v>
      </c>
      <c r="C66" s="7">
        <v>0.7</v>
      </c>
      <c r="D66" s="7">
        <v>35466.60211</v>
      </c>
      <c r="E66" s="7">
        <v>16.80293</v>
      </c>
      <c r="F66" s="7">
        <v>43</v>
      </c>
    </row>
    <row r="67" spans="1:6" s="7" customFormat="1" x14ac:dyDescent="0.25">
      <c r="A67" s="7" t="s">
        <v>3</v>
      </c>
      <c r="B67" s="7">
        <v>100</v>
      </c>
      <c r="C67" s="7">
        <v>0.7</v>
      </c>
      <c r="D67" s="7">
        <v>35691.869760000001</v>
      </c>
      <c r="E67" s="7">
        <v>16.695029999999999</v>
      </c>
      <c r="F67" s="7">
        <v>37</v>
      </c>
    </row>
    <row r="68" spans="1:6" s="7" customFormat="1" x14ac:dyDescent="0.25">
      <c r="A68" s="7" t="s">
        <v>3</v>
      </c>
      <c r="B68" s="7">
        <v>100</v>
      </c>
      <c r="C68" s="7">
        <v>0.7</v>
      </c>
      <c r="D68" s="7">
        <v>36209.015440000003</v>
      </c>
      <c r="E68" s="7">
        <v>16.650410000000001</v>
      </c>
      <c r="F68" s="7">
        <v>35</v>
      </c>
    </row>
    <row r="69" spans="1:6" s="7" customFormat="1" x14ac:dyDescent="0.25">
      <c r="A69" s="7" t="s">
        <v>3</v>
      </c>
      <c r="B69" s="7">
        <v>100</v>
      </c>
      <c r="C69" s="7">
        <v>0.7</v>
      </c>
      <c r="D69" s="7">
        <v>35793.767189999999</v>
      </c>
      <c r="E69" s="7">
        <v>16.65973</v>
      </c>
      <c r="F69" s="7">
        <v>31</v>
      </c>
    </row>
    <row r="70" spans="1:6" s="7" customFormat="1" x14ac:dyDescent="0.25">
      <c r="A70" s="7" t="s">
        <v>3</v>
      </c>
      <c r="B70" s="7">
        <v>100</v>
      </c>
      <c r="C70" s="7">
        <v>0.7</v>
      </c>
      <c r="D70" s="7">
        <v>35666.362480000003</v>
      </c>
      <c r="E70" s="7">
        <v>16.748059999999999</v>
      </c>
      <c r="F70" s="7">
        <v>32</v>
      </c>
    </row>
    <row r="71" spans="1:6" s="7" customFormat="1" x14ac:dyDescent="0.25">
      <c r="A71" s="7" t="s">
        <v>3</v>
      </c>
      <c r="B71" s="7">
        <v>100</v>
      </c>
      <c r="C71" s="7">
        <v>1</v>
      </c>
      <c r="D71" s="7">
        <v>35548.429329999999</v>
      </c>
      <c r="E71" s="7">
        <v>26.952549999999999</v>
      </c>
      <c r="F71" s="7">
        <v>69</v>
      </c>
    </row>
    <row r="72" spans="1:6" s="7" customFormat="1" x14ac:dyDescent="0.25">
      <c r="A72" s="7" t="s">
        <v>3</v>
      </c>
      <c r="B72" s="7">
        <v>100</v>
      </c>
      <c r="C72" s="7">
        <v>1</v>
      </c>
      <c r="D72" s="7">
        <v>35687.784169999999</v>
      </c>
      <c r="E72" s="7">
        <v>26.872640000000001</v>
      </c>
      <c r="F72" s="7">
        <v>71</v>
      </c>
    </row>
    <row r="73" spans="1:6" s="7" customFormat="1" x14ac:dyDescent="0.25">
      <c r="A73" s="7" t="s">
        <v>3</v>
      </c>
      <c r="B73" s="7">
        <v>100</v>
      </c>
      <c r="C73" s="7">
        <v>1</v>
      </c>
      <c r="D73" s="7">
        <v>35316.856829999997</v>
      </c>
      <c r="E73" s="7">
        <v>26.942270000000001</v>
      </c>
      <c r="F73" s="7">
        <v>50</v>
      </c>
    </row>
    <row r="74" spans="1:6" s="7" customFormat="1" x14ac:dyDescent="0.25">
      <c r="A74" s="7" t="s">
        <v>3</v>
      </c>
      <c r="B74" s="7">
        <v>100</v>
      </c>
      <c r="C74" s="7">
        <v>1</v>
      </c>
      <c r="D74" s="7">
        <v>35298.480000000003</v>
      </c>
      <c r="E74" s="7">
        <v>26.999459999999999</v>
      </c>
      <c r="F74" s="7">
        <v>50</v>
      </c>
    </row>
    <row r="75" spans="1:6" s="7" customFormat="1" x14ac:dyDescent="0.25">
      <c r="A75" s="7" t="s">
        <v>3</v>
      </c>
      <c r="B75" s="7">
        <v>100</v>
      </c>
      <c r="C75" s="7">
        <v>1</v>
      </c>
      <c r="D75" s="7">
        <v>35332.069000000003</v>
      </c>
      <c r="E75" s="7">
        <v>26.76831</v>
      </c>
      <c r="F75" s="7">
        <v>44</v>
      </c>
    </row>
    <row r="76" spans="1:6" s="7" customFormat="1" x14ac:dyDescent="0.25">
      <c r="A76" s="7" t="s">
        <v>3</v>
      </c>
      <c r="B76" s="7">
        <v>997</v>
      </c>
      <c r="C76" s="7">
        <v>0.4</v>
      </c>
      <c r="D76" s="7">
        <v>324685.22701999999</v>
      </c>
      <c r="E76" s="7">
        <v>609.78957000000003</v>
      </c>
      <c r="F76" s="7">
        <v>10</v>
      </c>
    </row>
    <row r="77" spans="1:6" s="7" customFormat="1" x14ac:dyDescent="0.25">
      <c r="A77" s="7" t="s">
        <v>3</v>
      </c>
      <c r="B77" s="7">
        <v>997</v>
      </c>
      <c r="C77" s="7">
        <v>0.4</v>
      </c>
      <c r="D77" s="7">
        <v>324512.58919000003</v>
      </c>
      <c r="E77" s="7">
        <v>608.46310000000005</v>
      </c>
      <c r="F77" s="7">
        <v>10</v>
      </c>
    </row>
    <row r="78" spans="1:6" s="7" customFormat="1" x14ac:dyDescent="0.25">
      <c r="A78" s="7" t="s">
        <v>3</v>
      </c>
      <c r="B78" s="7">
        <v>997</v>
      </c>
      <c r="C78" s="7">
        <v>0.4</v>
      </c>
      <c r="D78" s="7">
        <v>324534.53808999999</v>
      </c>
      <c r="E78" s="7">
        <v>629.91206</v>
      </c>
      <c r="F78" s="7">
        <v>13</v>
      </c>
    </row>
    <row r="79" spans="1:6" s="7" customFormat="1" x14ac:dyDescent="0.25">
      <c r="A79" s="7" t="s">
        <v>3</v>
      </c>
      <c r="B79" s="7">
        <v>997</v>
      </c>
      <c r="C79" s="7">
        <v>0.4</v>
      </c>
      <c r="D79" s="7">
        <v>324621.68539</v>
      </c>
      <c r="E79" s="7">
        <v>658.66309000000001</v>
      </c>
      <c r="F79" s="7">
        <v>10</v>
      </c>
    </row>
    <row r="80" spans="1:6" s="7" customFormat="1" x14ac:dyDescent="0.25">
      <c r="A80" s="7" t="s">
        <v>3</v>
      </c>
      <c r="B80" s="7">
        <v>997</v>
      </c>
      <c r="C80" s="7">
        <v>0.4</v>
      </c>
      <c r="D80" s="7">
        <v>324295.79311000003</v>
      </c>
      <c r="E80" s="7">
        <v>632.95036000000005</v>
      </c>
      <c r="F80" s="7">
        <v>10</v>
      </c>
    </row>
    <row r="81" spans="1:6" s="7" customFormat="1" x14ac:dyDescent="0.25">
      <c r="A81" s="7" t="s">
        <v>3</v>
      </c>
      <c r="B81" s="7">
        <v>997</v>
      </c>
      <c r="C81" s="7">
        <v>0.7</v>
      </c>
      <c r="D81" s="7">
        <v>323201.46785999998</v>
      </c>
      <c r="E81" s="7">
        <v>923.42687999999998</v>
      </c>
      <c r="F81" s="7">
        <v>14</v>
      </c>
    </row>
    <row r="82" spans="1:6" s="7" customFormat="1" x14ac:dyDescent="0.25">
      <c r="A82" s="7" t="s">
        <v>3</v>
      </c>
      <c r="B82" s="7">
        <v>997</v>
      </c>
      <c r="C82" s="7">
        <v>0.7</v>
      </c>
      <c r="D82" s="7">
        <v>323102.03603999998</v>
      </c>
      <c r="E82" s="7">
        <v>924.82880999999998</v>
      </c>
      <c r="F82" s="7">
        <v>14</v>
      </c>
    </row>
    <row r="83" spans="1:6" s="7" customFormat="1" x14ac:dyDescent="0.25">
      <c r="A83" s="7" t="s">
        <v>3</v>
      </c>
      <c r="B83" s="7">
        <v>997</v>
      </c>
      <c r="C83" s="7">
        <v>0.7</v>
      </c>
      <c r="D83" s="7">
        <v>323313.23994</v>
      </c>
      <c r="E83" s="7">
        <v>859.38756000000001</v>
      </c>
      <c r="F83" s="7">
        <v>16</v>
      </c>
    </row>
    <row r="84" spans="1:6" s="7" customFormat="1" x14ac:dyDescent="0.25">
      <c r="A84" s="7" t="s">
        <v>3</v>
      </c>
      <c r="B84" s="7">
        <v>997</v>
      </c>
      <c r="C84" s="7">
        <v>0.7</v>
      </c>
      <c r="D84" s="7">
        <v>323205.41165999998</v>
      </c>
      <c r="E84" s="7">
        <v>896.93042000000003</v>
      </c>
      <c r="F84" s="7">
        <v>17</v>
      </c>
    </row>
    <row r="85" spans="1:6" s="7" customFormat="1" x14ac:dyDescent="0.25">
      <c r="A85" s="7" t="s">
        <v>3</v>
      </c>
      <c r="B85" s="7">
        <v>997</v>
      </c>
      <c r="C85" s="7">
        <v>0.7</v>
      </c>
      <c r="D85" s="7">
        <v>323194.38221000001</v>
      </c>
      <c r="E85" s="7">
        <v>922.37891999999999</v>
      </c>
      <c r="F85" s="7">
        <v>14</v>
      </c>
    </row>
    <row r="86" spans="1:6" s="7" customFormat="1" x14ac:dyDescent="0.25">
      <c r="A86" s="7" t="s">
        <v>3</v>
      </c>
      <c r="B86" s="7">
        <v>997</v>
      </c>
      <c r="C86" s="7">
        <v>1</v>
      </c>
      <c r="D86" s="7">
        <v>322997.49193999998</v>
      </c>
      <c r="E86" s="7">
        <v>1067.8690099999999</v>
      </c>
      <c r="F86" s="7">
        <v>15</v>
      </c>
    </row>
    <row r="87" spans="1:6" s="7" customFormat="1" x14ac:dyDescent="0.25">
      <c r="A87" s="7" t="s">
        <v>3</v>
      </c>
      <c r="B87" s="7">
        <v>997</v>
      </c>
      <c r="C87" s="7">
        <v>1</v>
      </c>
      <c r="D87" s="7">
        <v>322964.81488999998</v>
      </c>
      <c r="E87" s="7">
        <v>1060.5338400000001</v>
      </c>
      <c r="F87" s="7">
        <v>15</v>
      </c>
    </row>
    <row r="88" spans="1:6" s="7" customFormat="1" x14ac:dyDescent="0.25">
      <c r="A88" s="7" t="s">
        <v>3</v>
      </c>
      <c r="B88" s="7">
        <v>997</v>
      </c>
      <c r="C88" s="7">
        <v>1</v>
      </c>
      <c r="D88" s="7">
        <v>323002.43901999999</v>
      </c>
      <c r="E88" s="7">
        <v>1050.0719099999999</v>
      </c>
      <c r="F88" s="7">
        <v>15</v>
      </c>
    </row>
    <row r="89" spans="1:6" s="7" customFormat="1" x14ac:dyDescent="0.25">
      <c r="A89" s="7" t="s">
        <v>3</v>
      </c>
      <c r="B89" s="7">
        <v>997</v>
      </c>
      <c r="C89" s="7">
        <v>1</v>
      </c>
      <c r="D89" s="7">
        <v>322984.12241000001</v>
      </c>
      <c r="E89" s="7">
        <v>1065.04351</v>
      </c>
      <c r="F89" s="7">
        <v>15</v>
      </c>
    </row>
    <row r="90" spans="1:6" s="7" customFormat="1" x14ac:dyDescent="0.25">
      <c r="A90" s="7" t="s">
        <v>3</v>
      </c>
      <c r="B90" s="7">
        <v>997</v>
      </c>
      <c r="C90" s="7">
        <v>1</v>
      </c>
      <c r="D90" s="7">
        <v>322988.30537000002</v>
      </c>
      <c r="E90" s="7">
        <v>1058.67011</v>
      </c>
      <c r="F90" s="7">
        <v>15</v>
      </c>
    </row>
    <row r="91" spans="1:6" s="7" customFormat="1" x14ac:dyDescent="0.25">
      <c r="A91" s="7" t="s">
        <v>1</v>
      </c>
      <c r="B91" s="7">
        <v>30</v>
      </c>
      <c r="C91" s="7">
        <v>0.4</v>
      </c>
      <c r="D91" s="7">
        <v>995.50248999999997</v>
      </c>
      <c r="E91" s="7">
        <v>1.49135</v>
      </c>
      <c r="F91" s="7">
        <v>24</v>
      </c>
    </row>
    <row r="92" spans="1:6" s="7" customFormat="1" x14ac:dyDescent="0.25">
      <c r="A92" s="7" t="s">
        <v>1</v>
      </c>
      <c r="B92" s="7">
        <v>30</v>
      </c>
      <c r="C92" s="7">
        <v>0.4</v>
      </c>
      <c r="D92" s="7">
        <v>995.50248999999997</v>
      </c>
      <c r="E92" s="7">
        <v>1.53617</v>
      </c>
      <c r="F92" s="7">
        <v>24</v>
      </c>
    </row>
    <row r="93" spans="1:6" s="7" customFormat="1" x14ac:dyDescent="0.25">
      <c r="A93" s="7" t="s">
        <v>1</v>
      </c>
      <c r="B93" s="7">
        <v>30</v>
      </c>
      <c r="C93" s="7">
        <v>0.4</v>
      </c>
      <c r="D93" s="7">
        <v>995.50248999999997</v>
      </c>
      <c r="E93" s="7">
        <v>1.5329200000000001</v>
      </c>
      <c r="F93" s="7">
        <v>17</v>
      </c>
    </row>
    <row r="94" spans="1:6" s="7" customFormat="1" x14ac:dyDescent="0.25">
      <c r="A94" s="7" t="s">
        <v>1</v>
      </c>
      <c r="B94" s="7">
        <v>30</v>
      </c>
      <c r="C94" s="7">
        <v>0.4</v>
      </c>
      <c r="D94" s="7">
        <v>995.50248999999997</v>
      </c>
      <c r="E94" s="7">
        <v>1.5638399999999999</v>
      </c>
      <c r="F94" s="7">
        <v>21</v>
      </c>
    </row>
    <row r="95" spans="1:6" s="7" customFormat="1" x14ac:dyDescent="0.25">
      <c r="A95" s="7" t="s">
        <v>1</v>
      </c>
      <c r="B95" s="7">
        <v>30</v>
      </c>
      <c r="C95" s="7">
        <v>0.4</v>
      </c>
      <c r="D95" s="7">
        <v>995.50248999999997</v>
      </c>
      <c r="E95" s="7">
        <v>1.8876999999999999</v>
      </c>
      <c r="F95" s="7">
        <v>22</v>
      </c>
    </row>
    <row r="96" spans="1:6" s="7" customFormat="1" x14ac:dyDescent="0.25">
      <c r="A96" s="7" t="s">
        <v>1</v>
      </c>
      <c r="B96" s="7">
        <v>30</v>
      </c>
      <c r="C96" s="7">
        <v>0.7</v>
      </c>
      <c r="D96" s="7">
        <v>675.78093999999999</v>
      </c>
      <c r="E96" s="7">
        <v>2.0418799999999999</v>
      </c>
      <c r="F96" s="7">
        <v>35</v>
      </c>
    </row>
    <row r="97" spans="1:6" s="7" customFormat="1" x14ac:dyDescent="0.25">
      <c r="A97" s="7" t="s">
        <v>1</v>
      </c>
      <c r="B97" s="7">
        <v>30</v>
      </c>
      <c r="C97" s="7">
        <v>0.7</v>
      </c>
      <c r="D97" s="7">
        <v>675.36581000000001</v>
      </c>
      <c r="E97" s="7">
        <v>2.0657399999999999</v>
      </c>
      <c r="F97" s="7">
        <v>35</v>
      </c>
    </row>
    <row r="98" spans="1:6" s="7" customFormat="1" x14ac:dyDescent="0.25">
      <c r="A98" s="7" t="s">
        <v>1</v>
      </c>
      <c r="B98" s="7">
        <v>30</v>
      </c>
      <c r="C98" s="7">
        <v>0.7</v>
      </c>
      <c r="D98" s="7">
        <v>675.38247999999999</v>
      </c>
      <c r="E98" s="7">
        <v>2.0584699999999998</v>
      </c>
      <c r="F98" s="7">
        <v>36</v>
      </c>
    </row>
    <row r="99" spans="1:6" s="7" customFormat="1" x14ac:dyDescent="0.25">
      <c r="A99" s="7" t="s">
        <v>1</v>
      </c>
      <c r="B99" s="7">
        <v>30</v>
      </c>
      <c r="C99" s="7">
        <v>0.7</v>
      </c>
      <c r="D99" s="7">
        <v>675.38247999999999</v>
      </c>
      <c r="E99" s="7">
        <v>2.09009</v>
      </c>
      <c r="F99" s="7">
        <v>38</v>
      </c>
    </row>
    <row r="100" spans="1:6" s="7" customFormat="1" x14ac:dyDescent="0.25">
      <c r="A100" s="7" t="s">
        <v>1</v>
      </c>
      <c r="B100" s="7">
        <v>30</v>
      </c>
      <c r="C100" s="7">
        <v>0.7</v>
      </c>
      <c r="D100" s="7">
        <v>675.36581000000001</v>
      </c>
      <c r="E100" s="7">
        <v>2.0417000000000001</v>
      </c>
      <c r="F100" s="7">
        <v>34</v>
      </c>
    </row>
    <row r="101" spans="1:6" s="7" customFormat="1" x14ac:dyDescent="0.25">
      <c r="A101" s="7" t="s">
        <v>1</v>
      </c>
      <c r="B101" s="7">
        <v>30</v>
      </c>
      <c r="C101" s="7">
        <v>1</v>
      </c>
      <c r="D101" s="7">
        <v>655.43295999999998</v>
      </c>
      <c r="E101" s="7">
        <v>3.2588499999999998</v>
      </c>
      <c r="F101" s="7">
        <v>47</v>
      </c>
    </row>
    <row r="102" spans="1:6" s="7" customFormat="1" x14ac:dyDescent="0.25">
      <c r="A102" s="7" t="s">
        <v>1</v>
      </c>
      <c r="B102" s="7">
        <v>30</v>
      </c>
      <c r="C102" s="7">
        <v>1</v>
      </c>
      <c r="D102" s="7">
        <v>655.43295999999998</v>
      </c>
      <c r="E102" s="7">
        <v>3.2399</v>
      </c>
      <c r="F102" s="7">
        <v>51</v>
      </c>
    </row>
    <row r="103" spans="1:6" s="7" customFormat="1" x14ac:dyDescent="0.25">
      <c r="A103" s="7" t="s">
        <v>1</v>
      </c>
      <c r="B103" s="7">
        <v>30</v>
      </c>
      <c r="C103" s="7">
        <v>1</v>
      </c>
      <c r="D103" s="7">
        <v>655.43295999999998</v>
      </c>
      <c r="E103" s="7">
        <v>3.2493099999999999</v>
      </c>
      <c r="F103" s="7">
        <v>50</v>
      </c>
    </row>
    <row r="104" spans="1:6" s="7" customFormat="1" x14ac:dyDescent="0.25">
      <c r="A104" s="7" t="s">
        <v>1</v>
      </c>
      <c r="B104" s="7">
        <v>30</v>
      </c>
      <c r="C104" s="7">
        <v>1</v>
      </c>
      <c r="D104" s="7">
        <v>655.43295999999998</v>
      </c>
      <c r="E104" s="7">
        <v>3.24953</v>
      </c>
      <c r="F104" s="7">
        <v>51</v>
      </c>
    </row>
    <row r="105" spans="1:6" s="7" customFormat="1" x14ac:dyDescent="0.25">
      <c r="A105" s="7" t="s">
        <v>1</v>
      </c>
      <c r="B105" s="7">
        <v>30</v>
      </c>
      <c r="C105" s="7">
        <v>1</v>
      </c>
      <c r="D105" s="7">
        <v>655.43295999999998</v>
      </c>
      <c r="E105" s="7">
        <v>3.2850899999999998</v>
      </c>
      <c r="F105" s="7">
        <v>46</v>
      </c>
    </row>
    <row r="106" spans="1:6" s="7" customFormat="1" x14ac:dyDescent="0.25">
      <c r="A106" s="7" t="s">
        <v>1</v>
      </c>
      <c r="B106" s="7">
        <v>100</v>
      </c>
      <c r="C106" s="7">
        <v>0.4</v>
      </c>
      <c r="D106" s="7">
        <v>1873.08</v>
      </c>
      <c r="E106" s="7">
        <v>8.1369799999999994</v>
      </c>
      <c r="F106" s="7">
        <v>26</v>
      </c>
    </row>
    <row r="107" spans="1:6" s="7" customFormat="1" x14ac:dyDescent="0.25">
      <c r="A107" s="7" t="s">
        <v>1</v>
      </c>
      <c r="B107" s="7">
        <v>100</v>
      </c>
      <c r="C107" s="7">
        <v>0.4</v>
      </c>
      <c r="D107" s="7">
        <v>1830.69436</v>
      </c>
      <c r="E107" s="7">
        <v>7.9766199999999996</v>
      </c>
      <c r="F107" s="7">
        <v>26</v>
      </c>
    </row>
    <row r="108" spans="1:6" s="7" customFormat="1" x14ac:dyDescent="0.25">
      <c r="A108" s="7" t="s">
        <v>1</v>
      </c>
      <c r="B108" s="7">
        <v>100</v>
      </c>
      <c r="C108" s="7">
        <v>0.4</v>
      </c>
      <c r="D108" s="7">
        <v>1842.82196</v>
      </c>
      <c r="E108" s="7">
        <v>8.0168599999999994</v>
      </c>
      <c r="F108" s="7">
        <v>26</v>
      </c>
    </row>
    <row r="109" spans="1:6" s="7" customFormat="1" x14ac:dyDescent="0.25">
      <c r="A109" s="7" t="s">
        <v>1</v>
      </c>
      <c r="B109" s="7">
        <v>100</v>
      </c>
      <c r="C109" s="7">
        <v>0.4</v>
      </c>
      <c r="D109" s="7">
        <v>1816.88868</v>
      </c>
      <c r="E109" s="7">
        <v>8.0808</v>
      </c>
      <c r="F109" s="7">
        <v>24</v>
      </c>
    </row>
    <row r="110" spans="1:6" s="7" customFormat="1" x14ac:dyDescent="0.25">
      <c r="A110" s="7" t="s">
        <v>1</v>
      </c>
      <c r="B110" s="7">
        <v>100</v>
      </c>
      <c r="C110" s="7">
        <v>0.4</v>
      </c>
      <c r="D110" s="7">
        <v>1842.65714</v>
      </c>
      <c r="E110" s="7">
        <v>7.8927800000000001</v>
      </c>
      <c r="F110" s="7">
        <v>19</v>
      </c>
    </row>
    <row r="111" spans="1:6" s="7" customFormat="1" x14ac:dyDescent="0.25">
      <c r="A111" s="7" t="s">
        <v>1</v>
      </c>
      <c r="B111" s="7">
        <v>100</v>
      </c>
      <c r="C111" s="7">
        <v>0.7</v>
      </c>
      <c r="D111" s="7">
        <v>1774.5001299999999</v>
      </c>
      <c r="E111" s="7">
        <v>11.747479999999999</v>
      </c>
      <c r="F111" s="7">
        <v>23</v>
      </c>
    </row>
    <row r="112" spans="1:6" s="7" customFormat="1" x14ac:dyDescent="0.25">
      <c r="A112" s="7" t="s">
        <v>1</v>
      </c>
      <c r="B112" s="7">
        <v>100</v>
      </c>
      <c r="C112" s="7">
        <v>0.7</v>
      </c>
      <c r="D112" s="7">
        <v>1782.90688</v>
      </c>
      <c r="E112" s="7">
        <v>11.743220000000001</v>
      </c>
      <c r="F112" s="7">
        <v>26</v>
      </c>
    </row>
    <row r="113" spans="1:6" s="7" customFormat="1" x14ac:dyDescent="0.25">
      <c r="A113" s="7" t="s">
        <v>1</v>
      </c>
      <c r="B113" s="7">
        <v>100</v>
      </c>
      <c r="C113" s="7">
        <v>0.7</v>
      </c>
      <c r="D113" s="7">
        <v>1767.5407600000001</v>
      </c>
      <c r="E113" s="7">
        <v>11.64174</v>
      </c>
      <c r="F113" s="7">
        <v>31</v>
      </c>
    </row>
    <row r="114" spans="1:6" s="7" customFormat="1" x14ac:dyDescent="0.25">
      <c r="A114" s="7" t="s">
        <v>1</v>
      </c>
      <c r="B114" s="7">
        <v>100</v>
      </c>
      <c r="C114" s="7">
        <v>0.7</v>
      </c>
      <c r="D114" s="7">
        <v>1774.2834700000001</v>
      </c>
      <c r="E114" s="7">
        <v>11.653879999999999</v>
      </c>
      <c r="F114" s="7">
        <v>32</v>
      </c>
    </row>
    <row r="115" spans="1:6" s="7" customFormat="1" x14ac:dyDescent="0.25">
      <c r="A115" s="7" t="s">
        <v>1</v>
      </c>
      <c r="B115" s="7">
        <v>100</v>
      </c>
      <c r="C115" s="7">
        <v>0.7</v>
      </c>
      <c r="D115" s="7">
        <v>1774.97371</v>
      </c>
      <c r="E115" s="7">
        <v>11.641579999999999</v>
      </c>
      <c r="F115" s="7">
        <v>31</v>
      </c>
    </row>
    <row r="116" spans="1:6" s="7" customFormat="1" x14ac:dyDescent="0.25">
      <c r="A116" s="7" t="s">
        <v>1</v>
      </c>
      <c r="B116" s="7">
        <v>100</v>
      </c>
      <c r="C116" s="7">
        <v>1</v>
      </c>
      <c r="D116" s="7">
        <v>1763.6312800000001</v>
      </c>
      <c r="E116" s="7">
        <v>19.44857</v>
      </c>
      <c r="F116" s="7">
        <v>63</v>
      </c>
    </row>
    <row r="117" spans="1:6" s="7" customFormat="1" x14ac:dyDescent="0.25">
      <c r="A117" s="7" t="s">
        <v>1</v>
      </c>
      <c r="B117" s="7">
        <v>100</v>
      </c>
      <c r="C117" s="7">
        <v>1</v>
      </c>
      <c r="D117" s="7">
        <v>1763.71417</v>
      </c>
      <c r="E117" s="7">
        <v>19.55057</v>
      </c>
      <c r="F117" s="7">
        <v>54</v>
      </c>
    </row>
    <row r="118" spans="1:6" s="7" customFormat="1" x14ac:dyDescent="0.25">
      <c r="A118" s="7" t="s">
        <v>1</v>
      </c>
      <c r="B118" s="7">
        <v>100</v>
      </c>
      <c r="C118" s="7">
        <v>1</v>
      </c>
      <c r="D118" s="7">
        <v>1757.3733299999999</v>
      </c>
      <c r="E118" s="7">
        <v>19.260490000000001</v>
      </c>
      <c r="F118" s="7">
        <v>35</v>
      </c>
    </row>
    <row r="119" spans="1:6" s="7" customFormat="1" x14ac:dyDescent="0.25">
      <c r="A119" s="7" t="s">
        <v>1</v>
      </c>
      <c r="B119" s="7">
        <v>100</v>
      </c>
      <c r="C119" s="7">
        <v>1</v>
      </c>
      <c r="D119" s="7">
        <v>1757.57393</v>
      </c>
      <c r="E119" s="7">
        <v>19.485399999999998</v>
      </c>
      <c r="F119" s="7">
        <v>50</v>
      </c>
    </row>
    <row r="120" spans="1:6" s="7" customFormat="1" x14ac:dyDescent="0.25">
      <c r="A120" s="7" t="s">
        <v>1</v>
      </c>
      <c r="B120" s="7">
        <v>100</v>
      </c>
      <c r="C120" s="7">
        <v>1</v>
      </c>
      <c r="D120" s="7">
        <v>1766.04152</v>
      </c>
      <c r="E120" s="7">
        <v>19.472539999999999</v>
      </c>
      <c r="F120" s="7">
        <v>63</v>
      </c>
    </row>
    <row r="121" spans="1:6" s="7" customFormat="1" x14ac:dyDescent="0.25">
      <c r="A121" s="7" t="s">
        <v>1</v>
      </c>
      <c r="B121" s="7">
        <v>1000</v>
      </c>
      <c r="C121" s="7">
        <v>0.4</v>
      </c>
      <c r="D121" s="7">
        <v>18998.743330000001</v>
      </c>
      <c r="E121" s="7">
        <v>412.27557999999999</v>
      </c>
      <c r="F121" s="7">
        <v>9</v>
      </c>
    </row>
    <row r="122" spans="1:6" s="7" customFormat="1" x14ac:dyDescent="0.25">
      <c r="A122" s="7" t="s">
        <v>1</v>
      </c>
      <c r="B122" s="7">
        <v>1000</v>
      </c>
      <c r="C122" s="7">
        <v>0.4</v>
      </c>
      <c r="D122" s="7">
        <v>18992.312870000002</v>
      </c>
      <c r="E122" s="7">
        <v>397.81997999999999</v>
      </c>
      <c r="F122" s="7">
        <v>9</v>
      </c>
    </row>
    <row r="123" spans="1:6" s="7" customFormat="1" x14ac:dyDescent="0.25">
      <c r="A123" s="7" t="s">
        <v>1</v>
      </c>
      <c r="B123" s="7">
        <v>1000</v>
      </c>
      <c r="C123" s="7">
        <v>0.4</v>
      </c>
      <c r="D123" s="7">
        <v>18997.32084</v>
      </c>
      <c r="E123" s="7">
        <v>407.50436999999999</v>
      </c>
      <c r="F123" s="7">
        <v>11</v>
      </c>
    </row>
    <row r="124" spans="1:6" s="7" customFormat="1" x14ac:dyDescent="0.25">
      <c r="A124" s="7" t="s">
        <v>1</v>
      </c>
      <c r="B124" s="7">
        <v>1000</v>
      </c>
      <c r="C124" s="7">
        <v>0.4</v>
      </c>
      <c r="D124" s="7">
        <v>18994.869750000002</v>
      </c>
      <c r="E124" s="7">
        <v>408.42665</v>
      </c>
      <c r="F124" s="7">
        <v>11</v>
      </c>
    </row>
    <row r="125" spans="1:6" s="7" customFormat="1" x14ac:dyDescent="0.25">
      <c r="A125" s="7" t="s">
        <v>1</v>
      </c>
      <c r="B125" s="7">
        <v>1000</v>
      </c>
      <c r="C125" s="7">
        <v>0.4</v>
      </c>
      <c r="D125" s="7">
        <v>18997.544190000001</v>
      </c>
      <c r="E125" s="7">
        <v>403.71598</v>
      </c>
      <c r="F125" s="7">
        <v>11</v>
      </c>
    </row>
    <row r="126" spans="1:6" s="7" customFormat="1" x14ac:dyDescent="0.25">
      <c r="A126" s="7" t="s">
        <v>1</v>
      </c>
      <c r="B126" s="7">
        <v>1000</v>
      </c>
      <c r="C126" s="7">
        <v>0.7</v>
      </c>
      <c r="D126" s="7">
        <v>18979.16387</v>
      </c>
      <c r="E126" s="7">
        <v>625.46563000000003</v>
      </c>
      <c r="F126" s="7">
        <v>13</v>
      </c>
    </row>
    <row r="127" spans="1:6" s="7" customFormat="1" x14ac:dyDescent="0.25">
      <c r="A127" s="7" t="s">
        <v>1</v>
      </c>
      <c r="B127" s="7">
        <v>1000</v>
      </c>
      <c r="C127" s="7">
        <v>0.7</v>
      </c>
      <c r="D127" s="7">
        <v>18981.735369999999</v>
      </c>
      <c r="E127" s="7">
        <v>632.09195999999997</v>
      </c>
      <c r="F127" s="7">
        <v>16</v>
      </c>
    </row>
    <row r="128" spans="1:6" s="7" customFormat="1" x14ac:dyDescent="0.25">
      <c r="A128" s="7" t="s">
        <v>1</v>
      </c>
      <c r="B128" s="7">
        <v>1000</v>
      </c>
      <c r="C128" s="7">
        <v>0.7</v>
      </c>
      <c r="D128" s="7">
        <v>18981.303250000001</v>
      </c>
      <c r="E128" s="7">
        <v>610.60707000000002</v>
      </c>
      <c r="F128" s="7">
        <v>15</v>
      </c>
    </row>
    <row r="129" spans="1:6" s="7" customFormat="1" x14ac:dyDescent="0.25">
      <c r="A129" s="7" t="s">
        <v>1</v>
      </c>
      <c r="B129" s="7">
        <v>1000</v>
      </c>
      <c r="C129" s="7">
        <v>0.7</v>
      </c>
      <c r="D129" s="7">
        <v>18978.40382</v>
      </c>
      <c r="E129" s="7">
        <v>639.09127000000001</v>
      </c>
      <c r="F129" s="7">
        <v>13</v>
      </c>
    </row>
    <row r="130" spans="1:6" s="7" customFormat="1" x14ac:dyDescent="0.25">
      <c r="A130" s="7" t="s">
        <v>1</v>
      </c>
      <c r="B130" s="7">
        <v>1000</v>
      </c>
      <c r="C130" s="7">
        <v>0.7</v>
      </c>
      <c r="D130" s="7">
        <v>18983.82646</v>
      </c>
      <c r="E130" s="7">
        <v>631.76841999999999</v>
      </c>
      <c r="F130" s="7">
        <v>16</v>
      </c>
    </row>
    <row r="131" spans="1:6" s="7" customFormat="1" x14ac:dyDescent="0.25">
      <c r="A131" s="7" t="s">
        <v>1</v>
      </c>
      <c r="B131" s="7">
        <v>1000</v>
      </c>
      <c r="C131" s="7">
        <v>1</v>
      </c>
      <c r="D131" s="7">
        <v>18977.199420000001</v>
      </c>
      <c r="E131" s="7">
        <v>999.28736000000004</v>
      </c>
      <c r="F131" s="7">
        <v>19</v>
      </c>
    </row>
    <row r="132" spans="1:6" s="7" customFormat="1" x14ac:dyDescent="0.25">
      <c r="A132" s="7" t="s">
        <v>1</v>
      </c>
      <c r="B132" s="7">
        <v>1000</v>
      </c>
      <c r="C132" s="7">
        <v>1</v>
      </c>
      <c r="D132" s="7">
        <v>18978</v>
      </c>
      <c r="E132" s="7">
        <v>973.43701999999996</v>
      </c>
      <c r="F132" s="7">
        <v>22</v>
      </c>
    </row>
    <row r="133" spans="1:6" s="7" customFormat="1" x14ac:dyDescent="0.25">
      <c r="A133" s="7" t="s">
        <v>1</v>
      </c>
      <c r="B133" s="7">
        <v>1000</v>
      </c>
      <c r="C133" s="7">
        <v>1</v>
      </c>
      <c r="D133" s="7">
        <v>18976.97</v>
      </c>
      <c r="E133" s="7">
        <v>999.56352000000004</v>
      </c>
      <c r="F133" s="7">
        <v>19</v>
      </c>
    </row>
    <row r="134" spans="1:6" s="7" customFormat="1" x14ac:dyDescent="0.25">
      <c r="A134" s="7" t="s">
        <v>1</v>
      </c>
      <c r="B134" s="7">
        <v>1000</v>
      </c>
      <c r="C134" s="7">
        <v>1</v>
      </c>
      <c r="D134" s="7">
        <v>18976.007320000001</v>
      </c>
      <c r="E134" s="7">
        <v>998.11093000000005</v>
      </c>
      <c r="F134" s="7">
        <v>19</v>
      </c>
    </row>
    <row r="135" spans="1:6" s="7" customFormat="1" x14ac:dyDescent="0.25">
      <c r="A135" s="7" t="s">
        <v>1</v>
      </c>
      <c r="B135" s="7">
        <v>1000</v>
      </c>
      <c r="C135" s="7">
        <v>1</v>
      </c>
      <c r="D135" s="7">
        <v>18975.823779999999</v>
      </c>
      <c r="E135" s="7">
        <v>1003.68042</v>
      </c>
      <c r="F135" s="7">
        <v>19</v>
      </c>
    </row>
    <row r="136" spans="1:6" s="7" customFormat="1" x14ac:dyDescent="0.25"/>
  </sheetData>
  <phoneticPr fontId="1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AB139"/>
  <sheetViews>
    <sheetView topLeftCell="A16" zoomScale="85" zoomScaleNormal="85" workbookViewId="0">
      <selection activeCell="A21" sqref="A21:F25"/>
    </sheetView>
  </sheetViews>
  <sheetFormatPr defaultRowHeight="13.8" x14ac:dyDescent="0.25"/>
  <cols>
    <col min="1" max="1" width="12.109375" bestFit="1" customWidth="1"/>
    <col min="2" max="2" width="5.44140625" bestFit="1" customWidth="1"/>
    <col min="3" max="3" width="4.44140625" bestFit="1" customWidth="1"/>
    <col min="8" max="8" width="12.109375" bestFit="1" customWidth="1"/>
    <col min="9" max="9" width="5.44140625" bestFit="1" customWidth="1"/>
    <col min="10" max="10" width="4.44140625" bestFit="1" customWidth="1"/>
  </cols>
  <sheetData>
    <row r="1" spans="1:28" s="7" customFormat="1" x14ac:dyDescent="0.25">
      <c r="A1" s="7" t="s">
        <v>0</v>
      </c>
      <c r="B1" s="7">
        <v>25</v>
      </c>
      <c r="C1" s="7">
        <v>0.4</v>
      </c>
      <c r="D1" s="7">
        <v>41.319229999999997</v>
      </c>
      <c r="E1" s="7">
        <v>1.0845400000000001</v>
      </c>
      <c r="F1" s="7">
        <v>12</v>
      </c>
      <c r="H1" s="10" t="s">
        <v>15</v>
      </c>
      <c r="I1" s="10" t="s">
        <v>16</v>
      </c>
      <c r="J1" s="10" t="s">
        <v>11</v>
      </c>
      <c r="K1" s="4"/>
      <c r="L1" s="4">
        <v>1</v>
      </c>
      <c r="M1" s="4">
        <v>2</v>
      </c>
      <c r="N1" s="4">
        <v>3</v>
      </c>
      <c r="O1" s="4">
        <v>4</v>
      </c>
      <c r="P1" s="4">
        <v>5</v>
      </c>
      <c r="R1" s="4" t="s">
        <v>12</v>
      </c>
      <c r="T1" s="4" t="s">
        <v>13</v>
      </c>
      <c r="AB1" s="10" t="s">
        <v>14</v>
      </c>
    </row>
    <row r="2" spans="1:28" s="7" customFormat="1" x14ac:dyDescent="0.25">
      <c r="A2" s="7" t="s">
        <v>0</v>
      </c>
      <c r="B2" s="7">
        <v>25</v>
      </c>
      <c r="C2" s="7">
        <v>0.4</v>
      </c>
      <c r="D2" s="7">
        <v>40.897550000000003</v>
      </c>
      <c r="E2" s="7">
        <v>1.03972</v>
      </c>
      <c r="F2" s="7">
        <v>13</v>
      </c>
      <c r="H2" s="7" t="s">
        <v>0</v>
      </c>
      <c r="I2" s="7">
        <v>25</v>
      </c>
      <c r="J2" s="7">
        <v>0.4</v>
      </c>
      <c r="L2" s="7">
        <f ca="1">INDIRECT("D"&amp;1+(ROW(D1)-1)*5+COLUMN(A1)-1)</f>
        <v>41.319229999999997</v>
      </c>
      <c r="M2" s="7">
        <f t="shared" ref="M2:P17" ca="1" si="0">INDIRECT("D"&amp;1+(ROW(E1)-1)*5+COLUMN(B1)-1)</f>
        <v>40.897550000000003</v>
      </c>
      <c r="N2" s="7">
        <f t="shared" ca="1" si="0"/>
        <v>41.318849999999998</v>
      </c>
      <c r="O2" s="7">
        <f t="shared" ca="1" si="0"/>
        <v>40.897550000000003</v>
      </c>
      <c r="P2" s="7">
        <f t="shared" ca="1" si="0"/>
        <v>41.068060000000003</v>
      </c>
      <c r="R2" s="7">
        <f t="shared" ref="R2:R28" ca="1" si="1">AVERAGE(L2:P2)</f>
        <v>41.100248000000001</v>
      </c>
      <c r="T2" s="7">
        <f ca="1">Total!E2</f>
        <v>40.897550000000003</v>
      </c>
      <c r="V2" s="7">
        <f ca="1">(L2-T2)/T2</f>
        <v>1.0310642080026675E-2</v>
      </c>
      <c r="W2" s="7">
        <f ca="1">(M2-T2)/T2</f>
        <v>0</v>
      </c>
      <c r="X2" s="7">
        <f ca="1">(N2-T2)/T2</f>
        <v>1.0301350569899543E-2</v>
      </c>
      <c r="Y2" s="7">
        <f ca="1">(O2-T2)/T2</f>
        <v>0</v>
      </c>
      <c r="Z2" s="7">
        <f ca="1">(P2-T2)/T2</f>
        <v>4.1691983994151275E-3</v>
      </c>
      <c r="AB2" s="7">
        <f ca="1">SUM(V2:Z2)</f>
        <v>2.4781191049341348E-2</v>
      </c>
    </row>
    <row r="3" spans="1:28" s="7" customFormat="1" x14ac:dyDescent="0.25">
      <c r="A3" s="7" t="s">
        <v>0</v>
      </c>
      <c r="B3" s="7">
        <v>25</v>
      </c>
      <c r="C3" s="7">
        <v>0.4</v>
      </c>
      <c r="D3" s="7">
        <v>41.318849999999998</v>
      </c>
      <c r="E3" s="7">
        <v>1.03531</v>
      </c>
      <c r="F3" s="7">
        <v>13</v>
      </c>
      <c r="H3" s="7" t="s">
        <v>0</v>
      </c>
      <c r="I3" s="7">
        <v>25</v>
      </c>
      <c r="J3" s="7">
        <v>0.7</v>
      </c>
      <c r="L3" s="7">
        <f t="shared" ref="L3:P28" ca="1" si="2">INDIRECT("D"&amp;1+(ROW(D2)-1)*5+COLUMN(A2)-1)</f>
        <v>28.65436</v>
      </c>
      <c r="M3" s="7">
        <f t="shared" ca="1" si="0"/>
        <v>28.65624</v>
      </c>
      <c r="N3" s="7">
        <f t="shared" ca="1" si="0"/>
        <v>28.65436</v>
      </c>
      <c r="O3" s="7">
        <f t="shared" ca="1" si="0"/>
        <v>28.65624</v>
      </c>
      <c r="P3" s="7">
        <f t="shared" ca="1" si="0"/>
        <v>28.65436</v>
      </c>
      <c r="R3" s="7">
        <f t="shared" ca="1" si="1"/>
        <v>28.655112000000003</v>
      </c>
      <c r="T3" s="7">
        <f ca="1">Total!E3</f>
        <v>28.65436</v>
      </c>
      <c r="V3" s="7">
        <f t="shared" ref="V3:V28" ca="1" si="3">(L3-T3)/T3</f>
        <v>0</v>
      </c>
      <c r="W3" s="7">
        <f t="shared" ref="W3:W28" ca="1" si="4">(M3-T3)/T3</f>
        <v>6.5609561686245368E-5</v>
      </c>
      <c r="X3" s="7">
        <f t="shared" ref="X3:X28" ca="1" si="5">(N3-T3)/T3</f>
        <v>0</v>
      </c>
      <c r="Y3" s="7">
        <f t="shared" ref="Y3:Y28" ca="1" si="6">(O3-T3)/T3</f>
        <v>6.5609561686245368E-5</v>
      </c>
      <c r="Z3" s="7">
        <f t="shared" ref="Z3:Z28" ca="1" si="7">(P3-T3)/T3</f>
        <v>0</v>
      </c>
      <c r="AB3" s="7">
        <f t="shared" ref="AB3:AB28" ca="1" si="8">SUM(V3:Z3)</f>
        <v>1.3121912337249074E-4</v>
      </c>
    </row>
    <row r="4" spans="1:28" s="7" customFormat="1" x14ac:dyDescent="0.25">
      <c r="A4" s="7" t="s">
        <v>0</v>
      </c>
      <c r="B4" s="7">
        <v>25</v>
      </c>
      <c r="C4" s="7">
        <v>0.4</v>
      </c>
      <c r="D4" s="7">
        <v>40.897550000000003</v>
      </c>
      <c r="E4" s="7">
        <v>1.0822700000000001</v>
      </c>
      <c r="F4" s="7">
        <v>13</v>
      </c>
      <c r="H4" s="7" t="s">
        <v>0</v>
      </c>
      <c r="I4" s="7">
        <v>25</v>
      </c>
      <c r="J4" s="7">
        <v>1</v>
      </c>
      <c r="L4" s="7">
        <f t="shared" ca="1" si="2"/>
        <v>28.504100000000001</v>
      </c>
      <c r="M4" s="7">
        <f t="shared" ca="1" si="0"/>
        <v>28.546240000000001</v>
      </c>
      <c r="N4" s="7">
        <f t="shared" ca="1" si="0"/>
        <v>28.546240000000001</v>
      </c>
      <c r="O4" s="7">
        <f t="shared" ca="1" si="0"/>
        <v>28.546240000000001</v>
      </c>
      <c r="P4" s="7">
        <f t="shared" ca="1" si="0"/>
        <v>28.546240000000001</v>
      </c>
      <c r="R4" s="7">
        <f t="shared" ca="1" si="1"/>
        <v>28.537812000000002</v>
      </c>
      <c r="T4" s="7">
        <f ca="1">Total!E4</f>
        <v>28.504100000000001</v>
      </c>
      <c r="V4" s="7">
        <f t="shared" ca="1" si="3"/>
        <v>0</v>
      </c>
      <c r="W4" s="7">
        <f t="shared" ca="1" si="4"/>
        <v>1.4783838114516804E-3</v>
      </c>
      <c r="X4" s="7">
        <f t="shared" ca="1" si="5"/>
        <v>1.4783838114516804E-3</v>
      </c>
      <c r="Y4" s="7">
        <f t="shared" ca="1" si="6"/>
        <v>1.4783838114516804E-3</v>
      </c>
      <c r="Z4" s="7">
        <f t="shared" ca="1" si="7"/>
        <v>1.4783838114516804E-3</v>
      </c>
      <c r="AB4" s="7">
        <f t="shared" ca="1" si="8"/>
        <v>5.9135352458067215E-3</v>
      </c>
    </row>
    <row r="5" spans="1:28" s="7" customFormat="1" x14ac:dyDescent="0.25">
      <c r="A5" s="7" t="s">
        <v>0</v>
      </c>
      <c r="B5" s="7">
        <v>25</v>
      </c>
      <c r="C5" s="7">
        <v>0.4</v>
      </c>
      <c r="D5" s="7">
        <v>41.068060000000003</v>
      </c>
      <c r="E5" s="7">
        <v>1.2922100000000001</v>
      </c>
      <c r="F5" s="7">
        <v>13</v>
      </c>
      <c r="H5" s="7" t="s">
        <v>0</v>
      </c>
      <c r="I5" s="7">
        <v>100</v>
      </c>
      <c r="J5" s="7">
        <v>0.4</v>
      </c>
      <c r="L5" s="7">
        <f t="shared" ca="1" si="2"/>
        <v>148.22829999999999</v>
      </c>
      <c r="M5" s="7">
        <f t="shared" ca="1" si="0"/>
        <v>148.17894999999999</v>
      </c>
      <c r="N5" s="7">
        <f t="shared" ca="1" si="0"/>
        <v>148.21914000000001</v>
      </c>
      <c r="O5" s="7">
        <f t="shared" ca="1" si="0"/>
        <v>148.1808</v>
      </c>
      <c r="P5" s="7">
        <f t="shared" ca="1" si="0"/>
        <v>148.22282999999999</v>
      </c>
      <c r="R5" s="7">
        <f t="shared" ca="1" si="1"/>
        <v>148.20600399999998</v>
      </c>
      <c r="T5" s="7">
        <f ca="1">Total!E5</f>
        <v>148.08949999999999</v>
      </c>
      <c r="V5" s="7">
        <f t="shared" ca="1" si="3"/>
        <v>9.3727104217384335E-4</v>
      </c>
      <c r="W5" s="7">
        <f t="shared" ca="1" si="4"/>
        <v>6.0402661903780736E-4</v>
      </c>
      <c r="X5" s="7">
        <f t="shared" ca="1" si="5"/>
        <v>8.7541655552907734E-4</v>
      </c>
      <c r="Y5" s="7">
        <f t="shared" ca="1" si="6"/>
        <v>6.1651906448477543E-4</v>
      </c>
      <c r="Z5" s="7">
        <f t="shared" ca="1" si="7"/>
        <v>9.0033391969046323E-4</v>
      </c>
      <c r="AB5" s="7">
        <f t="shared" ca="1" si="8"/>
        <v>3.9335672009159668E-3</v>
      </c>
    </row>
    <row r="6" spans="1:28" s="7" customFormat="1" x14ac:dyDescent="0.25">
      <c r="A6" s="7" t="s">
        <v>0</v>
      </c>
      <c r="B6" s="7">
        <v>25</v>
      </c>
      <c r="C6" s="7">
        <v>0.7</v>
      </c>
      <c r="D6" s="7">
        <v>28.65436</v>
      </c>
      <c r="E6" s="7">
        <v>1.7029000000000001</v>
      </c>
      <c r="F6" s="7">
        <v>25</v>
      </c>
      <c r="H6" s="7" t="s">
        <v>0</v>
      </c>
      <c r="I6" s="7">
        <v>100</v>
      </c>
      <c r="J6" s="7">
        <v>0.7</v>
      </c>
      <c r="L6" s="7">
        <f t="shared" ca="1" si="2"/>
        <v>107.70586</v>
      </c>
      <c r="M6" s="7">
        <f t="shared" ca="1" si="0"/>
        <v>107.68003</v>
      </c>
      <c r="N6" s="7">
        <f t="shared" ca="1" si="0"/>
        <v>107.83337</v>
      </c>
      <c r="O6" s="7">
        <f t="shared" ca="1" si="0"/>
        <v>107.59753000000001</v>
      </c>
      <c r="P6" s="7">
        <f t="shared" ca="1" si="0"/>
        <v>143.03058999999999</v>
      </c>
      <c r="R6" s="7">
        <f t="shared" ca="1" si="1"/>
        <v>114.76947600000001</v>
      </c>
      <c r="T6" s="7">
        <f ca="1">Total!E6</f>
        <v>107.55086</v>
      </c>
      <c r="V6" s="7">
        <f t="shared" ca="1" si="3"/>
        <v>1.4411786200500965E-3</v>
      </c>
      <c r="W6" s="7">
        <f t="shared" ca="1" si="4"/>
        <v>1.2010131764636936E-3</v>
      </c>
      <c r="X6" s="7">
        <f t="shared" ca="1" si="5"/>
        <v>2.6267572383893724E-3</v>
      </c>
      <c r="Y6" s="7">
        <f t="shared" ca="1" si="6"/>
        <v>4.3393423353384609E-4</v>
      </c>
      <c r="Z6" s="7">
        <f t="shared" ca="1" si="7"/>
        <v>0.32988792465257821</v>
      </c>
      <c r="AB6" s="7">
        <f t="shared" ca="1" si="8"/>
        <v>0.3355908079210152</v>
      </c>
    </row>
    <row r="7" spans="1:28" s="7" customFormat="1" x14ac:dyDescent="0.25">
      <c r="A7" s="7" t="s">
        <v>0</v>
      </c>
      <c r="B7" s="7">
        <v>25</v>
      </c>
      <c r="C7" s="7">
        <v>0.7</v>
      </c>
      <c r="D7" s="7">
        <v>28.65624</v>
      </c>
      <c r="E7" s="7">
        <v>1.67892</v>
      </c>
      <c r="F7" s="7">
        <v>23</v>
      </c>
      <c r="H7" s="7" t="s">
        <v>0</v>
      </c>
      <c r="I7" s="7">
        <v>100</v>
      </c>
      <c r="J7" s="7">
        <v>1</v>
      </c>
      <c r="L7" s="7">
        <f t="shared" ca="1" si="2"/>
        <v>103.85753</v>
      </c>
      <c r="M7" s="7">
        <f t="shared" ca="1" si="0"/>
        <v>103.85996</v>
      </c>
      <c r="N7" s="7">
        <f t="shared" ca="1" si="0"/>
        <v>103.75024999999999</v>
      </c>
      <c r="O7" s="7">
        <f t="shared" ca="1" si="0"/>
        <v>103.85919</v>
      </c>
      <c r="P7" s="7">
        <f t="shared" ca="1" si="0"/>
        <v>103.87586</v>
      </c>
      <c r="R7" s="7">
        <f t="shared" ca="1" si="1"/>
        <v>103.84055800000002</v>
      </c>
      <c r="T7" s="7">
        <f ca="1">Total!E7</f>
        <v>103.69198</v>
      </c>
      <c r="V7" s="7">
        <f t="shared" ca="1" si="3"/>
        <v>1.5965554905981744E-3</v>
      </c>
      <c r="W7" s="7">
        <f t="shared" ca="1" si="4"/>
        <v>1.6199902827586088E-3</v>
      </c>
      <c r="X7" s="7">
        <f t="shared" ca="1" si="5"/>
        <v>5.6195281447989672E-4</v>
      </c>
      <c r="Y7" s="7">
        <f t="shared" ca="1" si="6"/>
        <v>1.6125644432674272E-3</v>
      </c>
      <c r="Z7" s="7">
        <f t="shared" ca="1" si="7"/>
        <v>1.7733290462772727E-3</v>
      </c>
      <c r="AB7" s="7">
        <f t="shared" ca="1" si="8"/>
        <v>7.1643920773813803E-3</v>
      </c>
    </row>
    <row r="8" spans="1:28" s="7" customFormat="1" x14ac:dyDescent="0.25">
      <c r="A8" s="7" t="s">
        <v>0</v>
      </c>
      <c r="B8" s="7">
        <v>25</v>
      </c>
      <c r="C8" s="7">
        <v>0.7</v>
      </c>
      <c r="D8" s="7">
        <v>28.65436</v>
      </c>
      <c r="E8" s="7">
        <v>1.7114199999999999</v>
      </c>
      <c r="F8" s="7">
        <v>23</v>
      </c>
      <c r="H8" s="7" t="s">
        <v>0</v>
      </c>
      <c r="I8" s="7">
        <v>1000</v>
      </c>
      <c r="J8" s="7">
        <v>0.4</v>
      </c>
      <c r="L8" s="7">
        <f t="shared" ca="1" si="2"/>
        <v>1070.28991</v>
      </c>
      <c r="M8" s="7">
        <f t="shared" ca="1" si="0"/>
        <v>1070.2449899999999</v>
      </c>
      <c r="N8" s="7">
        <f t="shared" ca="1" si="0"/>
        <v>1070.2732699999999</v>
      </c>
      <c r="O8" s="7">
        <f t="shared" ca="1" si="0"/>
        <v>1070.1520800000001</v>
      </c>
      <c r="P8" s="7">
        <f t="shared" ca="1" si="0"/>
        <v>1070.3400999999999</v>
      </c>
      <c r="R8" s="7">
        <f t="shared" ca="1" si="1"/>
        <v>1070.2600699999998</v>
      </c>
      <c r="T8" s="7">
        <f ca="1">Total!E8</f>
        <v>1069.4458299999999</v>
      </c>
      <c r="V8" s="7">
        <f t="shared" ca="1" si="3"/>
        <v>7.892685878255997E-4</v>
      </c>
      <c r="W8" s="7">
        <f t="shared" ca="1" si="4"/>
        <v>7.4726552536095168E-4</v>
      </c>
      <c r="X8" s="7">
        <f t="shared" ca="1" si="5"/>
        <v>7.7370912746466483E-4</v>
      </c>
      <c r="Y8" s="7">
        <f t="shared" ca="1" si="6"/>
        <v>6.6038875480040158E-4</v>
      </c>
      <c r="Z8" s="7">
        <f t="shared" ca="1" si="7"/>
        <v>8.3619943611356728E-4</v>
      </c>
      <c r="AB8" s="7">
        <f t="shared" ca="1" si="8"/>
        <v>3.8068314315651847E-3</v>
      </c>
    </row>
    <row r="9" spans="1:28" s="7" customFormat="1" x14ac:dyDescent="0.25">
      <c r="A9" s="7" t="s">
        <v>0</v>
      </c>
      <c r="B9" s="7">
        <v>25</v>
      </c>
      <c r="C9" s="7">
        <v>0.7</v>
      </c>
      <c r="D9" s="7">
        <v>28.65624</v>
      </c>
      <c r="E9" s="7">
        <v>1.73464</v>
      </c>
      <c r="F9" s="7">
        <v>26</v>
      </c>
      <c r="H9" s="7" t="s">
        <v>0</v>
      </c>
      <c r="I9" s="7">
        <v>1000</v>
      </c>
      <c r="J9" s="7">
        <v>0.7</v>
      </c>
      <c r="L9" s="7">
        <f t="shared" ca="1" si="2"/>
        <v>1034.97444</v>
      </c>
      <c r="M9" s="7">
        <f t="shared" ca="1" si="0"/>
        <v>1034.9018900000001</v>
      </c>
      <c r="N9" s="7">
        <f t="shared" ca="1" si="0"/>
        <v>1035.0445999999999</v>
      </c>
      <c r="O9" s="7">
        <f t="shared" ca="1" si="0"/>
        <v>1034.8638699999999</v>
      </c>
      <c r="P9" s="7">
        <f t="shared" ca="1" si="0"/>
        <v>1034.8951</v>
      </c>
      <c r="R9" s="7">
        <f t="shared" ca="1" si="1"/>
        <v>1034.93598</v>
      </c>
      <c r="T9" s="7">
        <f ca="1">Total!E9</f>
        <v>1034.43669</v>
      </c>
      <c r="V9" s="7">
        <f t="shared" ca="1" si="3"/>
        <v>5.1984815039764296E-4</v>
      </c>
      <c r="W9" s="7">
        <f t="shared" ca="1" si="4"/>
        <v>4.4971336041850501E-4</v>
      </c>
      <c r="X9" s="7">
        <f t="shared" ca="1" si="5"/>
        <v>5.8767250415290965E-4</v>
      </c>
      <c r="Y9" s="7">
        <f t="shared" ca="1" si="6"/>
        <v>4.129590569722614E-4</v>
      </c>
      <c r="Z9" s="7">
        <f t="shared" ca="1" si="7"/>
        <v>4.4314940143892035E-4</v>
      </c>
      <c r="AB9" s="7">
        <f t="shared" ca="1" si="8"/>
        <v>2.4133424733802388E-3</v>
      </c>
    </row>
    <row r="10" spans="1:28" s="7" customFormat="1" x14ac:dyDescent="0.25">
      <c r="A10" s="7" t="s">
        <v>0</v>
      </c>
      <c r="B10" s="7">
        <v>25</v>
      </c>
      <c r="C10" s="7">
        <v>0.7</v>
      </c>
      <c r="D10" s="7">
        <v>28.65436</v>
      </c>
      <c r="E10" s="7">
        <v>1.7168600000000001</v>
      </c>
      <c r="F10" s="7">
        <v>22</v>
      </c>
      <c r="H10" s="7" t="s">
        <v>0</v>
      </c>
      <c r="I10" s="7">
        <v>1000</v>
      </c>
      <c r="J10" s="7">
        <v>1</v>
      </c>
      <c r="L10" s="7">
        <f t="shared" ca="1" si="2"/>
        <v>1034.7902799999999</v>
      </c>
      <c r="M10" s="7">
        <f t="shared" ca="1" si="0"/>
        <v>1034.8088</v>
      </c>
      <c r="N10" s="7">
        <f t="shared" ca="1" si="0"/>
        <v>1034.7002</v>
      </c>
      <c r="O10" s="7">
        <f t="shared" ca="1" si="0"/>
        <v>1034.67336</v>
      </c>
      <c r="P10" s="7">
        <f t="shared" ca="1" si="0"/>
        <v>1034.6655900000001</v>
      </c>
      <c r="R10" s="7">
        <f t="shared" ca="1" si="1"/>
        <v>1034.727646</v>
      </c>
      <c r="T10" s="7">
        <f ca="1">Total!E10</f>
        <v>1034.2198900000001</v>
      </c>
      <c r="V10" s="7">
        <f t="shared" ca="1" si="3"/>
        <v>5.5151714399909787E-4</v>
      </c>
      <c r="W10" s="7">
        <f t="shared" ca="1" si="4"/>
        <v>5.6942436100309538E-4</v>
      </c>
      <c r="X10" s="7">
        <f t="shared" ca="1" si="5"/>
        <v>4.6441767813991435E-4</v>
      </c>
      <c r="Y10" s="7">
        <f t="shared" ca="1" si="6"/>
        <v>4.3846575025735074E-4</v>
      </c>
      <c r="Z10" s="7">
        <f t="shared" ca="1" si="7"/>
        <v>4.3095284117963345E-4</v>
      </c>
      <c r="AB10" s="7">
        <f t="shared" ca="1" si="8"/>
        <v>2.4547777745790918E-3</v>
      </c>
    </row>
    <row r="11" spans="1:28" s="7" customFormat="1" x14ac:dyDescent="0.25">
      <c r="A11" s="7" t="s">
        <v>0</v>
      </c>
      <c r="B11" s="7">
        <v>25</v>
      </c>
      <c r="C11" s="7">
        <v>1</v>
      </c>
      <c r="D11" s="7">
        <v>28.504100000000001</v>
      </c>
      <c r="E11" s="7">
        <v>2.1356199999999999</v>
      </c>
      <c r="F11" s="7">
        <v>25</v>
      </c>
      <c r="H11" s="7" t="s">
        <v>2</v>
      </c>
      <c r="I11" s="7">
        <v>24</v>
      </c>
      <c r="J11" s="7">
        <v>0.4</v>
      </c>
      <c r="L11" s="7">
        <f t="shared" ca="1" si="2"/>
        <v>3177.6379999999999</v>
      </c>
      <c r="M11" s="7">
        <f t="shared" ca="1" si="0"/>
        <v>3177.6379999999999</v>
      </c>
      <c r="N11" s="7">
        <f t="shared" ca="1" si="0"/>
        <v>3177.6379999999999</v>
      </c>
      <c r="O11" s="7">
        <f t="shared" ca="1" si="0"/>
        <v>3177.6379999999999</v>
      </c>
      <c r="P11" s="7">
        <f t="shared" ca="1" si="0"/>
        <v>3177.6379999999999</v>
      </c>
      <c r="R11" s="7">
        <f t="shared" ca="1" si="1"/>
        <v>3177.6379999999999</v>
      </c>
      <c r="T11" s="7">
        <f ca="1">Total!E11</f>
        <v>3177.6379999999999</v>
      </c>
      <c r="V11" s="7">
        <f t="shared" ca="1" si="3"/>
        <v>0</v>
      </c>
      <c r="W11" s="7">
        <f t="shared" ca="1" si="4"/>
        <v>0</v>
      </c>
      <c r="X11" s="7">
        <f t="shared" ca="1" si="5"/>
        <v>0</v>
      </c>
      <c r="Y11" s="7">
        <f t="shared" ca="1" si="6"/>
        <v>0</v>
      </c>
      <c r="Z11" s="7">
        <f t="shared" ca="1" si="7"/>
        <v>0</v>
      </c>
      <c r="AB11" s="7">
        <f t="shared" ca="1" si="8"/>
        <v>0</v>
      </c>
    </row>
    <row r="12" spans="1:28" s="7" customFormat="1" x14ac:dyDescent="0.25">
      <c r="A12" s="7" t="s">
        <v>0</v>
      </c>
      <c r="B12" s="7">
        <v>25</v>
      </c>
      <c r="C12" s="7">
        <v>1</v>
      </c>
      <c r="D12" s="7">
        <v>28.546240000000001</v>
      </c>
      <c r="E12" s="7">
        <v>2.1190799999999999</v>
      </c>
      <c r="F12" s="7">
        <v>29</v>
      </c>
      <c r="H12" s="7" t="s">
        <v>3</v>
      </c>
      <c r="I12" s="7">
        <v>24</v>
      </c>
      <c r="J12" s="7">
        <v>0.7</v>
      </c>
      <c r="L12" s="7">
        <f t="shared" ca="1" si="2"/>
        <v>2321.03586</v>
      </c>
      <c r="M12" s="7">
        <f t="shared" ca="1" si="0"/>
        <v>2321.03586</v>
      </c>
      <c r="N12" s="7">
        <f t="shared" ca="1" si="0"/>
        <v>2321.03586</v>
      </c>
      <c r="O12" s="7">
        <f t="shared" ca="1" si="0"/>
        <v>2321.03586</v>
      </c>
      <c r="P12" s="7">
        <f t="shared" ca="1" si="0"/>
        <v>2321.03586</v>
      </c>
      <c r="R12" s="7">
        <f t="shared" ca="1" si="1"/>
        <v>2321.03586</v>
      </c>
      <c r="T12" s="7">
        <f ca="1">Total!E12</f>
        <v>2321.03586</v>
      </c>
      <c r="V12" s="7">
        <f t="shared" ca="1" si="3"/>
        <v>0</v>
      </c>
      <c r="W12" s="7">
        <f t="shared" ca="1" si="4"/>
        <v>0</v>
      </c>
      <c r="X12" s="7">
        <f t="shared" ca="1" si="5"/>
        <v>0</v>
      </c>
      <c r="Y12" s="7">
        <f t="shared" ca="1" si="6"/>
        <v>0</v>
      </c>
      <c r="Z12" s="7">
        <f t="shared" ca="1" si="7"/>
        <v>0</v>
      </c>
      <c r="AB12" s="7">
        <f t="shared" ca="1" si="8"/>
        <v>0</v>
      </c>
    </row>
    <row r="13" spans="1:28" s="7" customFormat="1" x14ac:dyDescent="0.25">
      <c r="A13" s="7" t="s">
        <v>0</v>
      </c>
      <c r="B13" s="7">
        <v>25</v>
      </c>
      <c r="C13" s="7">
        <v>1</v>
      </c>
      <c r="D13" s="7">
        <v>28.546240000000001</v>
      </c>
      <c r="E13" s="7">
        <v>2.14351</v>
      </c>
      <c r="F13" s="7">
        <v>30</v>
      </c>
      <c r="H13" s="7" t="s">
        <v>3</v>
      </c>
      <c r="I13" s="7">
        <v>24</v>
      </c>
      <c r="J13" s="7">
        <v>1</v>
      </c>
      <c r="L13" s="7">
        <f t="shared" ca="1" si="2"/>
        <v>2320.9075499999999</v>
      </c>
      <c r="M13" s="7">
        <f t="shared" ca="1" si="0"/>
        <v>2320.9075499999999</v>
      </c>
      <c r="N13" s="7">
        <f t="shared" ca="1" si="0"/>
        <v>2320.9075499999999</v>
      </c>
      <c r="O13" s="7">
        <f t="shared" ca="1" si="0"/>
        <v>2320.9075499999999</v>
      </c>
      <c r="P13" s="7">
        <f t="shared" ca="1" si="0"/>
        <v>2320.9075499999999</v>
      </c>
      <c r="R13" s="7">
        <f t="shared" ca="1" si="1"/>
        <v>2320.9075499999999</v>
      </c>
      <c r="T13" s="7">
        <f ca="1">Total!E13</f>
        <v>2320.9075499999999</v>
      </c>
      <c r="V13" s="7">
        <f t="shared" ca="1" si="3"/>
        <v>0</v>
      </c>
      <c r="W13" s="7">
        <f t="shared" ca="1" si="4"/>
        <v>0</v>
      </c>
      <c r="X13" s="7">
        <f t="shared" ca="1" si="5"/>
        <v>0</v>
      </c>
      <c r="Y13" s="7">
        <f t="shared" ca="1" si="6"/>
        <v>0</v>
      </c>
      <c r="Z13" s="7">
        <f t="shared" ca="1" si="7"/>
        <v>0</v>
      </c>
      <c r="AB13" s="7">
        <f t="shared" ca="1" si="8"/>
        <v>0</v>
      </c>
    </row>
    <row r="14" spans="1:28" s="7" customFormat="1" x14ac:dyDescent="0.25">
      <c r="A14" s="7" t="s">
        <v>0</v>
      </c>
      <c r="B14" s="7">
        <v>25</v>
      </c>
      <c r="C14" s="7">
        <v>1</v>
      </c>
      <c r="D14" s="7">
        <v>28.546240000000001</v>
      </c>
      <c r="E14" s="7">
        <v>2.11435</v>
      </c>
      <c r="F14" s="7">
        <v>26</v>
      </c>
      <c r="H14" s="7" t="s">
        <v>3</v>
      </c>
      <c r="I14" s="7">
        <v>100</v>
      </c>
      <c r="J14" s="7">
        <v>0.4</v>
      </c>
      <c r="L14" s="7">
        <f t="shared" ca="1" si="2"/>
        <v>42989.119160000002</v>
      </c>
      <c r="M14" s="7">
        <f t="shared" ca="1" si="0"/>
        <v>42988.818220000001</v>
      </c>
      <c r="N14" s="7">
        <f t="shared" ca="1" si="0"/>
        <v>42989.934419999998</v>
      </c>
      <c r="O14" s="7">
        <f t="shared" ca="1" si="0"/>
        <v>42988.244590000002</v>
      </c>
      <c r="P14" s="7">
        <f t="shared" ca="1" si="0"/>
        <v>42988.868479999997</v>
      </c>
      <c r="R14" s="7">
        <f t="shared" ca="1" si="1"/>
        <v>42988.996973999994</v>
      </c>
      <c r="T14" s="7">
        <f ca="1">Total!E14</f>
        <v>42986.193919999998</v>
      </c>
      <c r="V14" s="7">
        <f t="shared" ca="1" si="3"/>
        <v>6.8050686354046108E-5</v>
      </c>
      <c r="W14" s="7">
        <f t="shared" ca="1" si="4"/>
        <v>6.1049833927775011E-5</v>
      </c>
      <c r="X14" s="7">
        <f t="shared" ca="1" si="5"/>
        <v>8.7016310561506994E-5</v>
      </c>
      <c r="Y14" s="7">
        <f t="shared" ca="1" si="6"/>
        <v>4.7705316823829533E-5</v>
      </c>
      <c r="Z14" s="7">
        <f t="shared" ca="1" si="7"/>
        <v>6.2219046537988397E-5</v>
      </c>
      <c r="AB14" s="7">
        <f t="shared" ca="1" si="8"/>
        <v>3.26041194205146E-4</v>
      </c>
    </row>
    <row r="15" spans="1:28" s="7" customFormat="1" x14ac:dyDescent="0.25">
      <c r="A15" s="7" t="s">
        <v>0</v>
      </c>
      <c r="B15" s="7">
        <v>25</v>
      </c>
      <c r="C15" s="7">
        <v>1</v>
      </c>
      <c r="D15" s="7">
        <v>28.546240000000001</v>
      </c>
      <c r="E15" s="7">
        <v>2.1366499999999999</v>
      </c>
      <c r="F15" s="7">
        <v>30</v>
      </c>
      <c r="H15" s="7" t="s">
        <v>3</v>
      </c>
      <c r="I15" s="7">
        <v>100</v>
      </c>
      <c r="J15" s="7">
        <v>0.7</v>
      </c>
      <c r="L15" s="7">
        <f t="shared" ca="1" si="2"/>
        <v>35886.01427</v>
      </c>
      <c r="M15" s="7">
        <f t="shared" ca="1" si="0"/>
        <v>35595.094109999998</v>
      </c>
      <c r="N15" s="7">
        <f t="shared" ca="1" si="0"/>
        <v>35867.502</v>
      </c>
      <c r="O15" s="7">
        <f t="shared" ca="1" si="0"/>
        <v>35770.813459999998</v>
      </c>
      <c r="P15" s="7">
        <f t="shared" ca="1" si="0"/>
        <v>35491.648130000001</v>
      </c>
      <c r="R15" s="7">
        <f t="shared" ca="1" si="1"/>
        <v>35722.214393999995</v>
      </c>
      <c r="T15" s="7">
        <f ca="1">Total!E15</f>
        <v>35444.455130000002</v>
      </c>
      <c r="V15" s="7">
        <f t="shared" ca="1" si="3"/>
        <v>1.245777762362227E-2</v>
      </c>
      <c r="W15" s="7">
        <f t="shared" ca="1" si="4"/>
        <v>4.2500012892706602E-3</v>
      </c>
      <c r="X15" s="7">
        <f t="shared" ca="1" si="5"/>
        <v>1.1935488031862384E-2</v>
      </c>
      <c r="Y15" s="7">
        <f t="shared" ca="1" si="6"/>
        <v>9.2075990109879696E-3</v>
      </c>
      <c r="Z15" s="7">
        <f t="shared" ca="1" si="7"/>
        <v>1.3314635484424585E-3</v>
      </c>
      <c r="AB15" s="7">
        <f t="shared" ca="1" si="8"/>
        <v>3.9182329504185744E-2</v>
      </c>
    </row>
    <row r="16" spans="1:28" s="7" customFormat="1" x14ac:dyDescent="0.25">
      <c r="A16" s="7" t="s">
        <v>0</v>
      </c>
      <c r="B16" s="7">
        <v>100</v>
      </c>
      <c r="C16" s="7">
        <v>0.4</v>
      </c>
      <c r="D16" s="7">
        <v>148.22829999999999</v>
      </c>
      <c r="E16" s="7">
        <v>9.8641500000000004</v>
      </c>
      <c r="F16" s="7">
        <v>17</v>
      </c>
      <c r="H16" s="7" t="s">
        <v>3</v>
      </c>
      <c r="I16" s="7">
        <v>100</v>
      </c>
      <c r="J16" s="7">
        <v>1</v>
      </c>
      <c r="L16" s="7">
        <f t="shared" ca="1" si="2"/>
        <v>35636.01296</v>
      </c>
      <c r="M16" s="7">
        <f t="shared" ca="1" si="0"/>
        <v>35280.666169999997</v>
      </c>
      <c r="N16" s="7">
        <f t="shared" ca="1" si="0"/>
        <v>35319.289239999998</v>
      </c>
      <c r="O16" s="7">
        <f t="shared" ca="1" si="0"/>
        <v>35557.51</v>
      </c>
      <c r="P16" s="7">
        <f t="shared" ca="1" si="0"/>
        <v>35277.47322</v>
      </c>
      <c r="R16" s="7">
        <f t="shared" ca="1" si="1"/>
        <v>35414.190318000001</v>
      </c>
      <c r="T16" s="7">
        <f ca="1">Total!E16</f>
        <v>35228.36103</v>
      </c>
      <c r="V16" s="7">
        <f t="shared" ca="1" si="3"/>
        <v>1.1571697293917507E-2</v>
      </c>
      <c r="W16" s="7">
        <f t="shared" ca="1" si="4"/>
        <v>1.4847452016133933E-3</v>
      </c>
      <c r="X16" s="7">
        <f t="shared" ca="1" si="5"/>
        <v>2.5811081566515393E-3</v>
      </c>
      <c r="Y16" s="7">
        <f t="shared" ca="1" si="6"/>
        <v>9.3432950150506046E-3</v>
      </c>
      <c r="Z16" s="7">
        <f t="shared" ca="1" si="7"/>
        <v>1.3941094210479035E-3</v>
      </c>
      <c r="AB16" s="7">
        <f t="shared" ca="1" si="8"/>
        <v>2.6374955088280947E-2</v>
      </c>
    </row>
    <row r="17" spans="1:28" s="7" customFormat="1" x14ac:dyDescent="0.25">
      <c r="A17" s="7" t="s">
        <v>0</v>
      </c>
      <c r="B17" s="7">
        <v>100</v>
      </c>
      <c r="C17" s="7">
        <v>0.4</v>
      </c>
      <c r="D17" s="7">
        <v>148.17894999999999</v>
      </c>
      <c r="E17" s="7">
        <v>9.9930900000000005</v>
      </c>
      <c r="F17" s="7">
        <v>17</v>
      </c>
      <c r="H17" s="7" t="s">
        <v>3</v>
      </c>
      <c r="I17" s="7">
        <v>997</v>
      </c>
      <c r="J17" s="7">
        <v>0.4</v>
      </c>
      <c r="L17" s="7">
        <f t="shared" ca="1" si="2"/>
        <v>324599.75699000002</v>
      </c>
      <c r="M17" s="7">
        <f t="shared" ca="1" si="0"/>
        <v>324647.49007</v>
      </c>
      <c r="N17" s="7">
        <f t="shared" ca="1" si="0"/>
        <v>324670.58442999999</v>
      </c>
      <c r="O17" s="7">
        <f t="shared" ca="1" si="0"/>
        <v>324425.01272</v>
      </c>
      <c r="P17" s="7">
        <f t="shared" ca="1" si="0"/>
        <v>324417.37659</v>
      </c>
      <c r="R17" s="7">
        <f t="shared" ca="1" si="1"/>
        <v>324552.04415999999</v>
      </c>
      <c r="T17" s="7">
        <f ca="1">Total!E17</f>
        <v>324119.48642999999</v>
      </c>
      <c r="V17" s="7">
        <f t="shared" ca="1" si="3"/>
        <v>1.4817700882163946E-3</v>
      </c>
      <c r="W17" s="7">
        <f t="shared" ca="1" si="4"/>
        <v>1.6290400981924386E-3</v>
      </c>
      <c r="X17" s="7">
        <f t="shared" ca="1" si="5"/>
        <v>1.7002927101669916E-3</v>
      </c>
      <c r="Y17" s="7">
        <f t="shared" ca="1" si="6"/>
        <v>9.4263474672632284E-4</v>
      </c>
      <c r="Z17" s="7">
        <f t="shared" ca="1" si="7"/>
        <v>9.1907513269599481E-4</v>
      </c>
      <c r="AB17" s="7">
        <f t="shared" ca="1" si="8"/>
        <v>6.6728127759981427E-3</v>
      </c>
    </row>
    <row r="18" spans="1:28" s="7" customFormat="1" x14ac:dyDescent="0.25">
      <c r="A18" s="7" t="s">
        <v>0</v>
      </c>
      <c r="B18" s="7">
        <v>100</v>
      </c>
      <c r="C18" s="7">
        <v>0.4</v>
      </c>
      <c r="D18" s="7">
        <v>148.21914000000001</v>
      </c>
      <c r="E18" s="7">
        <v>10.04679</v>
      </c>
      <c r="F18" s="7">
        <v>17</v>
      </c>
      <c r="H18" s="7" t="s">
        <v>3</v>
      </c>
      <c r="I18" s="7">
        <v>997</v>
      </c>
      <c r="J18" s="7">
        <v>0.7</v>
      </c>
      <c r="L18" s="7">
        <f t="shared" ca="1" si="2"/>
        <v>323261.43391000002</v>
      </c>
      <c r="M18" s="7">
        <f t="shared" ca="1" si="2"/>
        <v>323072.74494</v>
      </c>
      <c r="N18" s="7">
        <f t="shared" ca="1" si="2"/>
        <v>323041.42096000002</v>
      </c>
      <c r="O18" s="7">
        <f t="shared" ca="1" si="2"/>
        <v>323331.45827</v>
      </c>
      <c r="P18" s="7">
        <f t="shared" ca="1" si="2"/>
        <v>323254.28639999998</v>
      </c>
      <c r="R18" s="7">
        <f t="shared" ca="1" si="1"/>
        <v>323192.26889599999</v>
      </c>
      <c r="T18" s="7">
        <f ca="1">Total!E18</f>
        <v>322908.53392000002</v>
      </c>
      <c r="V18" s="7">
        <f t="shared" ca="1" si="3"/>
        <v>1.0928791064018012E-3</v>
      </c>
      <c r="W18" s="7">
        <f t="shared" ca="1" si="4"/>
        <v>5.0853725668542063E-4</v>
      </c>
      <c r="X18" s="7">
        <f t="shared" ca="1" si="5"/>
        <v>4.1153152066561346E-4</v>
      </c>
      <c r="Y18" s="7">
        <f t="shared" ca="1" si="6"/>
        <v>1.3097341989257098E-3</v>
      </c>
      <c r="Z18" s="7">
        <f t="shared" ca="1" si="7"/>
        <v>1.0707443244148697E-3</v>
      </c>
      <c r="AB18" s="7">
        <f t="shared" ca="1" si="8"/>
        <v>4.3934264070934152E-3</v>
      </c>
    </row>
    <row r="19" spans="1:28" s="7" customFormat="1" x14ac:dyDescent="0.25">
      <c r="A19" s="7" t="s">
        <v>0</v>
      </c>
      <c r="B19" s="7">
        <v>100</v>
      </c>
      <c r="C19" s="7">
        <v>0.4</v>
      </c>
      <c r="D19" s="7">
        <v>148.1808</v>
      </c>
      <c r="E19" s="7">
        <v>10.013210000000001</v>
      </c>
      <c r="F19" s="7">
        <v>16</v>
      </c>
      <c r="H19" s="7" t="s">
        <v>3</v>
      </c>
      <c r="I19" s="7">
        <v>997</v>
      </c>
      <c r="J19" s="7">
        <v>1</v>
      </c>
      <c r="L19" s="7">
        <f t="shared" ca="1" si="2"/>
        <v>323044.72842</v>
      </c>
      <c r="M19" s="7">
        <f t="shared" ca="1" si="2"/>
        <v>323037.62196999998</v>
      </c>
      <c r="N19" s="7">
        <f t="shared" ca="1" si="2"/>
        <v>323051.08898</v>
      </c>
      <c r="O19" s="7">
        <f t="shared" ca="1" si="2"/>
        <v>323049.99286</v>
      </c>
      <c r="P19" s="7">
        <f t="shared" ca="1" si="2"/>
        <v>323097.70127999998</v>
      </c>
      <c r="R19" s="7">
        <f t="shared" ca="1" si="1"/>
        <v>323056.22670199996</v>
      </c>
      <c r="T19" s="7">
        <f ca="1">Total!E19</f>
        <v>322830.84453</v>
      </c>
      <c r="V19" s="7">
        <f t="shared" ca="1" si="3"/>
        <v>6.6252619173172455E-4</v>
      </c>
      <c r="W19" s="7">
        <f t="shared" ca="1" si="4"/>
        <v>6.4051327035066134E-4</v>
      </c>
      <c r="X19" s="7">
        <f t="shared" ca="1" si="5"/>
        <v>6.8222864615258738E-4</v>
      </c>
      <c r="Y19" s="7">
        <f t="shared" ca="1" si="6"/>
        <v>6.7883330763839501E-4</v>
      </c>
      <c r="Z19" s="7">
        <f t="shared" ca="1" si="7"/>
        <v>8.2661478765601261E-4</v>
      </c>
      <c r="AB19" s="7">
        <f t="shared" ca="1" si="8"/>
        <v>3.4907162035293809E-3</v>
      </c>
    </row>
    <row r="20" spans="1:28" s="7" customFormat="1" x14ac:dyDescent="0.25">
      <c r="A20" s="7" t="s">
        <v>0</v>
      </c>
      <c r="B20" s="7">
        <v>100</v>
      </c>
      <c r="C20" s="7">
        <v>0.4</v>
      </c>
      <c r="D20" s="7">
        <v>148.22282999999999</v>
      </c>
      <c r="E20" s="7">
        <v>9.8477499999999996</v>
      </c>
      <c r="F20" s="7">
        <v>16</v>
      </c>
      <c r="H20" s="7" t="s">
        <v>1</v>
      </c>
      <c r="I20" s="7">
        <v>30</v>
      </c>
      <c r="J20" s="7">
        <v>0.4</v>
      </c>
      <c r="L20" s="7">
        <f t="shared" ca="1" si="2"/>
        <v>995.50248999999997</v>
      </c>
      <c r="M20" s="7">
        <f t="shared" ca="1" si="2"/>
        <v>995.50248999999997</v>
      </c>
      <c r="N20" s="7">
        <f t="shared" ca="1" si="2"/>
        <v>995.50248999999997</v>
      </c>
      <c r="O20" s="7">
        <f t="shared" ca="1" si="2"/>
        <v>995.50248999999997</v>
      </c>
      <c r="P20" s="7">
        <f t="shared" ca="1" si="2"/>
        <v>995.50248999999997</v>
      </c>
      <c r="R20" s="7">
        <f t="shared" ca="1" si="1"/>
        <v>995.50249000000008</v>
      </c>
      <c r="T20" s="7">
        <f ca="1">Total!E20</f>
        <v>995.50248999999997</v>
      </c>
      <c r="V20" s="7">
        <f t="shared" ca="1" si="3"/>
        <v>0</v>
      </c>
      <c r="W20" s="7">
        <f t="shared" ca="1" si="4"/>
        <v>0</v>
      </c>
      <c r="X20" s="7">
        <f t="shared" ca="1" si="5"/>
        <v>0</v>
      </c>
      <c r="Y20" s="7">
        <f t="shared" ca="1" si="6"/>
        <v>0</v>
      </c>
      <c r="Z20" s="7">
        <f t="shared" ca="1" si="7"/>
        <v>0</v>
      </c>
      <c r="AB20" s="7">
        <f t="shared" ca="1" si="8"/>
        <v>0</v>
      </c>
    </row>
    <row r="21" spans="1:28" s="7" customFormat="1" x14ac:dyDescent="0.25">
      <c r="A21" s="7" t="s">
        <v>0</v>
      </c>
      <c r="B21" s="7">
        <v>100</v>
      </c>
      <c r="C21" s="7">
        <v>0.7</v>
      </c>
      <c r="D21" s="7">
        <v>107.70586</v>
      </c>
      <c r="E21" s="7">
        <v>24.32949</v>
      </c>
      <c r="F21" s="7">
        <v>40</v>
      </c>
      <c r="H21" s="7" t="s">
        <v>1</v>
      </c>
      <c r="I21" s="7">
        <v>30</v>
      </c>
      <c r="J21" s="7">
        <v>0.7</v>
      </c>
      <c r="L21" s="7">
        <f t="shared" ca="1" si="2"/>
        <v>675.42564000000004</v>
      </c>
      <c r="M21" s="7">
        <f t="shared" ca="1" si="2"/>
        <v>675.36989000000005</v>
      </c>
      <c r="N21" s="7">
        <f t="shared" ca="1" si="2"/>
        <v>675.36581000000001</v>
      </c>
      <c r="O21" s="7">
        <f t="shared" ca="1" si="2"/>
        <v>675.36989000000005</v>
      </c>
      <c r="P21" s="7">
        <f t="shared" ca="1" si="2"/>
        <v>675.36989000000005</v>
      </c>
      <c r="R21" s="7">
        <f t="shared" ca="1" si="1"/>
        <v>675.380224</v>
      </c>
      <c r="T21" s="7">
        <f ca="1">Total!E21</f>
        <v>675.36581000000001</v>
      </c>
      <c r="V21" s="7">
        <f t="shared" ca="1" si="3"/>
        <v>8.858902703415439E-5</v>
      </c>
      <c r="W21" s="7">
        <f t="shared" ca="1" si="4"/>
        <v>6.0411704881010963E-6</v>
      </c>
      <c r="X21" s="7">
        <f t="shared" ca="1" si="5"/>
        <v>0</v>
      </c>
      <c r="Y21" s="7">
        <f t="shared" ca="1" si="6"/>
        <v>6.0411704881010963E-6</v>
      </c>
      <c r="Z21" s="7">
        <f t="shared" ca="1" si="7"/>
        <v>6.0411704881010963E-6</v>
      </c>
      <c r="AB21" s="7">
        <f t="shared" ca="1" si="8"/>
        <v>1.0671253849845769E-4</v>
      </c>
    </row>
    <row r="22" spans="1:28" s="7" customFormat="1" x14ac:dyDescent="0.25">
      <c r="A22" s="7" t="s">
        <v>0</v>
      </c>
      <c r="B22" s="7">
        <v>100</v>
      </c>
      <c r="C22" s="7">
        <v>0.7</v>
      </c>
      <c r="D22" s="7">
        <v>107.68003</v>
      </c>
      <c r="E22" s="7">
        <v>24.458690000000001</v>
      </c>
      <c r="F22" s="7">
        <v>35</v>
      </c>
      <c r="H22" s="7" t="s">
        <v>1</v>
      </c>
      <c r="I22" s="7">
        <v>30</v>
      </c>
      <c r="J22" s="7">
        <v>1</v>
      </c>
      <c r="L22" s="7">
        <f t="shared" ca="1" si="2"/>
        <v>655.43295999999998</v>
      </c>
      <c r="M22" s="7">
        <f t="shared" ca="1" si="2"/>
        <v>655.43295999999998</v>
      </c>
      <c r="N22" s="7">
        <f t="shared" ca="1" si="2"/>
        <v>655.43295999999998</v>
      </c>
      <c r="O22" s="7">
        <f t="shared" ca="1" si="2"/>
        <v>655.43295999999998</v>
      </c>
      <c r="P22" s="7">
        <f t="shared" ca="1" si="2"/>
        <v>655.43295999999998</v>
      </c>
      <c r="R22" s="7">
        <f t="shared" ca="1" si="1"/>
        <v>655.43295999999998</v>
      </c>
      <c r="T22" s="7">
        <f ca="1">Total!E22</f>
        <v>655.43295999999998</v>
      </c>
      <c r="V22" s="7">
        <f t="shared" ca="1" si="3"/>
        <v>0</v>
      </c>
      <c r="W22" s="7">
        <f t="shared" ca="1" si="4"/>
        <v>0</v>
      </c>
      <c r="X22" s="7">
        <f t="shared" ca="1" si="5"/>
        <v>0</v>
      </c>
      <c r="Y22" s="7">
        <f t="shared" ca="1" si="6"/>
        <v>0</v>
      </c>
      <c r="Z22" s="7">
        <f t="shared" ca="1" si="7"/>
        <v>0</v>
      </c>
      <c r="AB22" s="7">
        <f t="shared" ca="1" si="8"/>
        <v>0</v>
      </c>
    </row>
    <row r="23" spans="1:28" s="7" customFormat="1" x14ac:dyDescent="0.25">
      <c r="A23" s="7" t="s">
        <v>0</v>
      </c>
      <c r="B23" s="7">
        <v>100</v>
      </c>
      <c r="C23" s="7">
        <v>0.7</v>
      </c>
      <c r="D23" s="7">
        <v>107.83337</v>
      </c>
      <c r="E23" s="7">
        <v>24.54851</v>
      </c>
      <c r="F23" s="7">
        <v>36</v>
      </c>
      <c r="H23" s="7" t="s">
        <v>1</v>
      </c>
      <c r="I23" s="7">
        <v>100</v>
      </c>
      <c r="J23" s="7">
        <v>0.4</v>
      </c>
      <c r="L23" s="7">
        <f t="shared" ca="1" si="2"/>
        <v>1884.6410100000001</v>
      </c>
      <c r="M23" s="7">
        <f t="shared" ca="1" si="2"/>
        <v>1860.50377</v>
      </c>
      <c r="N23" s="7">
        <f t="shared" ca="1" si="2"/>
        <v>1863.37093</v>
      </c>
      <c r="O23" s="7">
        <f t="shared" ca="1" si="2"/>
        <v>1833.64796</v>
      </c>
      <c r="P23" s="7">
        <f t="shared" ca="1" si="2"/>
        <v>1820.08095</v>
      </c>
      <c r="R23" s="7">
        <f t="shared" ca="1" si="1"/>
        <v>1852.4489239999998</v>
      </c>
      <c r="T23" s="7">
        <f ca="1">Total!E23</f>
        <v>1789.1879899999999</v>
      </c>
      <c r="V23" s="7">
        <f t="shared" ca="1" si="3"/>
        <v>5.3349910983920786E-2</v>
      </c>
      <c r="W23" s="7">
        <f t="shared" ca="1" si="4"/>
        <v>3.9859299525032102E-2</v>
      </c>
      <c r="X23" s="7">
        <f t="shared" ca="1" si="5"/>
        <v>4.1461791837759956E-2</v>
      </c>
      <c r="Y23" s="7">
        <f t="shared" ca="1" si="6"/>
        <v>2.4849244600619141E-2</v>
      </c>
      <c r="Z23" s="7">
        <f t="shared" ca="1" si="7"/>
        <v>1.7266469578750152E-2</v>
      </c>
      <c r="AB23" s="7">
        <f t="shared" ca="1" si="8"/>
        <v>0.17678671652608213</v>
      </c>
    </row>
    <row r="24" spans="1:28" s="7" customFormat="1" x14ac:dyDescent="0.25">
      <c r="A24" s="7" t="s">
        <v>0</v>
      </c>
      <c r="B24" s="7">
        <v>100</v>
      </c>
      <c r="C24" s="7">
        <v>0.7</v>
      </c>
      <c r="D24" s="7">
        <v>107.59753000000001</v>
      </c>
      <c r="E24" s="7">
        <v>24.613759999999999</v>
      </c>
      <c r="F24" s="7">
        <v>45</v>
      </c>
      <c r="H24" s="7" t="s">
        <v>1</v>
      </c>
      <c r="I24" s="7">
        <v>100</v>
      </c>
      <c r="J24" s="7">
        <v>0.7</v>
      </c>
      <c r="L24" s="7">
        <f t="shared" ca="1" si="2"/>
        <v>1780.1076499999999</v>
      </c>
      <c r="M24" s="7">
        <f t="shared" ca="1" si="2"/>
        <v>1774.3041700000001</v>
      </c>
      <c r="N24" s="7">
        <f t="shared" ca="1" si="2"/>
        <v>1772.98783</v>
      </c>
      <c r="O24" s="7">
        <f t="shared" ca="1" si="2"/>
        <v>1768.93777</v>
      </c>
      <c r="P24" s="7">
        <f t="shared" ca="1" si="2"/>
        <v>1782.6592900000001</v>
      </c>
      <c r="R24" s="7">
        <f t="shared" ca="1" si="1"/>
        <v>1775.7993419999998</v>
      </c>
      <c r="T24" s="7">
        <f ca="1">Total!E24</f>
        <v>1762.0255400000001</v>
      </c>
      <c r="V24" s="7">
        <f t="shared" ca="1" si="3"/>
        <v>1.0262115723929762E-2</v>
      </c>
      <c r="W24" s="7">
        <f t="shared" ca="1" si="4"/>
        <v>6.9684744751202761E-3</v>
      </c>
      <c r="X24" s="7">
        <f t="shared" ca="1" si="5"/>
        <v>6.2214137940361175E-3</v>
      </c>
      <c r="Y24" s="7">
        <f t="shared" ca="1" si="6"/>
        <v>3.9228886546104824E-3</v>
      </c>
      <c r="Z24" s="7">
        <f t="shared" ca="1" si="7"/>
        <v>1.17102445631974E-2</v>
      </c>
      <c r="AB24" s="7">
        <f t="shared" ca="1" si="8"/>
        <v>3.9085137210894037E-2</v>
      </c>
    </row>
    <row r="25" spans="1:28" s="7" customFormat="1" x14ac:dyDescent="0.25">
      <c r="A25" s="7" t="s">
        <v>0</v>
      </c>
      <c r="B25" s="7">
        <v>100</v>
      </c>
      <c r="C25" s="7">
        <v>0.7</v>
      </c>
      <c r="D25" s="7">
        <v>143.03058999999999</v>
      </c>
      <c r="E25" s="7">
        <v>24.674769999999999</v>
      </c>
      <c r="F25" s="7">
        <v>37</v>
      </c>
      <c r="H25" s="7" t="s">
        <v>1</v>
      </c>
      <c r="I25" s="7">
        <v>100</v>
      </c>
      <c r="J25" s="7">
        <v>1</v>
      </c>
      <c r="L25" s="7">
        <f t="shared" ca="1" si="2"/>
        <v>1757.49333</v>
      </c>
      <c r="M25" s="7">
        <f t="shared" ca="1" si="2"/>
        <v>1757.5823700000001</v>
      </c>
      <c r="N25" s="7">
        <f t="shared" ca="1" si="2"/>
        <v>1758.7891299999999</v>
      </c>
      <c r="O25" s="7">
        <f t="shared" ca="1" si="2"/>
        <v>1758.23089</v>
      </c>
      <c r="P25" s="7">
        <f t="shared" ca="1" si="2"/>
        <v>1759.6266700000001</v>
      </c>
      <c r="R25" s="7">
        <f t="shared" ca="1" si="1"/>
        <v>1758.3444780000002</v>
      </c>
      <c r="T25" s="7">
        <f ca="1">Total!E25</f>
        <v>1753.8095499999999</v>
      </c>
      <c r="V25" s="7">
        <f t="shared" ca="1" si="3"/>
        <v>2.1004447147639663E-3</v>
      </c>
      <c r="W25" s="7">
        <f t="shared" ca="1" si="4"/>
        <v>2.1512141954068719E-3</v>
      </c>
      <c r="X25" s="7">
        <f t="shared" ca="1" si="5"/>
        <v>2.8392934683243924E-3</v>
      </c>
      <c r="Y25" s="7">
        <f t="shared" ca="1" si="6"/>
        <v>2.520992088337129E-3</v>
      </c>
      <c r="Z25" s="7">
        <f t="shared" ca="1" si="7"/>
        <v>3.3168481720265231E-3</v>
      </c>
      <c r="AB25" s="7">
        <f t="shared" ca="1" si="8"/>
        <v>1.2928792638858884E-2</v>
      </c>
    </row>
    <row r="26" spans="1:28" s="7" customFormat="1" x14ac:dyDescent="0.25">
      <c r="A26" s="7" t="s">
        <v>0</v>
      </c>
      <c r="B26" s="7">
        <v>100</v>
      </c>
      <c r="C26" s="7">
        <v>1</v>
      </c>
      <c r="D26" s="7">
        <v>103.85753</v>
      </c>
      <c r="E26" s="7">
        <v>33.947589999999998</v>
      </c>
      <c r="F26" s="7">
        <v>46</v>
      </c>
      <c r="H26" s="7" t="s">
        <v>1</v>
      </c>
      <c r="I26" s="7">
        <v>1000</v>
      </c>
      <c r="J26" s="7">
        <v>0.4</v>
      </c>
      <c r="L26" s="7">
        <f t="shared" ca="1" si="2"/>
        <v>18999.540150000001</v>
      </c>
      <c r="M26" s="7">
        <f t="shared" ca="1" si="2"/>
        <v>18986.34</v>
      </c>
      <c r="N26" s="7">
        <f t="shared" ca="1" si="2"/>
        <v>18995.269700000001</v>
      </c>
      <c r="O26" s="7">
        <f t="shared" ca="1" si="2"/>
        <v>18989.292249999999</v>
      </c>
      <c r="P26" s="7">
        <f t="shared" ca="1" si="2"/>
        <v>18989.816780000001</v>
      </c>
      <c r="R26" s="7">
        <f t="shared" ca="1" si="1"/>
        <v>18992.051776</v>
      </c>
      <c r="T26" s="7">
        <f ca="1">Total!E26</f>
        <v>18977.24136</v>
      </c>
      <c r="V26" s="7">
        <f t="shared" ca="1" si="3"/>
        <v>1.17502800206788E-3</v>
      </c>
      <c r="W26" s="7">
        <f t="shared" ca="1" si="4"/>
        <v>4.7945008588962584E-4</v>
      </c>
      <c r="X26" s="7">
        <f t="shared" ca="1" si="5"/>
        <v>9.4999792951997071E-4</v>
      </c>
      <c r="Y26" s="7">
        <f t="shared" ca="1" si="6"/>
        <v>6.3501800769627862E-4</v>
      </c>
      <c r="Z26" s="7">
        <f t="shared" ca="1" si="7"/>
        <v>6.6265795757371507E-4</v>
      </c>
      <c r="AB26" s="7">
        <f t="shared" ca="1" si="8"/>
        <v>3.9021519827474706E-3</v>
      </c>
    </row>
    <row r="27" spans="1:28" s="7" customFormat="1" x14ac:dyDescent="0.25">
      <c r="A27" s="7" t="s">
        <v>0</v>
      </c>
      <c r="B27" s="7">
        <v>100</v>
      </c>
      <c r="C27" s="7">
        <v>1</v>
      </c>
      <c r="D27" s="7">
        <v>103.85996</v>
      </c>
      <c r="E27" s="7">
        <v>33.999250000000004</v>
      </c>
      <c r="F27" s="7">
        <v>51</v>
      </c>
      <c r="H27" s="7" t="s">
        <v>1</v>
      </c>
      <c r="I27" s="7">
        <v>1000</v>
      </c>
      <c r="J27" s="7">
        <v>0.7</v>
      </c>
      <c r="L27" s="7">
        <f t="shared" ca="1" si="2"/>
        <v>18981.33683</v>
      </c>
      <c r="M27" s="7">
        <f t="shared" ca="1" si="2"/>
        <v>18984.19687</v>
      </c>
      <c r="N27" s="7">
        <f t="shared" ca="1" si="2"/>
        <v>18979.045429999998</v>
      </c>
      <c r="O27" s="7">
        <f t="shared" ca="1" si="2"/>
        <v>18981.822120000001</v>
      </c>
      <c r="P27" s="7">
        <f t="shared" ca="1" si="2"/>
        <v>18980.54</v>
      </c>
      <c r="R27" s="7">
        <f t="shared" ca="1" si="1"/>
        <v>18981.38825</v>
      </c>
      <c r="T27" s="7">
        <f ca="1">Total!E27</f>
        <v>18975.633290000002</v>
      </c>
      <c r="V27" s="7">
        <f t="shared" ca="1" si="3"/>
        <v>3.0057178660826715E-4</v>
      </c>
      <c r="W27" s="7">
        <f t="shared" ca="1" si="4"/>
        <v>4.5129350199400812E-4</v>
      </c>
      <c r="X27" s="7">
        <f t="shared" ca="1" si="5"/>
        <v>1.798169235171136E-4</v>
      </c>
      <c r="Y27" s="7">
        <f t="shared" ca="1" si="6"/>
        <v>3.2614616363083938E-4</v>
      </c>
      <c r="Z27" s="7">
        <f t="shared" ca="1" si="7"/>
        <v>2.5857951220974998E-4</v>
      </c>
      <c r="AB27" s="7">
        <f t="shared" ca="1" si="8"/>
        <v>1.5164078879599783E-3</v>
      </c>
    </row>
    <row r="28" spans="1:28" s="7" customFormat="1" x14ac:dyDescent="0.25">
      <c r="A28" s="7" t="s">
        <v>0</v>
      </c>
      <c r="B28" s="7">
        <v>100</v>
      </c>
      <c r="C28" s="7">
        <v>1</v>
      </c>
      <c r="D28" s="7">
        <v>103.75024999999999</v>
      </c>
      <c r="E28" s="7">
        <v>33.909790000000001</v>
      </c>
      <c r="F28" s="7">
        <v>49</v>
      </c>
      <c r="H28" s="7" t="s">
        <v>1</v>
      </c>
      <c r="I28" s="7">
        <v>1000</v>
      </c>
      <c r="J28" s="7">
        <v>1</v>
      </c>
      <c r="L28" s="7">
        <f t="shared" ca="1" si="2"/>
        <v>18976.366829999999</v>
      </c>
      <c r="M28" s="7">
        <f t="shared" ca="1" si="2"/>
        <v>18976.73244</v>
      </c>
      <c r="N28" s="7">
        <f t="shared" ca="1" si="2"/>
        <v>18976.416069999999</v>
      </c>
      <c r="O28" s="7">
        <f t="shared" ca="1" si="2"/>
        <v>18976.599999999999</v>
      </c>
      <c r="P28" s="7">
        <f t="shared" ca="1" si="2"/>
        <v>18976.972399999999</v>
      </c>
      <c r="R28" s="7">
        <f t="shared" ca="1" si="1"/>
        <v>18976.617547999998</v>
      </c>
      <c r="T28" s="7">
        <f ca="1">Total!E28</f>
        <v>18975.233329999999</v>
      </c>
      <c r="V28" s="7">
        <f t="shared" ca="1" si="3"/>
        <v>5.973576083556453E-5</v>
      </c>
      <c r="W28" s="7">
        <f t="shared" ca="1" si="4"/>
        <v>7.9003508095499948E-5</v>
      </c>
      <c r="X28" s="7">
        <f t="shared" ca="1" si="5"/>
        <v>6.2330722338484919E-5</v>
      </c>
      <c r="Y28" s="7">
        <f t="shared" ca="1" si="6"/>
        <v>7.2023883776897447E-5</v>
      </c>
      <c r="Z28" s="7">
        <f t="shared" ca="1" si="7"/>
        <v>9.1649465898801082E-5</v>
      </c>
      <c r="AB28" s="7">
        <f t="shared" ca="1" si="8"/>
        <v>3.6474334094524789E-4</v>
      </c>
    </row>
    <row r="29" spans="1:28" s="7" customFormat="1" x14ac:dyDescent="0.25">
      <c r="A29" s="7" t="s">
        <v>0</v>
      </c>
      <c r="B29" s="7">
        <v>100</v>
      </c>
      <c r="C29" s="7">
        <v>1</v>
      </c>
      <c r="D29" s="7">
        <v>103.85919</v>
      </c>
      <c r="E29" s="7">
        <v>34.313450000000003</v>
      </c>
      <c r="F29" s="7">
        <v>47</v>
      </c>
    </row>
    <row r="30" spans="1:28" s="7" customFormat="1" x14ac:dyDescent="0.25">
      <c r="A30" s="7" t="s">
        <v>0</v>
      </c>
      <c r="B30" s="7">
        <v>100</v>
      </c>
      <c r="C30" s="7">
        <v>1</v>
      </c>
      <c r="D30" s="7">
        <v>103.87586</v>
      </c>
      <c r="E30" s="7">
        <v>33.819629999999997</v>
      </c>
      <c r="F30" s="7">
        <v>46</v>
      </c>
    </row>
    <row r="31" spans="1:28" s="7" customFormat="1" x14ac:dyDescent="0.25">
      <c r="A31" s="7" t="s">
        <v>0</v>
      </c>
      <c r="B31" s="7">
        <v>1000</v>
      </c>
      <c r="C31" s="7">
        <v>0.4</v>
      </c>
      <c r="D31" s="7">
        <v>1070.28991</v>
      </c>
      <c r="E31" s="7">
        <v>686.57073000000003</v>
      </c>
      <c r="F31" s="7">
        <v>6</v>
      </c>
    </row>
    <row r="32" spans="1:28" s="7" customFormat="1" x14ac:dyDescent="0.25">
      <c r="A32" s="7" t="s">
        <v>0</v>
      </c>
      <c r="B32" s="7">
        <v>1000</v>
      </c>
      <c r="C32" s="7">
        <v>0.4</v>
      </c>
      <c r="D32" s="7">
        <v>1070.2449899999999</v>
      </c>
      <c r="E32" s="7">
        <v>681.46686</v>
      </c>
      <c r="F32" s="7">
        <v>6</v>
      </c>
    </row>
    <row r="33" spans="1:6" s="7" customFormat="1" x14ac:dyDescent="0.25">
      <c r="A33" s="7" t="s">
        <v>0</v>
      </c>
      <c r="B33" s="7">
        <v>1000</v>
      </c>
      <c r="C33" s="7">
        <v>0.4</v>
      </c>
      <c r="D33" s="7">
        <v>1070.2732699999999</v>
      </c>
      <c r="E33" s="7">
        <v>760.68334000000004</v>
      </c>
      <c r="F33" s="7">
        <v>7</v>
      </c>
    </row>
    <row r="34" spans="1:6" s="7" customFormat="1" x14ac:dyDescent="0.25">
      <c r="A34" s="7" t="s">
        <v>0</v>
      </c>
      <c r="B34" s="7">
        <v>1000</v>
      </c>
      <c r="C34" s="7">
        <v>0.4</v>
      </c>
      <c r="D34" s="7">
        <v>1070.1520800000001</v>
      </c>
      <c r="E34" s="7">
        <v>686.02745000000004</v>
      </c>
      <c r="F34" s="7">
        <v>6</v>
      </c>
    </row>
    <row r="35" spans="1:6" s="7" customFormat="1" x14ac:dyDescent="0.25">
      <c r="A35" s="7" t="s">
        <v>0</v>
      </c>
      <c r="B35" s="7">
        <v>1000</v>
      </c>
      <c r="C35" s="7">
        <v>0.4</v>
      </c>
      <c r="D35" s="7">
        <v>1070.3400999999999</v>
      </c>
      <c r="E35" s="7">
        <v>682.18061</v>
      </c>
      <c r="F35" s="7">
        <v>6</v>
      </c>
    </row>
    <row r="36" spans="1:6" s="7" customFormat="1" x14ac:dyDescent="0.25">
      <c r="A36" s="7" t="s">
        <v>0</v>
      </c>
      <c r="B36" s="7">
        <v>1000</v>
      </c>
      <c r="C36" s="7">
        <v>0.7</v>
      </c>
      <c r="D36" s="7">
        <v>1034.97444</v>
      </c>
      <c r="E36" s="7">
        <v>988.49144000000001</v>
      </c>
      <c r="F36" s="7">
        <v>10</v>
      </c>
    </row>
    <row r="37" spans="1:6" s="7" customFormat="1" x14ac:dyDescent="0.25">
      <c r="A37" s="7" t="s">
        <v>0</v>
      </c>
      <c r="B37" s="7">
        <v>1000</v>
      </c>
      <c r="C37" s="7">
        <v>0.7</v>
      </c>
      <c r="D37" s="7">
        <v>1034.9018900000001</v>
      </c>
      <c r="E37" s="7">
        <v>1055.17607</v>
      </c>
      <c r="F37" s="7">
        <v>10</v>
      </c>
    </row>
    <row r="38" spans="1:6" s="7" customFormat="1" x14ac:dyDescent="0.25">
      <c r="A38" s="7" t="s">
        <v>0</v>
      </c>
      <c r="B38" s="7">
        <v>1000</v>
      </c>
      <c r="C38" s="7">
        <v>0.7</v>
      </c>
      <c r="D38" s="7">
        <v>1035.0445999999999</v>
      </c>
      <c r="E38" s="7">
        <v>1055.7453800000001</v>
      </c>
      <c r="F38" s="7">
        <v>10</v>
      </c>
    </row>
    <row r="39" spans="1:6" s="7" customFormat="1" x14ac:dyDescent="0.25">
      <c r="A39" s="7" t="s">
        <v>0</v>
      </c>
      <c r="B39" s="7">
        <v>1000</v>
      </c>
      <c r="C39" s="7">
        <v>0.7</v>
      </c>
      <c r="D39" s="7">
        <v>1034.8638699999999</v>
      </c>
      <c r="E39" s="7">
        <v>1054.2971600000001</v>
      </c>
      <c r="F39" s="7">
        <v>10</v>
      </c>
    </row>
    <row r="40" spans="1:6" s="7" customFormat="1" x14ac:dyDescent="0.25">
      <c r="A40" s="7" t="s">
        <v>0</v>
      </c>
      <c r="B40" s="7">
        <v>1000</v>
      </c>
      <c r="C40" s="7">
        <v>0.7</v>
      </c>
      <c r="D40" s="7">
        <v>1034.8951</v>
      </c>
      <c r="E40" s="7">
        <v>1058.01675</v>
      </c>
      <c r="F40" s="7">
        <v>10</v>
      </c>
    </row>
    <row r="41" spans="1:6" s="7" customFormat="1" x14ac:dyDescent="0.25">
      <c r="A41" s="7" t="s">
        <v>0</v>
      </c>
      <c r="B41" s="7">
        <v>1000</v>
      </c>
      <c r="C41" s="7">
        <v>1</v>
      </c>
      <c r="D41" s="7">
        <v>1034.7902799999999</v>
      </c>
      <c r="E41" s="7">
        <v>1560.0274199999999</v>
      </c>
      <c r="F41" s="7">
        <v>14</v>
      </c>
    </row>
    <row r="42" spans="1:6" s="7" customFormat="1" x14ac:dyDescent="0.25">
      <c r="A42" s="7" t="s">
        <v>0</v>
      </c>
      <c r="B42" s="7">
        <v>1000</v>
      </c>
      <c r="C42" s="7">
        <v>1</v>
      </c>
      <c r="D42" s="7">
        <v>1034.8088</v>
      </c>
      <c r="E42" s="7">
        <v>1567.89111</v>
      </c>
      <c r="F42" s="7">
        <v>14</v>
      </c>
    </row>
    <row r="43" spans="1:6" s="7" customFormat="1" x14ac:dyDescent="0.25">
      <c r="A43" s="7" t="s">
        <v>0</v>
      </c>
      <c r="B43" s="7">
        <v>1000</v>
      </c>
      <c r="C43" s="7">
        <v>1</v>
      </c>
      <c r="D43" s="7">
        <v>1034.7002</v>
      </c>
      <c r="E43" s="7">
        <v>1559.3179500000001</v>
      </c>
      <c r="F43" s="7">
        <v>14</v>
      </c>
    </row>
    <row r="44" spans="1:6" s="7" customFormat="1" x14ac:dyDescent="0.25">
      <c r="A44" s="7" t="s">
        <v>0</v>
      </c>
      <c r="B44" s="7">
        <v>1000</v>
      </c>
      <c r="C44" s="7">
        <v>1</v>
      </c>
      <c r="D44" s="7">
        <v>1034.67336</v>
      </c>
      <c r="E44" s="7">
        <v>1567.33538</v>
      </c>
      <c r="F44" s="7">
        <v>14</v>
      </c>
    </row>
    <row r="45" spans="1:6" s="7" customFormat="1" x14ac:dyDescent="0.25">
      <c r="A45" s="7" t="s">
        <v>0</v>
      </c>
      <c r="B45" s="7">
        <v>1000</v>
      </c>
      <c r="C45" s="7">
        <v>1</v>
      </c>
      <c r="D45" s="7">
        <v>1034.6655900000001</v>
      </c>
      <c r="E45" s="7">
        <v>1572.8199300000001</v>
      </c>
      <c r="F45" s="7">
        <v>14</v>
      </c>
    </row>
    <row r="46" spans="1:6" s="7" customFormat="1" x14ac:dyDescent="0.25">
      <c r="A46" s="7" t="s">
        <v>3</v>
      </c>
      <c r="B46" s="7">
        <v>24</v>
      </c>
      <c r="C46" s="7">
        <v>0.4</v>
      </c>
      <c r="D46" s="7">
        <v>3177.6379999999999</v>
      </c>
      <c r="E46" s="7">
        <v>1.2043999999999999</v>
      </c>
      <c r="F46" s="7">
        <v>20</v>
      </c>
    </row>
    <row r="47" spans="1:6" s="7" customFormat="1" x14ac:dyDescent="0.25">
      <c r="A47" s="7" t="s">
        <v>3</v>
      </c>
      <c r="B47" s="7">
        <v>24</v>
      </c>
      <c r="C47" s="7">
        <v>0.4</v>
      </c>
      <c r="D47" s="7">
        <v>3177.6379999999999</v>
      </c>
      <c r="E47" s="7">
        <v>1.1802600000000001</v>
      </c>
      <c r="F47" s="7">
        <v>15</v>
      </c>
    </row>
    <row r="48" spans="1:6" s="7" customFormat="1" x14ac:dyDescent="0.25">
      <c r="A48" s="7" t="s">
        <v>3</v>
      </c>
      <c r="B48" s="7">
        <v>24</v>
      </c>
      <c r="C48" s="7">
        <v>0.4</v>
      </c>
      <c r="D48" s="7">
        <v>3177.6379999999999</v>
      </c>
      <c r="E48" s="7">
        <v>1.20861</v>
      </c>
      <c r="F48" s="7">
        <v>18</v>
      </c>
    </row>
    <row r="49" spans="1:6" s="7" customFormat="1" x14ac:dyDescent="0.25">
      <c r="A49" s="7" t="s">
        <v>3</v>
      </c>
      <c r="B49" s="7">
        <v>24</v>
      </c>
      <c r="C49" s="7">
        <v>0.4</v>
      </c>
      <c r="D49" s="7">
        <v>3177.6379999999999</v>
      </c>
      <c r="E49" s="7">
        <v>1.1633599999999999</v>
      </c>
      <c r="F49" s="7">
        <v>14</v>
      </c>
    </row>
    <row r="50" spans="1:6" s="7" customFormat="1" x14ac:dyDescent="0.25">
      <c r="A50" s="7" t="s">
        <v>3</v>
      </c>
      <c r="B50" s="7">
        <v>24</v>
      </c>
      <c r="C50" s="7">
        <v>0.4</v>
      </c>
      <c r="D50" s="7">
        <v>3177.6379999999999</v>
      </c>
      <c r="E50" s="7">
        <v>1.1776199999999999</v>
      </c>
      <c r="F50" s="7">
        <v>20</v>
      </c>
    </row>
    <row r="51" spans="1:6" s="7" customFormat="1" x14ac:dyDescent="0.25">
      <c r="A51" s="7" t="s">
        <v>3</v>
      </c>
      <c r="B51" s="7">
        <v>24</v>
      </c>
      <c r="C51" s="7">
        <v>0.7</v>
      </c>
      <c r="D51" s="7">
        <v>2321.03586</v>
      </c>
      <c r="E51" s="7">
        <v>1.3983000000000001</v>
      </c>
      <c r="F51" s="7">
        <v>24</v>
      </c>
    </row>
    <row r="52" spans="1:6" s="7" customFormat="1" x14ac:dyDescent="0.25">
      <c r="A52" s="7" t="s">
        <v>3</v>
      </c>
      <c r="B52" s="7">
        <v>24</v>
      </c>
      <c r="C52" s="7">
        <v>0.7</v>
      </c>
      <c r="D52" s="7">
        <v>2321.03586</v>
      </c>
      <c r="E52" s="7">
        <v>1.3687100000000001</v>
      </c>
      <c r="F52" s="7">
        <v>21</v>
      </c>
    </row>
    <row r="53" spans="1:6" s="7" customFormat="1" x14ac:dyDescent="0.25">
      <c r="A53" s="7" t="s">
        <v>3</v>
      </c>
      <c r="B53" s="7">
        <v>24</v>
      </c>
      <c r="C53" s="7">
        <v>0.7</v>
      </c>
      <c r="D53" s="7">
        <v>2321.03586</v>
      </c>
      <c r="E53" s="7">
        <v>1.3663000000000001</v>
      </c>
      <c r="F53" s="7">
        <v>23</v>
      </c>
    </row>
    <row r="54" spans="1:6" s="7" customFormat="1" x14ac:dyDescent="0.25">
      <c r="A54" s="7" t="s">
        <v>3</v>
      </c>
      <c r="B54" s="7">
        <v>24</v>
      </c>
      <c r="C54" s="7">
        <v>0.7</v>
      </c>
      <c r="D54" s="7">
        <v>2321.03586</v>
      </c>
      <c r="E54" s="7">
        <v>1.3829100000000001</v>
      </c>
      <c r="F54" s="7">
        <v>22</v>
      </c>
    </row>
    <row r="55" spans="1:6" s="7" customFormat="1" x14ac:dyDescent="0.25">
      <c r="A55" s="7" t="s">
        <v>3</v>
      </c>
      <c r="B55" s="7">
        <v>24</v>
      </c>
      <c r="C55" s="7">
        <v>0.7</v>
      </c>
      <c r="D55" s="7">
        <v>2321.03586</v>
      </c>
      <c r="E55" s="7">
        <v>1.38</v>
      </c>
      <c r="F55" s="7">
        <v>16</v>
      </c>
    </row>
    <row r="56" spans="1:6" s="7" customFormat="1" x14ac:dyDescent="0.25">
      <c r="A56" s="7" t="s">
        <v>3</v>
      </c>
      <c r="B56" s="7">
        <v>24</v>
      </c>
      <c r="C56" s="7">
        <v>1</v>
      </c>
      <c r="D56" s="7">
        <v>2320.9075499999999</v>
      </c>
      <c r="E56" s="7">
        <v>2.2934800000000002</v>
      </c>
      <c r="F56" s="7">
        <v>40</v>
      </c>
    </row>
    <row r="57" spans="1:6" s="7" customFormat="1" x14ac:dyDescent="0.25">
      <c r="A57" s="7" t="s">
        <v>3</v>
      </c>
      <c r="B57" s="7">
        <v>24</v>
      </c>
      <c r="C57" s="7">
        <v>1</v>
      </c>
      <c r="D57" s="7">
        <v>2320.9075499999999</v>
      </c>
      <c r="E57" s="7">
        <v>2.30016</v>
      </c>
      <c r="F57" s="7">
        <v>38</v>
      </c>
    </row>
    <row r="58" spans="1:6" s="7" customFormat="1" x14ac:dyDescent="0.25">
      <c r="A58" s="7" t="s">
        <v>3</v>
      </c>
      <c r="B58" s="7">
        <v>24</v>
      </c>
      <c r="C58" s="7">
        <v>1</v>
      </c>
      <c r="D58" s="7">
        <v>2320.9075499999999</v>
      </c>
      <c r="E58" s="7">
        <v>2.2657699999999998</v>
      </c>
      <c r="F58" s="7">
        <v>40</v>
      </c>
    </row>
    <row r="59" spans="1:6" s="7" customFormat="1" x14ac:dyDescent="0.25">
      <c r="A59" s="7" t="s">
        <v>3</v>
      </c>
      <c r="B59" s="7">
        <v>24</v>
      </c>
      <c r="C59" s="7">
        <v>1</v>
      </c>
      <c r="D59" s="7">
        <v>2320.9075499999999</v>
      </c>
      <c r="E59" s="7">
        <v>2.4009100000000001</v>
      </c>
      <c r="F59" s="7">
        <v>32</v>
      </c>
    </row>
    <row r="60" spans="1:6" s="7" customFormat="1" x14ac:dyDescent="0.25">
      <c r="A60" s="7" t="s">
        <v>3</v>
      </c>
      <c r="B60" s="7">
        <v>24</v>
      </c>
      <c r="C60" s="7">
        <v>1</v>
      </c>
      <c r="D60" s="7">
        <v>2320.9075499999999</v>
      </c>
      <c r="E60" s="7">
        <v>2.29772</v>
      </c>
      <c r="F60" s="7">
        <v>41</v>
      </c>
    </row>
    <row r="61" spans="1:6" s="7" customFormat="1" x14ac:dyDescent="0.25">
      <c r="A61" s="7" t="s">
        <v>3</v>
      </c>
      <c r="B61" s="7">
        <v>100</v>
      </c>
      <c r="C61" s="7">
        <v>0.4</v>
      </c>
      <c r="D61" s="7">
        <v>42989.119160000002</v>
      </c>
      <c r="E61" s="7">
        <v>8.2035</v>
      </c>
      <c r="F61" s="7">
        <v>17</v>
      </c>
    </row>
    <row r="62" spans="1:6" s="7" customFormat="1" x14ac:dyDescent="0.25">
      <c r="A62" s="7" t="s">
        <v>3</v>
      </c>
      <c r="B62" s="7">
        <v>100</v>
      </c>
      <c r="C62" s="7">
        <v>0.4</v>
      </c>
      <c r="D62" s="7">
        <v>42988.818220000001</v>
      </c>
      <c r="E62" s="7">
        <v>8.2103699999999993</v>
      </c>
      <c r="F62" s="7">
        <v>17</v>
      </c>
    </row>
    <row r="63" spans="1:6" s="7" customFormat="1" x14ac:dyDescent="0.25">
      <c r="A63" s="7" t="s">
        <v>3</v>
      </c>
      <c r="B63" s="7">
        <v>100</v>
      </c>
      <c r="C63" s="7">
        <v>0.4</v>
      </c>
      <c r="D63" s="7">
        <v>42989.934419999998</v>
      </c>
      <c r="E63" s="7">
        <v>8.2951499999999996</v>
      </c>
      <c r="F63" s="7">
        <v>16</v>
      </c>
    </row>
    <row r="64" spans="1:6" s="7" customFormat="1" x14ac:dyDescent="0.25">
      <c r="A64" s="7" t="s">
        <v>3</v>
      </c>
      <c r="B64" s="7">
        <v>100</v>
      </c>
      <c r="C64" s="7">
        <v>0.4</v>
      </c>
      <c r="D64" s="7">
        <v>42988.244590000002</v>
      </c>
      <c r="E64" s="7">
        <v>8.0805100000000003</v>
      </c>
      <c r="F64" s="7">
        <v>17</v>
      </c>
    </row>
    <row r="65" spans="1:6" s="7" customFormat="1" x14ac:dyDescent="0.25">
      <c r="A65" s="7" t="s">
        <v>3</v>
      </c>
      <c r="B65" s="7">
        <v>100</v>
      </c>
      <c r="C65" s="7">
        <v>0.4</v>
      </c>
      <c r="D65" s="7">
        <v>42988.868479999997</v>
      </c>
      <c r="E65" s="7">
        <v>8.4113399999999992</v>
      </c>
      <c r="F65" s="7">
        <v>18</v>
      </c>
    </row>
    <row r="66" spans="1:6" s="7" customFormat="1" x14ac:dyDescent="0.25">
      <c r="A66" s="7" t="s">
        <v>3</v>
      </c>
      <c r="B66" s="7">
        <v>100</v>
      </c>
      <c r="C66" s="7">
        <v>0.7</v>
      </c>
      <c r="D66" s="7">
        <v>35886.01427</v>
      </c>
      <c r="E66" s="7">
        <v>16.855340000000002</v>
      </c>
      <c r="F66" s="7">
        <v>34</v>
      </c>
    </row>
    <row r="67" spans="1:6" s="7" customFormat="1" x14ac:dyDescent="0.25">
      <c r="A67" s="7" t="s">
        <v>3</v>
      </c>
      <c r="B67" s="7">
        <v>100</v>
      </c>
      <c r="C67" s="7">
        <v>0.7</v>
      </c>
      <c r="D67" s="7">
        <v>35595.094109999998</v>
      </c>
      <c r="E67" s="7">
        <v>16.970949999999998</v>
      </c>
      <c r="F67" s="7">
        <v>30</v>
      </c>
    </row>
    <row r="68" spans="1:6" s="7" customFormat="1" x14ac:dyDescent="0.25">
      <c r="A68" s="7" t="s">
        <v>3</v>
      </c>
      <c r="B68" s="7">
        <v>100</v>
      </c>
      <c r="C68" s="7">
        <v>0.7</v>
      </c>
      <c r="D68" s="7">
        <v>35867.502</v>
      </c>
      <c r="E68" s="7">
        <v>17.28059</v>
      </c>
      <c r="F68" s="7">
        <v>21</v>
      </c>
    </row>
    <row r="69" spans="1:6" s="7" customFormat="1" x14ac:dyDescent="0.25">
      <c r="A69" s="7" t="s">
        <v>3</v>
      </c>
      <c r="B69" s="7">
        <v>100</v>
      </c>
      <c r="C69" s="7">
        <v>0.7</v>
      </c>
      <c r="D69" s="7">
        <v>35770.813459999998</v>
      </c>
      <c r="E69" s="7">
        <v>16.917870000000001</v>
      </c>
      <c r="F69" s="7">
        <v>21</v>
      </c>
    </row>
    <row r="70" spans="1:6" s="7" customFormat="1" x14ac:dyDescent="0.25">
      <c r="A70" s="7" t="s">
        <v>3</v>
      </c>
      <c r="B70" s="7">
        <v>100</v>
      </c>
      <c r="C70" s="7">
        <v>0.7</v>
      </c>
      <c r="D70" s="7">
        <v>35491.648130000001</v>
      </c>
      <c r="E70" s="7">
        <v>16.558240000000001</v>
      </c>
      <c r="F70" s="7">
        <v>33</v>
      </c>
    </row>
    <row r="71" spans="1:6" s="7" customFormat="1" x14ac:dyDescent="0.25">
      <c r="A71" s="7" t="s">
        <v>3</v>
      </c>
      <c r="B71" s="7">
        <v>100</v>
      </c>
      <c r="C71" s="7">
        <v>1</v>
      </c>
      <c r="D71" s="7">
        <v>35636.01296</v>
      </c>
      <c r="E71" s="7">
        <v>26.776630000000001</v>
      </c>
      <c r="F71" s="7">
        <v>43</v>
      </c>
    </row>
    <row r="72" spans="1:6" s="7" customFormat="1" x14ac:dyDescent="0.25">
      <c r="A72" s="7" t="s">
        <v>3</v>
      </c>
      <c r="B72" s="7">
        <v>100</v>
      </c>
      <c r="C72" s="7">
        <v>1</v>
      </c>
      <c r="D72" s="7">
        <v>35280.666169999997</v>
      </c>
      <c r="E72" s="7">
        <v>27.077529999999999</v>
      </c>
      <c r="F72" s="7">
        <v>50</v>
      </c>
    </row>
    <row r="73" spans="1:6" s="7" customFormat="1" x14ac:dyDescent="0.25">
      <c r="A73" s="7" t="s">
        <v>3</v>
      </c>
      <c r="B73" s="7">
        <v>100</v>
      </c>
      <c r="C73" s="7">
        <v>1</v>
      </c>
      <c r="D73" s="7">
        <v>35319.289239999998</v>
      </c>
      <c r="E73" s="7">
        <v>26.751080000000002</v>
      </c>
      <c r="F73" s="7">
        <v>39</v>
      </c>
    </row>
    <row r="74" spans="1:6" s="7" customFormat="1" x14ac:dyDescent="0.25">
      <c r="A74" s="7" t="s">
        <v>3</v>
      </c>
      <c r="B74" s="7">
        <v>100</v>
      </c>
      <c r="C74" s="7">
        <v>1</v>
      </c>
      <c r="D74" s="7">
        <v>35557.51</v>
      </c>
      <c r="E74" s="7">
        <v>27.169160000000002</v>
      </c>
      <c r="F74" s="7">
        <v>37</v>
      </c>
    </row>
    <row r="75" spans="1:6" s="7" customFormat="1" x14ac:dyDescent="0.25">
      <c r="A75" s="7" t="s">
        <v>3</v>
      </c>
      <c r="B75" s="7">
        <v>100</v>
      </c>
      <c r="C75" s="7">
        <v>1</v>
      </c>
      <c r="D75" s="7">
        <v>35277.47322</v>
      </c>
      <c r="E75" s="7">
        <v>26.739370000000001</v>
      </c>
      <c r="F75" s="7">
        <v>41</v>
      </c>
    </row>
    <row r="76" spans="1:6" s="7" customFormat="1" x14ac:dyDescent="0.25">
      <c r="A76" s="7" t="s">
        <v>3</v>
      </c>
      <c r="B76" s="7">
        <v>997</v>
      </c>
      <c r="C76" s="7">
        <v>0.4</v>
      </c>
      <c r="D76" s="7">
        <v>324599.75699000002</v>
      </c>
      <c r="E76" s="7">
        <v>605.20025999999996</v>
      </c>
      <c r="F76" s="7">
        <v>7</v>
      </c>
    </row>
    <row r="77" spans="1:6" s="7" customFormat="1" x14ac:dyDescent="0.25">
      <c r="A77" s="7" t="s">
        <v>3</v>
      </c>
      <c r="B77" s="7">
        <v>997</v>
      </c>
      <c r="C77" s="7">
        <v>0.4</v>
      </c>
      <c r="D77" s="7">
        <v>324647.49007</v>
      </c>
      <c r="E77" s="7">
        <v>603.36717999999996</v>
      </c>
      <c r="F77" s="7">
        <v>7</v>
      </c>
    </row>
    <row r="78" spans="1:6" s="7" customFormat="1" x14ac:dyDescent="0.25">
      <c r="A78" s="7" t="s">
        <v>3</v>
      </c>
      <c r="B78" s="7">
        <v>997</v>
      </c>
      <c r="C78" s="7">
        <v>0.4</v>
      </c>
      <c r="D78" s="7">
        <v>324670.58442999999</v>
      </c>
      <c r="E78" s="7">
        <v>603.64729999999997</v>
      </c>
      <c r="F78" s="7">
        <v>7</v>
      </c>
    </row>
    <row r="79" spans="1:6" s="7" customFormat="1" x14ac:dyDescent="0.25">
      <c r="A79" s="7" t="s">
        <v>3</v>
      </c>
      <c r="B79" s="7">
        <v>997</v>
      </c>
      <c r="C79" s="7">
        <v>0.4</v>
      </c>
      <c r="D79" s="7">
        <v>324425.01272</v>
      </c>
      <c r="E79" s="7">
        <v>601.04578000000004</v>
      </c>
      <c r="F79" s="7">
        <v>7</v>
      </c>
    </row>
    <row r="80" spans="1:6" s="7" customFormat="1" x14ac:dyDescent="0.25">
      <c r="A80" s="7" t="s">
        <v>3</v>
      </c>
      <c r="B80" s="7">
        <v>997</v>
      </c>
      <c r="C80" s="7">
        <v>0.4</v>
      </c>
      <c r="D80" s="7">
        <v>324417.37659</v>
      </c>
      <c r="E80" s="7">
        <v>600.53318000000002</v>
      </c>
      <c r="F80" s="7">
        <v>7</v>
      </c>
    </row>
    <row r="81" spans="1:6" s="7" customFormat="1" x14ac:dyDescent="0.25">
      <c r="A81" s="7" t="s">
        <v>3</v>
      </c>
      <c r="B81" s="7">
        <v>997</v>
      </c>
      <c r="C81" s="7">
        <v>0.7</v>
      </c>
      <c r="D81" s="7">
        <v>323261.43391000002</v>
      </c>
      <c r="E81" s="7">
        <v>895.86905999999999</v>
      </c>
      <c r="F81" s="7">
        <v>12</v>
      </c>
    </row>
    <row r="82" spans="1:6" s="7" customFormat="1" x14ac:dyDescent="0.25">
      <c r="A82" s="7" t="s">
        <v>3</v>
      </c>
      <c r="B82" s="7">
        <v>997</v>
      </c>
      <c r="C82" s="7">
        <v>0.7</v>
      </c>
      <c r="D82" s="7">
        <v>323072.74494</v>
      </c>
      <c r="E82" s="7">
        <v>864.41654000000005</v>
      </c>
      <c r="F82" s="7">
        <v>10</v>
      </c>
    </row>
    <row r="83" spans="1:6" s="7" customFormat="1" x14ac:dyDescent="0.25">
      <c r="A83" s="7" t="s">
        <v>3</v>
      </c>
      <c r="B83" s="7">
        <v>997</v>
      </c>
      <c r="C83" s="7">
        <v>0.7</v>
      </c>
      <c r="D83" s="7">
        <v>323041.42096000002</v>
      </c>
      <c r="E83" s="7">
        <v>866.73068999999998</v>
      </c>
      <c r="F83" s="7">
        <v>10</v>
      </c>
    </row>
    <row r="84" spans="1:6" s="7" customFormat="1" x14ac:dyDescent="0.25">
      <c r="A84" s="7" t="s">
        <v>3</v>
      </c>
      <c r="B84" s="7">
        <v>997</v>
      </c>
      <c r="C84" s="7">
        <v>0.7</v>
      </c>
      <c r="D84" s="7">
        <v>323331.45827</v>
      </c>
      <c r="E84" s="7">
        <v>897.60145</v>
      </c>
      <c r="F84" s="7">
        <v>15</v>
      </c>
    </row>
    <row r="85" spans="1:6" s="7" customFormat="1" x14ac:dyDescent="0.25">
      <c r="A85" s="7" t="s">
        <v>3</v>
      </c>
      <c r="B85" s="7">
        <v>997</v>
      </c>
      <c r="C85" s="7">
        <v>0.7</v>
      </c>
      <c r="D85" s="7">
        <v>323254.28639999998</v>
      </c>
      <c r="E85" s="7">
        <v>865.72796000000005</v>
      </c>
      <c r="F85" s="7">
        <v>10</v>
      </c>
    </row>
    <row r="86" spans="1:6" s="7" customFormat="1" x14ac:dyDescent="0.25">
      <c r="A86" s="7" t="s">
        <v>3</v>
      </c>
      <c r="B86" s="7">
        <v>997</v>
      </c>
      <c r="C86" s="7">
        <v>1</v>
      </c>
      <c r="D86" s="7">
        <v>323044.72842</v>
      </c>
      <c r="E86" s="7">
        <v>1026.2360699999999</v>
      </c>
      <c r="F86" s="7">
        <v>11</v>
      </c>
    </row>
    <row r="87" spans="1:6" s="7" customFormat="1" x14ac:dyDescent="0.25">
      <c r="A87" s="7" t="s">
        <v>3</v>
      </c>
      <c r="B87" s="7">
        <v>997</v>
      </c>
      <c r="C87" s="7">
        <v>1</v>
      </c>
      <c r="D87" s="7">
        <v>323037.62196999998</v>
      </c>
      <c r="E87" s="7">
        <v>1031.6960200000001</v>
      </c>
      <c r="F87" s="7">
        <v>11</v>
      </c>
    </row>
    <row r="88" spans="1:6" s="7" customFormat="1" x14ac:dyDescent="0.25">
      <c r="A88" s="7" t="s">
        <v>3</v>
      </c>
      <c r="B88" s="7">
        <v>997</v>
      </c>
      <c r="C88" s="7">
        <v>1</v>
      </c>
      <c r="D88" s="7">
        <v>323051.08898</v>
      </c>
      <c r="E88" s="7">
        <v>1036.5550699999999</v>
      </c>
      <c r="F88" s="7">
        <v>11</v>
      </c>
    </row>
    <row r="89" spans="1:6" s="7" customFormat="1" x14ac:dyDescent="0.25">
      <c r="A89" s="7" t="s">
        <v>3</v>
      </c>
      <c r="B89" s="7">
        <v>997</v>
      </c>
      <c r="C89" s="7">
        <v>1</v>
      </c>
      <c r="D89" s="7">
        <v>323049.99286</v>
      </c>
      <c r="E89" s="7">
        <v>1032.3805600000001</v>
      </c>
      <c r="F89" s="7">
        <v>11</v>
      </c>
    </row>
    <row r="90" spans="1:6" s="7" customFormat="1" x14ac:dyDescent="0.25">
      <c r="A90" s="7" t="s">
        <v>3</v>
      </c>
      <c r="B90" s="7">
        <v>997</v>
      </c>
      <c r="C90" s="7">
        <v>1</v>
      </c>
      <c r="D90" s="7">
        <v>323097.70127999998</v>
      </c>
      <c r="E90" s="7">
        <v>1024.17219</v>
      </c>
      <c r="F90" s="7">
        <v>11</v>
      </c>
    </row>
    <row r="91" spans="1:6" s="7" customFormat="1" x14ac:dyDescent="0.25">
      <c r="A91" s="7" t="s">
        <v>1</v>
      </c>
      <c r="B91" s="7">
        <v>30</v>
      </c>
      <c r="C91" s="7">
        <v>0.4</v>
      </c>
      <c r="D91" s="7">
        <v>995.50248999999997</v>
      </c>
      <c r="E91" s="7">
        <v>1.4923</v>
      </c>
      <c r="F91" s="7">
        <v>10</v>
      </c>
    </row>
    <row r="92" spans="1:6" s="7" customFormat="1" x14ac:dyDescent="0.25">
      <c r="A92" s="7" t="s">
        <v>1</v>
      </c>
      <c r="B92" s="7">
        <v>30</v>
      </c>
      <c r="C92" s="7">
        <v>0.4</v>
      </c>
      <c r="D92" s="7">
        <v>995.50248999999997</v>
      </c>
      <c r="E92" s="7">
        <v>1.5075799999999999</v>
      </c>
      <c r="F92" s="7">
        <v>18</v>
      </c>
    </row>
    <row r="93" spans="1:6" s="7" customFormat="1" x14ac:dyDescent="0.25">
      <c r="A93" s="7" t="s">
        <v>1</v>
      </c>
      <c r="B93" s="7">
        <v>30</v>
      </c>
      <c r="C93" s="7">
        <v>0.4</v>
      </c>
      <c r="D93" s="7">
        <v>995.50248999999997</v>
      </c>
      <c r="E93" s="7">
        <v>1.5630900000000001</v>
      </c>
      <c r="F93" s="7">
        <v>17</v>
      </c>
    </row>
    <row r="94" spans="1:6" s="7" customFormat="1" x14ac:dyDescent="0.25">
      <c r="A94" s="7" t="s">
        <v>1</v>
      </c>
      <c r="B94" s="7">
        <v>30</v>
      </c>
      <c r="C94" s="7">
        <v>0.4</v>
      </c>
      <c r="D94" s="7">
        <v>995.50248999999997</v>
      </c>
      <c r="E94" s="7">
        <v>1.4860899999999999</v>
      </c>
      <c r="F94" s="7">
        <v>18</v>
      </c>
    </row>
    <row r="95" spans="1:6" s="7" customFormat="1" x14ac:dyDescent="0.25">
      <c r="A95" s="7" t="s">
        <v>1</v>
      </c>
      <c r="B95" s="7">
        <v>30</v>
      </c>
      <c r="C95" s="7">
        <v>0.4</v>
      </c>
      <c r="D95" s="7">
        <v>995.50248999999997</v>
      </c>
      <c r="E95" s="7">
        <v>1.53386</v>
      </c>
      <c r="F95" s="7">
        <v>19</v>
      </c>
    </row>
    <row r="96" spans="1:6" s="7" customFormat="1" x14ac:dyDescent="0.25">
      <c r="A96" s="7" t="s">
        <v>1</v>
      </c>
      <c r="B96" s="7">
        <v>30</v>
      </c>
      <c r="C96" s="7">
        <v>0.7</v>
      </c>
      <c r="D96" s="7">
        <v>675.42564000000004</v>
      </c>
      <c r="E96" s="7">
        <v>2.0494500000000002</v>
      </c>
      <c r="F96" s="7">
        <v>22</v>
      </c>
    </row>
    <row r="97" spans="1:6" s="7" customFormat="1" x14ac:dyDescent="0.25">
      <c r="A97" s="7" t="s">
        <v>1</v>
      </c>
      <c r="B97" s="7">
        <v>30</v>
      </c>
      <c r="C97" s="7">
        <v>0.7</v>
      </c>
      <c r="D97" s="7">
        <v>675.36989000000005</v>
      </c>
      <c r="E97" s="7">
        <v>2.0861299999999998</v>
      </c>
      <c r="F97" s="7">
        <v>23</v>
      </c>
    </row>
    <row r="98" spans="1:6" s="7" customFormat="1" x14ac:dyDescent="0.25">
      <c r="A98" s="7" t="s">
        <v>1</v>
      </c>
      <c r="B98" s="7">
        <v>30</v>
      </c>
      <c r="C98" s="7">
        <v>0.7</v>
      </c>
      <c r="D98" s="7">
        <v>675.36581000000001</v>
      </c>
      <c r="E98" s="7">
        <v>2.1063299999999998</v>
      </c>
      <c r="F98" s="7">
        <v>26</v>
      </c>
    </row>
    <row r="99" spans="1:6" s="7" customFormat="1" x14ac:dyDescent="0.25">
      <c r="A99" s="7" t="s">
        <v>1</v>
      </c>
      <c r="B99" s="7">
        <v>30</v>
      </c>
      <c r="C99" s="7">
        <v>0.7</v>
      </c>
      <c r="D99" s="7">
        <v>675.36989000000005</v>
      </c>
      <c r="E99" s="7">
        <v>2.0894200000000001</v>
      </c>
      <c r="F99" s="7">
        <v>25</v>
      </c>
    </row>
    <row r="100" spans="1:6" s="7" customFormat="1" x14ac:dyDescent="0.25">
      <c r="A100" s="7" t="s">
        <v>1</v>
      </c>
      <c r="B100" s="7">
        <v>30</v>
      </c>
      <c r="C100" s="7">
        <v>0.7</v>
      </c>
      <c r="D100" s="7">
        <v>675.36989000000005</v>
      </c>
      <c r="E100" s="7">
        <v>2.0956600000000001</v>
      </c>
      <c r="F100" s="7">
        <v>24</v>
      </c>
    </row>
    <row r="101" spans="1:6" s="7" customFormat="1" x14ac:dyDescent="0.25">
      <c r="A101" s="7" t="s">
        <v>1</v>
      </c>
      <c r="B101" s="7">
        <v>30</v>
      </c>
      <c r="C101" s="7">
        <v>1</v>
      </c>
      <c r="D101" s="7">
        <v>655.43295999999998</v>
      </c>
      <c r="E101" s="7">
        <v>3.2458200000000001</v>
      </c>
      <c r="F101" s="7">
        <v>37</v>
      </c>
    </row>
    <row r="102" spans="1:6" s="7" customFormat="1" x14ac:dyDescent="0.25">
      <c r="A102" s="7" t="s">
        <v>1</v>
      </c>
      <c r="B102" s="7">
        <v>30</v>
      </c>
      <c r="C102" s="7">
        <v>1</v>
      </c>
      <c r="D102" s="7">
        <v>655.43295999999998</v>
      </c>
      <c r="E102" s="7">
        <v>3.2510699999999999</v>
      </c>
      <c r="F102" s="7">
        <v>35</v>
      </c>
    </row>
    <row r="103" spans="1:6" s="7" customFormat="1" x14ac:dyDescent="0.25">
      <c r="A103" s="7" t="s">
        <v>1</v>
      </c>
      <c r="B103" s="7">
        <v>30</v>
      </c>
      <c r="C103" s="7">
        <v>1</v>
      </c>
      <c r="D103" s="7">
        <v>655.43295999999998</v>
      </c>
      <c r="E103" s="7">
        <v>3.2787799999999998</v>
      </c>
      <c r="F103" s="7">
        <v>36</v>
      </c>
    </row>
    <row r="104" spans="1:6" s="7" customFormat="1" x14ac:dyDescent="0.25">
      <c r="A104" s="7" t="s">
        <v>1</v>
      </c>
      <c r="B104" s="7">
        <v>30</v>
      </c>
      <c r="C104" s="7">
        <v>1</v>
      </c>
      <c r="D104" s="7">
        <v>655.43295999999998</v>
      </c>
      <c r="E104" s="7">
        <v>3.2498800000000001</v>
      </c>
      <c r="F104" s="7">
        <v>37</v>
      </c>
    </row>
    <row r="105" spans="1:6" s="7" customFormat="1" x14ac:dyDescent="0.25">
      <c r="A105" s="7" t="s">
        <v>1</v>
      </c>
      <c r="B105" s="7">
        <v>30</v>
      </c>
      <c r="C105" s="7">
        <v>1</v>
      </c>
      <c r="D105" s="7">
        <v>655.43295999999998</v>
      </c>
      <c r="E105" s="7">
        <v>3.2819600000000002</v>
      </c>
      <c r="F105" s="7">
        <v>37</v>
      </c>
    </row>
    <row r="106" spans="1:6" s="7" customFormat="1" x14ac:dyDescent="0.25">
      <c r="A106" s="7" t="s">
        <v>1</v>
      </c>
      <c r="B106" s="7">
        <v>100</v>
      </c>
      <c r="C106" s="7">
        <v>0.4</v>
      </c>
      <c r="D106" s="7">
        <v>1884.6410100000001</v>
      </c>
      <c r="E106" s="7">
        <v>7.8421399999999997</v>
      </c>
      <c r="F106" s="7">
        <v>14</v>
      </c>
    </row>
    <row r="107" spans="1:6" s="7" customFormat="1" x14ac:dyDescent="0.25">
      <c r="A107" s="7" t="s">
        <v>1</v>
      </c>
      <c r="B107" s="7">
        <v>100</v>
      </c>
      <c r="C107" s="7">
        <v>0.4</v>
      </c>
      <c r="D107" s="7">
        <v>1860.50377</v>
      </c>
      <c r="E107" s="7">
        <v>8.3089399999999998</v>
      </c>
      <c r="F107" s="7">
        <v>15</v>
      </c>
    </row>
    <row r="108" spans="1:6" s="7" customFormat="1" x14ac:dyDescent="0.25">
      <c r="A108" s="7" t="s">
        <v>1</v>
      </c>
      <c r="B108" s="7">
        <v>100</v>
      </c>
      <c r="C108" s="7">
        <v>0.4</v>
      </c>
      <c r="D108" s="7">
        <v>1863.37093</v>
      </c>
      <c r="E108" s="7">
        <v>7.9668200000000002</v>
      </c>
      <c r="F108" s="7">
        <v>14</v>
      </c>
    </row>
    <row r="109" spans="1:6" s="7" customFormat="1" x14ac:dyDescent="0.25">
      <c r="A109" s="7" t="s">
        <v>1</v>
      </c>
      <c r="B109" s="7">
        <v>100</v>
      </c>
      <c r="C109" s="7">
        <v>0.4</v>
      </c>
      <c r="D109" s="7">
        <v>1833.64796</v>
      </c>
      <c r="E109" s="7">
        <v>8.1678599999999992</v>
      </c>
      <c r="F109" s="7">
        <v>18</v>
      </c>
    </row>
    <row r="110" spans="1:6" s="7" customFormat="1" x14ac:dyDescent="0.25">
      <c r="A110" s="7" t="s">
        <v>1</v>
      </c>
      <c r="B110" s="7">
        <v>100</v>
      </c>
      <c r="C110" s="7">
        <v>0.4</v>
      </c>
      <c r="D110" s="7">
        <v>1820.08095</v>
      </c>
      <c r="E110" s="7">
        <v>7.96713</v>
      </c>
      <c r="F110" s="7">
        <v>17</v>
      </c>
    </row>
    <row r="111" spans="1:6" s="7" customFormat="1" x14ac:dyDescent="0.25">
      <c r="A111" s="7" t="s">
        <v>1</v>
      </c>
      <c r="B111" s="7">
        <v>100</v>
      </c>
      <c r="C111" s="7">
        <v>0.7</v>
      </c>
      <c r="D111" s="7">
        <v>1780.1076499999999</v>
      </c>
      <c r="E111" s="7">
        <v>11.74164</v>
      </c>
      <c r="F111" s="7">
        <v>19</v>
      </c>
    </row>
    <row r="112" spans="1:6" s="7" customFormat="1" x14ac:dyDescent="0.25">
      <c r="A112" s="7" t="s">
        <v>1</v>
      </c>
      <c r="B112" s="7">
        <v>100</v>
      </c>
      <c r="C112" s="7">
        <v>0.7</v>
      </c>
      <c r="D112" s="7">
        <v>1774.3041700000001</v>
      </c>
      <c r="E112" s="7">
        <v>12.24423</v>
      </c>
      <c r="F112" s="7">
        <v>18</v>
      </c>
    </row>
    <row r="113" spans="1:6" s="7" customFormat="1" x14ac:dyDescent="0.25">
      <c r="A113" s="7" t="s">
        <v>1</v>
      </c>
      <c r="B113" s="7">
        <v>100</v>
      </c>
      <c r="C113" s="7">
        <v>0.7</v>
      </c>
      <c r="D113" s="7">
        <v>1772.98783</v>
      </c>
      <c r="E113" s="7">
        <v>12.12054</v>
      </c>
      <c r="F113" s="7">
        <v>21</v>
      </c>
    </row>
    <row r="114" spans="1:6" s="7" customFormat="1" x14ac:dyDescent="0.25">
      <c r="A114" s="7" t="s">
        <v>1</v>
      </c>
      <c r="B114" s="7">
        <v>100</v>
      </c>
      <c r="C114" s="7">
        <v>0.7</v>
      </c>
      <c r="D114" s="7">
        <v>1768.93777</v>
      </c>
      <c r="E114" s="7">
        <v>12.014609999999999</v>
      </c>
      <c r="F114" s="7">
        <v>29</v>
      </c>
    </row>
    <row r="115" spans="1:6" s="7" customFormat="1" x14ac:dyDescent="0.25">
      <c r="A115" s="7" t="s">
        <v>1</v>
      </c>
      <c r="B115" s="7">
        <v>100</v>
      </c>
      <c r="C115" s="7">
        <v>0.7</v>
      </c>
      <c r="D115" s="7">
        <v>1782.6592900000001</v>
      </c>
      <c r="E115" s="7">
        <v>12.02924</v>
      </c>
      <c r="F115" s="7">
        <v>25</v>
      </c>
    </row>
    <row r="116" spans="1:6" s="7" customFormat="1" x14ac:dyDescent="0.25">
      <c r="A116" s="7" t="s">
        <v>1</v>
      </c>
      <c r="B116" s="7">
        <v>100</v>
      </c>
      <c r="C116" s="7">
        <v>1</v>
      </c>
      <c r="D116" s="7">
        <v>1757.49333</v>
      </c>
      <c r="E116" s="7">
        <v>19.30226</v>
      </c>
      <c r="F116" s="7">
        <v>34</v>
      </c>
    </row>
    <row r="117" spans="1:6" s="7" customFormat="1" x14ac:dyDescent="0.25">
      <c r="A117" s="7" t="s">
        <v>1</v>
      </c>
      <c r="B117" s="7">
        <v>100</v>
      </c>
      <c r="C117" s="7">
        <v>1</v>
      </c>
      <c r="D117" s="7">
        <v>1757.5823700000001</v>
      </c>
      <c r="E117" s="7">
        <v>19.423020000000001</v>
      </c>
      <c r="F117" s="7">
        <v>42</v>
      </c>
    </row>
    <row r="118" spans="1:6" s="7" customFormat="1" x14ac:dyDescent="0.25">
      <c r="A118" s="7" t="s">
        <v>1</v>
      </c>
      <c r="B118" s="7">
        <v>100</v>
      </c>
      <c r="C118" s="7">
        <v>1</v>
      </c>
      <c r="D118" s="7">
        <v>1758.7891299999999</v>
      </c>
      <c r="E118" s="7">
        <v>19.626840000000001</v>
      </c>
      <c r="F118" s="7">
        <v>38</v>
      </c>
    </row>
    <row r="119" spans="1:6" s="7" customFormat="1" x14ac:dyDescent="0.25">
      <c r="A119" s="7" t="s">
        <v>1</v>
      </c>
      <c r="B119" s="7">
        <v>100</v>
      </c>
      <c r="C119" s="7">
        <v>1</v>
      </c>
      <c r="D119" s="7">
        <v>1758.23089</v>
      </c>
      <c r="E119" s="7">
        <v>19.248709999999999</v>
      </c>
      <c r="F119" s="7">
        <v>36</v>
      </c>
    </row>
    <row r="120" spans="1:6" s="7" customFormat="1" x14ac:dyDescent="0.25">
      <c r="A120" s="7" t="s">
        <v>1</v>
      </c>
      <c r="B120" s="7">
        <v>100</v>
      </c>
      <c r="C120" s="7">
        <v>1</v>
      </c>
      <c r="D120" s="7">
        <v>1759.6266700000001</v>
      </c>
      <c r="E120" s="7">
        <v>19.250499999999999</v>
      </c>
      <c r="F120" s="7">
        <v>32</v>
      </c>
    </row>
    <row r="121" spans="1:6" s="7" customFormat="1" x14ac:dyDescent="0.25">
      <c r="A121" s="7" t="s">
        <v>1</v>
      </c>
      <c r="B121" s="7">
        <v>1000</v>
      </c>
      <c r="C121" s="7">
        <v>0.4</v>
      </c>
      <c r="D121" s="7">
        <v>18999.540150000001</v>
      </c>
      <c r="E121" s="7">
        <v>422.92867999999999</v>
      </c>
      <c r="F121" s="7">
        <v>7</v>
      </c>
    </row>
    <row r="122" spans="1:6" s="7" customFormat="1" x14ac:dyDescent="0.25">
      <c r="A122" s="7" t="s">
        <v>1</v>
      </c>
      <c r="B122" s="7">
        <v>1000</v>
      </c>
      <c r="C122" s="7">
        <v>0.4</v>
      </c>
      <c r="D122" s="7">
        <v>18986.34</v>
      </c>
      <c r="E122" s="7">
        <v>417.77285000000001</v>
      </c>
      <c r="F122" s="7">
        <v>8</v>
      </c>
    </row>
    <row r="123" spans="1:6" s="7" customFormat="1" x14ac:dyDescent="0.25">
      <c r="A123" s="7" t="s">
        <v>1</v>
      </c>
      <c r="B123" s="7">
        <v>1000</v>
      </c>
      <c r="C123" s="7">
        <v>0.4</v>
      </c>
      <c r="D123" s="7">
        <v>18995.269700000001</v>
      </c>
      <c r="E123" s="7">
        <v>418.11962999999997</v>
      </c>
      <c r="F123" s="7">
        <v>7</v>
      </c>
    </row>
    <row r="124" spans="1:6" s="7" customFormat="1" x14ac:dyDescent="0.25">
      <c r="A124" s="7" t="s">
        <v>1</v>
      </c>
      <c r="B124" s="7">
        <v>1000</v>
      </c>
      <c r="C124" s="7">
        <v>0.4</v>
      </c>
      <c r="D124" s="7">
        <v>18989.292249999999</v>
      </c>
      <c r="E124" s="7">
        <v>418.53701999999998</v>
      </c>
      <c r="F124" s="7">
        <v>7</v>
      </c>
    </row>
    <row r="125" spans="1:6" s="7" customFormat="1" x14ac:dyDescent="0.25">
      <c r="A125" s="7" t="s">
        <v>1</v>
      </c>
      <c r="B125" s="7">
        <v>1000</v>
      </c>
      <c r="C125" s="7">
        <v>0.4</v>
      </c>
      <c r="D125" s="7">
        <v>18989.816780000001</v>
      </c>
      <c r="E125" s="7">
        <v>421.05362000000002</v>
      </c>
      <c r="F125" s="7">
        <v>7</v>
      </c>
    </row>
    <row r="126" spans="1:6" s="7" customFormat="1" x14ac:dyDescent="0.25">
      <c r="A126" s="7" t="s">
        <v>1</v>
      </c>
      <c r="B126" s="7">
        <v>1000</v>
      </c>
      <c r="C126" s="7">
        <v>0.7</v>
      </c>
      <c r="D126" s="7">
        <v>18981.33683</v>
      </c>
      <c r="E126" s="7">
        <v>625.82442000000003</v>
      </c>
      <c r="F126" s="7">
        <v>10</v>
      </c>
    </row>
    <row r="127" spans="1:6" s="7" customFormat="1" x14ac:dyDescent="0.25">
      <c r="A127" s="7" t="s">
        <v>1</v>
      </c>
      <c r="B127" s="7">
        <v>1000</v>
      </c>
      <c r="C127" s="7">
        <v>0.7</v>
      </c>
      <c r="D127" s="7">
        <v>18984.19687</v>
      </c>
      <c r="E127" s="7">
        <v>608.02698999999996</v>
      </c>
      <c r="F127" s="7">
        <v>12</v>
      </c>
    </row>
    <row r="128" spans="1:6" s="7" customFormat="1" x14ac:dyDescent="0.25">
      <c r="A128" s="7" t="s">
        <v>1</v>
      </c>
      <c r="B128" s="7">
        <v>1000</v>
      </c>
      <c r="C128" s="7">
        <v>0.7</v>
      </c>
      <c r="D128" s="7">
        <v>18979.045429999998</v>
      </c>
      <c r="E128" s="7">
        <v>648.70660999999996</v>
      </c>
      <c r="F128" s="7">
        <v>10</v>
      </c>
    </row>
    <row r="129" spans="1:6" s="7" customFormat="1" x14ac:dyDescent="0.25">
      <c r="A129" s="7" t="s">
        <v>1</v>
      </c>
      <c r="B129" s="7">
        <v>1000</v>
      </c>
      <c r="C129" s="7">
        <v>0.7</v>
      </c>
      <c r="D129" s="7">
        <v>18981.822120000001</v>
      </c>
      <c r="E129" s="7">
        <v>648.33375000000001</v>
      </c>
      <c r="F129" s="7">
        <v>10</v>
      </c>
    </row>
    <row r="130" spans="1:6" s="7" customFormat="1" x14ac:dyDescent="0.25">
      <c r="A130" s="7" t="s">
        <v>1</v>
      </c>
      <c r="B130" s="7">
        <v>1000</v>
      </c>
      <c r="C130" s="7">
        <v>0.7</v>
      </c>
      <c r="D130" s="7">
        <v>18980.54</v>
      </c>
      <c r="E130" s="7">
        <v>638.52650000000006</v>
      </c>
      <c r="F130" s="7">
        <v>12</v>
      </c>
    </row>
    <row r="131" spans="1:6" s="7" customFormat="1" x14ac:dyDescent="0.25">
      <c r="A131" s="7" t="s">
        <v>1</v>
      </c>
      <c r="B131" s="7">
        <v>1000</v>
      </c>
      <c r="C131" s="7">
        <v>1</v>
      </c>
      <c r="D131" s="7">
        <v>18976.366829999999</v>
      </c>
      <c r="E131" s="7">
        <v>971.32168999999999</v>
      </c>
      <c r="F131" s="7">
        <v>14</v>
      </c>
    </row>
    <row r="132" spans="1:6" s="7" customFormat="1" x14ac:dyDescent="0.25">
      <c r="A132" s="7" t="s">
        <v>1</v>
      </c>
      <c r="B132" s="7">
        <v>1000</v>
      </c>
      <c r="C132" s="7">
        <v>1</v>
      </c>
      <c r="D132" s="7">
        <v>18976.73244</v>
      </c>
      <c r="E132" s="7">
        <v>978.03970000000004</v>
      </c>
      <c r="F132" s="7">
        <v>14</v>
      </c>
    </row>
    <row r="133" spans="1:6" s="7" customFormat="1" x14ac:dyDescent="0.25">
      <c r="A133" s="7" t="s">
        <v>1</v>
      </c>
      <c r="B133" s="7">
        <v>1000</v>
      </c>
      <c r="C133" s="7">
        <v>1</v>
      </c>
      <c r="D133" s="7">
        <v>18976.416069999999</v>
      </c>
      <c r="E133" s="7">
        <v>975.98356999999999</v>
      </c>
      <c r="F133" s="7">
        <v>14</v>
      </c>
    </row>
    <row r="134" spans="1:6" s="7" customFormat="1" x14ac:dyDescent="0.25">
      <c r="A134" s="7" t="s">
        <v>1</v>
      </c>
      <c r="B134" s="7">
        <v>1000</v>
      </c>
      <c r="C134" s="7">
        <v>1</v>
      </c>
      <c r="D134" s="7">
        <v>18976.599999999999</v>
      </c>
      <c r="E134" s="7">
        <v>971.23050999999998</v>
      </c>
      <c r="F134" s="7">
        <v>14</v>
      </c>
    </row>
    <row r="135" spans="1:6" s="7" customFormat="1" x14ac:dyDescent="0.25">
      <c r="A135" s="7" t="s">
        <v>1</v>
      </c>
      <c r="B135" s="7">
        <v>1000</v>
      </c>
      <c r="C135" s="7">
        <v>1</v>
      </c>
      <c r="D135" s="7">
        <v>18976.972399999999</v>
      </c>
      <c r="E135" s="7">
        <v>976.60361</v>
      </c>
      <c r="F135" s="7">
        <v>14</v>
      </c>
    </row>
    <row r="136" spans="1:6" s="7" customFormat="1" x14ac:dyDescent="0.25"/>
    <row r="137" spans="1:6" s="7" customFormat="1" x14ac:dyDescent="0.25"/>
    <row r="138" spans="1:6" s="7" customFormat="1" x14ac:dyDescent="0.25"/>
    <row r="139" spans="1:6" s="7" customFormat="1" x14ac:dyDescent="0.25"/>
  </sheetData>
  <phoneticPr fontId="1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AB138"/>
  <sheetViews>
    <sheetView topLeftCell="A4" zoomScale="85" zoomScaleNormal="85" workbookViewId="0">
      <selection activeCell="A21" sqref="A21:F25"/>
    </sheetView>
  </sheetViews>
  <sheetFormatPr defaultRowHeight="13.8" x14ac:dyDescent="0.25"/>
  <cols>
    <col min="1" max="1" width="12.109375" bestFit="1" customWidth="1"/>
    <col min="2" max="2" width="5.44140625" bestFit="1" customWidth="1"/>
    <col min="3" max="3" width="4.44140625" bestFit="1" customWidth="1"/>
    <col min="8" max="8" width="12.109375" bestFit="1" customWidth="1"/>
    <col min="9" max="9" width="5.44140625" bestFit="1" customWidth="1"/>
    <col min="10" max="10" width="4.44140625" bestFit="1" customWidth="1"/>
  </cols>
  <sheetData>
    <row r="1" spans="1:28" s="7" customFormat="1" x14ac:dyDescent="0.25">
      <c r="A1" s="7" t="s">
        <v>0</v>
      </c>
      <c r="B1" s="7">
        <v>25</v>
      </c>
      <c r="C1" s="7">
        <v>0.4</v>
      </c>
      <c r="D1" s="7">
        <v>40.897550000000003</v>
      </c>
      <c r="E1" s="7">
        <v>1.0796699999999999</v>
      </c>
      <c r="F1" s="7">
        <v>10</v>
      </c>
      <c r="H1" s="10" t="s">
        <v>15</v>
      </c>
      <c r="I1" s="10" t="s">
        <v>16</v>
      </c>
      <c r="J1" s="10" t="s">
        <v>11</v>
      </c>
      <c r="K1" s="4"/>
      <c r="L1" s="4">
        <v>1</v>
      </c>
      <c r="M1" s="4">
        <v>2</v>
      </c>
      <c r="N1" s="4">
        <v>3</v>
      </c>
      <c r="O1" s="4">
        <v>4</v>
      </c>
      <c r="P1" s="4">
        <v>5</v>
      </c>
      <c r="R1" s="4" t="s">
        <v>12</v>
      </c>
      <c r="T1" s="4" t="s">
        <v>13</v>
      </c>
      <c r="AB1" s="10" t="s">
        <v>14</v>
      </c>
    </row>
    <row r="2" spans="1:28" s="7" customFormat="1" x14ac:dyDescent="0.25">
      <c r="A2" s="7" t="s">
        <v>0</v>
      </c>
      <c r="B2" s="7">
        <v>25</v>
      </c>
      <c r="C2" s="7">
        <v>0.4</v>
      </c>
      <c r="D2" s="7">
        <v>41.318849999999998</v>
      </c>
      <c r="E2" s="7">
        <v>1.02918</v>
      </c>
      <c r="F2" s="7">
        <v>10</v>
      </c>
      <c r="H2" s="7" t="s">
        <v>0</v>
      </c>
      <c r="I2" s="7">
        <v>25</v>
      </c>
      <c r="J2" s="7">
        <v>0.4</v>
      </c>
      <c r="L2" s="7">
        <f ca="1">INDIRECT("D"&amp;1+(ROW(D1)-1)*5+COLUMN(A1)-1)</f>
        <v>40.897550000000003</v>
      </c>
      <c r="M2" s="7">
        <f t="shared" ref="M2:P17" ca="1" si="0">INDIRECT("D"&amp;1+(ROW(E1)-1)*5+COLUMN(B1)-1)</f>
        <v>41.318849999999998</v>
      </c>
      <c r="N2" s="7">
        <f t="shared" ca="1" si="0"/>
        <v>41.318849999999998</v>
      </c>
      <c r="O2" s="7">
        <f t="shared" ca="1" si="0"/>
        <v>40.897930000000002</v>
      </c>
      <c r="P2" s="7">
        <f t="shared" ca="1" si="0"/>
        <v>41.318849999999998</v>
      </c>
      <c r="R2" s="7">
        <f t="shared" ref="R2:R28" ca="1" si="1">AVERAGE(L2:P2)</f>
        <v>41.150405999999997</v>
      </c>
      <c r="T2" s="7">
        <f ca="1">Total!E2</f>
        <v>40.897550000000003</v>
      </c>
      <c r="V2" s="7">
        <f ca="1">(L2-T2)/T2</f>
        <v>0</v>
      </c>
      <c r="W2" s="7">
        <f ca="1">(M2-T2)/T2</f>
        <v>1.0301350569899543E-2</v>
      </c>
      <c r="X2" s="7">
        <f ca="1">(N2-T2)/T2</f>
        <v>1.0301350569899543E-2</v>
      </c>
      <c r="Y2" s="7">
        <f ca="1">(O2-T2)/T2</f>
        <v>9.2915101271304735E-6</v>
      </c>
      <c r="Z2" s="7">
        <f ca="1">(P2-T2)/T2</f>
        <v>1.0301350569899543E-2</v>
      </c>
      <c r="AB2" s="7">
        <f ca="1">SUM(V2:Z2)</f>
        <v>3.0913343219825758E-2</v>
      </c>
    </row>
    <row r="3" spans="1:28" s="7" customFormat="1" x14ac:dyDescent="0.25">
      <c r="A3" s="7" t="s">
        <v>0</v>
      </c>
      <c r="B3" s="7">
        <v>25</v>
      </c>
      <c r="C3" s="7">
        <v>0.4</v>
      </c>
      <c r="D3" s="7">
        <v>41.318849999999998</v>
      </c>
      <c r="E3" s="7">
        <v>1.09108</v>
      </c>
      <c r="F3" s="7">
        <v>7</v>
      </c>
      <c r="H3" s="7" t="s">
        <v>0</v>
      </c>
      <c r="I3" s="7">
        <v>25</v>
      </c>
      <c r="J3" s="7">
        <v>0.7</v>
      </c>
      <c r="L3" s="7">
        <f t="shared" ref="L3:P28" ca="1" si="2">INDIRECT("D"&amp;1+(ROW(D2)-1)*5+COLUMN(A2)-1)</f>
        <v>28.65624</v>
      </c>
      <c r="M3" s="7">
        <f t="shared" ca="1" si="0"/>
        <v>28.65436</v>
      </c>
      <c r="N3" s="7">
        <f t="shared" ca="1" si="0"/>
        <v>28.65436</v>
      </c>
      <c r="O3" s="7">
        <f t="shared" ca="1" si="0"/>
        <v>28.65436</v>
      </c>
      <c r="P3" s="7">
        <f t="shared" ca="1" si="0"/>
        <v>28.65436</v>
      </c>
      <c r="R3" s="7">
        <f t="shared" ca="1" si="1"/>
        <v>28.654736000000003</v>
      </c>
      <c r="T3" s="7">
        <f ca="1">Total!E3</f>
        <v>28.65436</v>
      </c>
      <c r="V3" s="7">
        <f t="shared" ref="V3:V28" ca="1" si="3">(L3-T3)/T3</f>
        <v>6.5609561686245368E-5</v>
      </c>
      <c r="W3" s="7">
        <f t="shared" ref="W3:W28" ca="1" si="4">(M3-T3)/T3</f>
        <v>0</v>
      </c>
      <c r="X3" s="7">
        <f t="shared" ref="X3:X28" ca="1" si="5">(N3-T3)/T3</f>
        <v>0</v>
      </c>
      <c r="Y3" s="7">
        <f t="shared" ref="Y3:Y28" ca="1" si="6">(O3-T3)/T3</f>
        <v>0</v>
      </c>
      <c r="Z3" s="7">
        <f t="shared" ref="Z3:Z28" ca="1" si="7">(P3-T3)/T3</f>
        <v>0</v>
      </c>
      <c r="AB3" s="7">
        <f t="shared" ref="AB3:AB28" ca="1" si="8">SUM(V3:Z3)</f>
        <v>6.5609561686245368E-5</v>
      </c>
    </row>
    <row r="4" spans="1:28" s="7" customFormat="1" x14ac:dyDescent="0.25">
      <c r="A4" s="7" t="s">
        <v>0</v>
      </c>
      <c r="B4" s="7">
        <v>25</v>
      </c>
      <c r="C4" s="7">
        <v>0.4</v>
      </c>
      <c r="D4" s="7">
        <v>40.897930000000002</v>
      </c>
      <c r="E4" s="7">
        <v>1.14114</v>
      </c>
      <c r="F4" s="7">
        <v>11</v>
      </c>
      <c r="H4" s="7" t="s">
        <v>0</v>
      </c>
      <c r="I4" s="7">
        <v>25</v>
      </c>
      <c r="J4" s="7">
        <v>1</v>
      </c>
      <c r="L4" s="7">
        <f t="shared" ca="1" si="2"/>
        <v>28.504100000000001</v>
      </c>
      <c r="M4" s="7">
        <f t="shared" ca="1" si="0"/>
        <v>28.546240000000001</v>
      </c>
      <c r="N4" s="7">
        <f t="shared" ca="1" si="0"/>
        <v>28.504100000000001</v>
      </c>
      <c r="O4" s="7">
        <f t="shared" ca="1" si="0"/>
        <v>28.554099999999998</v>
      </c>
      <c r="P4" s="7">
        <f t="shared" ca="1" si="0"/>
        <v>28.546240000000001</v>
      </c>
      <c r="R4" s="7">
        <f t="shared" ca="1" si="1"/>
        <v>28.530956000000003</v>
      </c>
      <c r="T4" s="7">
        <f ca="1">Total!E4</f>
        <v>28.504100000000001</v>
      </c>
      <c r="V4" s="7">
        <f t="shared" ca="1" si="3"/>
        <v>0</v>
      </c>
      <c r="W4" s="7">
        <f t="shared" ca="1" si="4"/>
        <v>1.4783838114516804E-3</v>
      </c>
      <c r="X4" s="7">
        <f t="shared" ca="1" si="5"/>
        <v>0</v>
      </c>
      <c r="Y4" s="7">
        <f t="shared" ca="1" si="6"/>
        <v>1.754133615865688E-3</v>
      </c>
      <c r="Z4" s="7">
        <f t="shared" ca="1" si="7"/>
        <v>1.4783838114516804E-3</v>
      </c>
      <c r="AB4" s="7">
        <f t="shared" ca="1" si="8"/>
        <v>4.7109012387690488E-3</v>
      </c>
    </row>
    <row r="5" spans="1:28" s="7" customFormat="1" x14ac:dyDescent="0.25">
      <c r="A5" s="7" t="s">
        <v>0</v>
      </c>
      <c r="B5" s="7">
        <v>25</v>
      </c>
      <c r="C5" s="7">
        <v>0.4</v>
      </c>
      <c r="D5" s="7">
        <v>41.318849999999998</v>
      </c>
      <c r="E5" s="7">
        <v>1.1049899999999999</v>
      </c>
      <c r="F5" s="7">
        <v>10</v>
      </c>
      <c r="H5" s="7" t="s">
        <v>0</v>
      </c>
      <c r="I5" s="7">
        <v>100</v>
      </c>
      <c r="J5" s="7">
        <v>0.4</v>
      </c>
      <c r="L5" s="7">
        <f t="shared" ca="1" si="2"/>
        <v>148.24699000000001</v>
      </c>
      <c r="M5" s="7">
        <f t="shared" ca="1" si="0"/>
        <v>148.31663</v>
      </c>
      <c r="N5" s="7">
        <f t="shared" ca="1" si="0"/>
        <v>148.20283000000001</v>
      </c>
      <c r="O5" s="7">
        <f t="shared" ca="1" si="0"/>
        <v>148.28996000000001</v>
      </c>
      <c r="P5" s="7">
        <f t="shared" ca="1" si="0"/>
        <v>148.26562000000001</v>
      </c>
      <c r="R5" s="7">
        <f t="shared" ca="1" si="1"/>
        <v>148.26440600000001</v>
      </c>
      <c r="T5" s="7">
        <f ca="1">Total!E5</f>
        <v>148.08949999999999</v>
      </c>
      <c r="V5" s="7">
        <f t="shared" ca="1" si="3"/>
        <v>1.0634785045531528E-3</v>
      </c>
      <c r="W5" s="7">
        <f t="shared" ca="1" si="4"/>
        <v>1.5337346672114952E-3</v>
      </c>
      <c r="X5" s="7">
        <f t="shared" ca="1" si="5"/>
        <v>7.6528045540041011E-4</v>
      </c>
      <c r="Y5" s="7">
        <f t="shared" ca="1" si="6"/>
        <v>1.3536408725805743E-3</v>
      </c>
      <c r="Z5" s="7">
        <f t="shared" ca="1" si="7"/>
        <v>1.1892808065394631E-3</v>
      </c>
      <c r="AB5" s="7">
        <f t="shared" ca="1" si="8"/>
        <v>5.9054153062850952E-3</v>
      </c>
    </row>
    <row r="6" spans="1:28" s="7" customFormat="1" x14ac:dyDescent="0.25">
      <c r="A6" s="7" t="s">
        <v>0</v>
      </c>
      <c r="B6" s="7">
        <v>25</v>
      </c>
      <c r="C6" s="7">
        <v>0.7</v>
      </c>
      <c r="D6" s="7">
        <v>28.65624</v>
      </c>
      <c r="E6" s="7">
        <v>1.67849</v>
      </c>
      <c r="F6" s="7">
        <v>19</v>
      </c>
      <c r="H6" s="7" t="s">
        <v>0</v>
      </c>
      <c r="I6" s="7">
        <v>100</v>
      </c>
      <c r="J6" s="7">
        <v>0.7</v>
      </c>
      <c r="L6" s="7">
        <f t="shared" ca="1" si="2"/>
        <v>107.75919</v>
      </c>
      <c r="M6" s="7">
        <f t="shared" ca="1" si="0"/>
        <v>107.65919</v>
      </c>
      <c r="N6" s="7">
        <f t="shared" ca="1" si="0"/>
        <v>107.93753</v>
      </c>
      <c r="O6" s="7">
        <f t="shared" ca="1" si="0"/>
        <v>107.73003</v>
      </c>
      <c r="P6" s="7">
        <f t="shared" ca="1" si="0"/>
        <v>107.78776000000001</v>
      </c>
      <c r="R6" s="7">
        <f t="shared" ca="1" si="1"/>
        <v>107.77473999999999</v>
      </c>
      <c r="T6" s="7">
        <f ca="1">Total!E6</f>
        <v>107.55086</v>
      </c>
      <c r="V6" s="7">
        <f t="shared" ca="1" si="3"/>
        <v>1.9370370446131595E-3</v>
      </c>
      <c r="W6" s="7">
        <f t="shared" ca="1" si="4"/>
        <v>1.0072443865162507E-3</v>
      </c>
      <c r="X6" s="7">
        <f t="shared" ca="1" si="5"/>
        <v>3.5952292710629669E-3</v>
      </c>
      <c r="Y6" s="7">
        <f t="shared" ca="1" si="6"/>
        <v>1.665909505512082E-3</v>
      </c>
      <c r="Z6" s="7">
        <f t="shared" ca="1" si="7"/>
        <v>2.2026788070314421E-3</v>
      </c>
      <c r="AB6" s="7">
        <f t="shared" ca="1" si="8"/>
        <v>1.0408099014735901E-2</v>
      </c>
    </row>
    <row r="7" spans="1:28" s="7" customFormat="1" x14ac:dyDescent="0.25">
      <c r="A7" s="7" t="s">
        <v>0</v>
      </c>
      <c r="B7" s="7">
        <v>25</v>
      </c>
      <c r="C7" s="7">
        <v>0.7</v>
      </c>
      <c r="D7" s="7">
        <v>28.65436</v>
      </c>
      <c r="E7" s="7">
        <v>1.7461899999999999</v>
      </c>
      <c r="F7" s="7">
        <v>20</v>
      </c>
      <c r="H7" s="7" t="s">
        <v>0</v>
      </c>
      <c r="I7" s="7">
        <v>100</v>
      </c>
      <c r="J7" s="7">
        <v>1</v>
      </c>
      <c r="L7" s="7">
        <f t="shared" ca="1" si="2"/>
        <v>103.87837</v>
      </c>
      <c r="M7" s="7">
        <f t="shared" ca="1" si="0"/>
        <v>103.75252999999999</v>
      </c>
      <c r="N7" s="7">
        <f t="shared" ca="1" si="0"/>
        <v>103.83669999999999</v>
      </c>
      <c r="O7" s="7">
        <f t="shared" ca="1" si="0"/>
        <v>103.88079999999999</v>
      </c>
      <c r="P7" s="7">
        <f t="shared" ca="1" si="0"/>
        <v>103.86284000000001</v>
      </c>
      <c r="R7" s="7">
        <f t="shared" ca="1" si="1"/>
        <v>103.842248</v>
      </c>
      <c r="T7" s="7">
        <f ca="1">Total!E7</f>
        <v>103.69198</v>
      </c>
      <c r="V7" s="7">
        <f t="shared" ca="1" si="3"/>
        <v>1.7975353542289668E-3</v>
      </c>
      <c r="W7" s="7">
        <f t="shared" ca="1" si="4"/>
        <v>5.8394101453161673E-4</v>
      </c>
      <c r="X7" s="7">
        <f t="shared" ca="1" si="5"/>
        <v>1.3956720664413237E-3</v>
      </c>
      <c r="Y7" s="7">
        <f t="shared" ca="1" si="6"/>
        <v>1.8209701463892643E-3</v>
      </c>
      <c r="Z7" s="7">
        <f t="shared" ca="1" si="7"/>
        <v>1.6477648512450498E-3</v>
      </c>
      <c r="AB7" s="7">
        <f t="shared" ca="1" si="8"/>
        <v>7.2458834328362207E-3</v>
      </c>
    </row>
    <row r="8" spans="1:28" s="7" customFormat="1" x14ac:dyDescent="0.25">
      <c r="A8" s="7" t="s">
        <v>0</v>
      </c>
      <c r="B8" s="7">
        <v>25</v>
      </c>
      <c r="C8" s="7">
        <v>0.7</v>
      </c>
      <c r="D8" s="7">
        <v>28.65436</v>
      </c>
      <c r="E8" s="7">
        <v>1.69146</v>
      </c>
      <c r="F8" s="7">
        <v>20</v>
      </c>
      <c r="H8" s="7" t="s">
        <v>0</v>
      </c>
      <c r="I8" s="7">
        <v>1000</v>
      </c>
      <c r="J8" s="7">
        <v>0.4</v>
      </c>
      <c r="L8" s="7">
        <f t="shared" ca="1" si="2"/>
        <v>1070.5304100000001</v>
      </c>
      <c r="M8" s="7">
        <f t="shared" ca="1" si="0"/>
        <v>1070.35517</v>
      </c>
      <c r="N8" s="7">
        <f t="shared" ca="1" si="0"/>
        <v>1070.3141000000001</v>
      </c>
      <c r="O8" s="7">
        <f t="shared" ca="1" si="0"/>
        <v>1070.40353</v>
      </c>
      <c r="P8" s="7">
        <f t="shared" ca="1" si="0"/>
        <v>1070.4156499999999</v>
      </c>
      <c r="R8" s="7">
        <f t="shared" ca="1" si="1"/>
        <v>1070.4037720000001</v>
      </c>
      <c r="T8" s="7">
        <f ca="1">Total!E8</f>
        <v>1069.4458299999999</v>
      </c>
      <c r="V8" s="7">
        <f t="shared" ca="1" si="3"/>
        <v>1.0141514133541363E-3</v>
      </c>
      <c r="W8" s="7">
        <f t="shared" ca="1" si="4"/>
        <v>8.5029084642852522E-4</v>
      </c>
      <c r="X8" s="7">
        <f t="shared" ca="1" si="5"/>
        <v>8.1188777929983242E-4</v>
      </c>
      <c r="Y8" s="7">
        <f t="shared" ca="1" si="6"/>
        <v>8.9551052810235283E-4</v>
      </c>
      <c r="Z8" s="7">
        <f t="shared" ca="1" si="7"/>
        <v>9.0684350043239415E-4</v>
      </c>
      <c r="AB8" s="7">
        <f t="shared" ca="1" si="8"/>
        <v>4.4786840676172409E-3</v>
      </c>
    </row>
    <row r="9" spans="1:28" s="7" customFormat="1" x14ac:dyDescent="0.25">
      <c r="A9" s="7" t="s">
        <v>0</v>
      </c>
      <c r="B9" s="7">
        <v>25</v>
      </c>
      <c r="C9" s="7">
        <v>0.7</v>
      </c>
      <c r="D9" s="7">
        <v>28.65436</v>
      </c>
      <c r="E9" s="7">
        <v>1.7425900000000001</v>
      </c>
      <c r="F9" s="7">
        <v>18</v>
      </c>
      <c r="H9" s="7" t="s">
        <v>0</v>
      </c>
      <c r="I9" s="7">
        <v>1000</v>
      </c>
      <c r="J9" s="7">
        <v>0.7</v>
      </c>
      <c r="L9" s="7">
        <f t="shared" ca="1" si="2"/>
        <v>1035.0789</v>
      </c>
      <c r="M9" s="7">
        <f t="shared" ca="1" si="0"/>
        <v>1035.0208500000001</v>
      </c>
      <c r="N9" s="7">
        <f t="shared" ca="1" si="0"/>
        <v>1035.11547</v>
      </c>
      <c r="O9" s="7">
        <f t="shared" ca="1" si="0"/>
        <v>1034.9869699999999</v>
      </c>
      <c r="P9" s="7">
        <f t="shared" ca="1" si="0"/>
        <v>1034.9863800000001</v>
      </c>
      <c r="R9" s="7">
        <f t="shared" ca="1" si="1"/>
        <v>1035.0377140000001</v>
      </c>
      <c r="T9" s="7">
        <f ca="1">Total!E9</f>
        <v>1034.43669</v>
      </c>
      <c r="V9" s="7">
        <f t="shared" ca="1" si="3"/>
        <v>6.20830647451201E-4</v>
      </c>
      <c r="W9" s="7">
        <f t="shared" ca="1" si="4"/>
        <v>5.6471314837074353E-4</v>
      </c>
      <c r="X9" s="7">
        <f t="shared" ca="1" si="5"/>
        <v>6.5618322180737874E-4</v>
      </c>
      <c r="Y9" s="7">
        <f t="shared" ca="1" si="6"/>
        <v>5.3196102315350945E-4</v>
      </c>
      <c r="Z9" s="7">
        <f t="shared" ca="1" si="7"/>
        <v>5.3139066442051185E-4</v>
      </c>
      <c r="AB9" s="7">
        <f t="shared" ca="1" si="8"/>
        <v>2.9050787052033447E-3</v>
      </c>
    </row>
    <row r="10" spans="1:28" s="7" customFormat="1" x14ac:dyDescent="0.25">
      <c r="A10" s="7" t="s">
        <v>0</v>
      </c>
      <c r="B10" s="7">
        <v>25</v>
      </c>
      <c r="C10" s="7">
        <v>0.7</v>
      </c>
      <c r="D10" s="7">
        <v>28.65436</v>
      </c>
      <c r="E10" s="7">
        <v>1.6778</v>
      </c>
      <c r="F10" s="7">
        <v>20</v>
      </c>
      <c r="H10" s="7" t="s">
        <v>0</v>
      </c>
      <c r="I10" s="7">
        <v>1000</v>
      </c>
      <c r="J10" s="7">
        <v>1</v>
      </c>
      <c r="L10" s="7">
        <f t="shared" ca="1" si="2"/>
        <v>1034.8141700000001</v>
      </c>
      <c r="M10" s="7">
        <f t="shared" ca="1" si="0"/>
        <v>1034.9630299999999</v>
      </c>
      <c r="N10" s="7">
        <f t="shared" ca="1" si="0"/>
        <v>1034.8443299999999</v>
      </c>
      <c r="O10" s="7">
        <f t="shared" ca="1" si="0"/>
        <v>1034.8249900000001</v>
      </c>
      <c r="P10" s="7">
        <f t="shared" ca="1" si="0"/>
        <v>1034.73605</v>
      </c>
      <c r="R10" s="7">
        <f t="shared" ca="1" si="1"/>
        <v>1034.8365139999999</v>
      </c>
      <c r="T10" s="7">
        <f ca="1">Total!E10</f>
        <v>1034.2198900000001</v>
      </c>
      <c r="V10" s="7">
        <f t="shared" ca="1" si="3"/>
        <v>5.7461668040442162E-4</v>
      </c>
      <c r="W10" s="7">
        <f t="shared" ca="1" si="4"/>
        <v>7.185512550912282E-4</v>
      </c>
      <c r="X10" s="7">
        <f t="shared" ca="1" si="5"/>
        <v>6.0377875733933352E-4</v>
      </c>
      <c r="Y10" s="7">
        <f t="shared" ca="1" si="6"/>
        <v>5.8507867219609658E-4</v>
      </c>
      <c r="Z10" s="7">
        <f t="shared" ca="1" si="7"/>
        <v>4.9908148643312182E-4</v>
      </c>
      <c r="AB10" s="7">
        <f t="shared" ca="1" si="8"/>
        <v>2.9811068514642015E-3</v>
      </c>
    </row>
    <row r="11" spans="1:28" s="7" customFormat="1" x14ac:dyDescent="0.25">
      <c r="A11" s="7" t="s">
        <v>0</v>
      </c>
      <c r="B11" s="7">
        <v>25</v>
      </c>
      <c r="C11" s="7">
        <v>1</v>
      </c>
      <c r="D11" s="7">
        <v>28.504100000000001</v>
      </c>
      <c r="E11" s="7">
        <v>2.1455299999999999</v>
      </c>
      <c r="F11" s="7">
        <v>22</v>
      </c>
      <c r="H11" s="7" t="s">
        <v>2</v>
      </c>
      <c r="I11" s="7">
        <v>24</v>
      </c>
      <c r="J11" s="7">
        <v>0.4</v>
      </c>
      <c r="L11" s="7">
        <f t="shared" ca="1" si="2"/>
        <v>3177.6379999999999</v>
      </c>
      <c r="M11" s="7">
        <f t="shared" ca="1" si="0"/>
        <v>3177.6379999999999</v>
      </c>
      <c r="N11" s="7">
        <f t="shared" ca="1" si="0"/>
        <v>3177.6379999999999</v>
      </c>
      <c r="O11" s="7">
        <f t="shared" ca="1" si="0"/>
        <v>3177.6379999999999</v>
      </c>
      <c r="P11" s="7">
        <f t="shared" ca="1" si="0"/>
        <v>3177.6379999999999</v>
      </c>
      <c r="R11" s="7">
        <f t="shared" ca="1" si="1"/>
        <v>3177.6379999999999</v>
      </c>
      <c r="T11" s="7">
        <f ca="1">Total!E11</f>
        <v>3177.6379999999999</v>
      </c>
      <c r="V11" s="7">
        <f t="shared" ca="1" si="3"/>
        <v>0</v>
      </c>
      <c r="W11" s="7">
        <f t="shared" ca="1" si="4"/>
        <v>0</v>
      </c>
      <c r="X11" s="7">
        <f t="shared" ca="1" si="5"/>
        <v>0</v>
      </c>
      <c r="Y11" s="7">
        <f t="shared" ca="1" si="6"/>
        <v>0</v>
      </c>
      <c r="Z11" s="7">
        <f t="shared" ca="1" si="7"/>
        <v>0</v>
      </c>
      <c r="AB11" s="7">
        <f t="shared" ca="1" si="8"/>
        <v>0</v>
      </c>
    </row>
    <row r="12" spans="1:28" s="7" customFormat="1" x14ac:dyDescent="0.25">
      <c r="A12" s="7" t="s">
        <v>0</v>
      </c>
      <c r="B12" s="7">
        <v>25</v>
      </c>
      <c r="C12" s="7">
        <v>1</v>
      </c>
      <c r="D12" s="7">
        <v>28.546240000000001</v>
      </c>
      <c r="E12" s="7">
        <v>2.1093999999999999</v>
      </c>
      <c r="F12" s="7">
        <v>24</v>
      </c>
      <c r="H12" s="7" t="s">
        <v>3</v>
      </c>
      <c r="I12" s="7">
        <v>24</v>
      </c>
      <c r="J12" s="7">
        <v>0.7</v>
      </c>
      <c r="L12" s="7">
        <f t="shared" ca="1" si="2"/>
        <v>2321.03586</v>
      </c>
      <c r="M12" s="7">
        <f t="shared" ca="1" si="0"/>
        <v>2321.03586</v>
      </c>
      <c r="N12" s="7">
        <f t="shared" ca="1" si="0"/>
        <v>2321.03586</v>
      </c>
      <c r="O12" s="7">
        <f t="shared" ca="1" si="0"/>
        <v>2321.03586</v>
      </c>
      <c r="P12" s="7">
        <f t="shared" ca="1" si="0"/>
        <v>2321.03586</v>
      </c>
      <c r="R12" s="7">
        <f t="shared" ca="1" si="1"/>
        <v>2321.03586</v>
      </c>
      <c r="T12" s="7">
        <f ca="1">Total!E12</f>
        <v>2321.03586</v>
      </c>
      <c r="V12" s="7">
        <f t="shared" ca="1" si="3"/>
        <v>0</v>
      </c>
      <c r="W12" s="7">
        <f t="shared" ca="1" si="4"/>
        <v>0</v>
      </c>
      <c r="X12" s="7">
        <f t="shared" ca="1" si="5"/>
        <v>0</v>
      </c>
      <c r="Y12" s="7">
        <f t="shared" ca="1" si="6"/>
        <v>0</v>
      </c>
      <c r="Z12" s="7">
        <f t="shared" ca="1" si="7"/>
        <v>0</v>
      </c>
      <c r="AB12" s="7">
        <f t="shared" ca="1" si="8"/>
        <v>0</v>
      </c>
    </row>
    <row r="13" spans="1:28" s="7" customFormat="1" x14ac:dyDescent="0.25">
      <c r="A13" s="7" t="s">
        <v>0</v>
      </c>
      <c r="B13" s="7">
        <v>25</v>
      </c>
      <c r="C13" s="7">
        <v>1</v>
      </c>
      <c r="D13" s="7">
        <v>28.504100000000001</v>
      </c>
      <c r="E13" s="7">
        <v>2.1663299999999999</v>
      </c>
      <c r="F13" s="7">
        <v>24</v>
      </c>
      <c r="H13" s="7" t="s">
        <v>3</v>
      </c>
      <c r="I13" s="7">
        <v>24</v>
      </c>
      <c r="J13" s="7">
        <v>1</v>
      </c>
      <c r="L13" s="7">
        <f t="shared" ca="1" si="2"/>
        <v>2320.9075499999999</v>
      </c>
      <c r="M13" s="7">
        <f t="shared" ca="1" si="0"/>
        <v>2320.9075499999999</v>
      </c>
      <c r="N13" s="7">
        <f t="shared" ca="1" si="0"/>
        <v>2320.9075499999999</v>
      </c>
      <c r="O13" s="7">
        <f t="shared" ca="1" si="0"/>
        <v>2320.9075499999999</v>
      </c>
      <c r="P13" s="7">
        <f t="shared" ca="1" si="0"/>
        <v>2320.9075499999999</v>
      </c>
      <c r="R13" s="7">
        <f t="shared" ca="1" si="1"/>
        <v>2320.9075499999999</v>
      </c>
      <c r="T13" s="7">
        <f ca="1">Total!E13</f>
        <v>2320.9075499999999</v>
      </c>
      <c r="V13" s="7">
        <f t="shared" ca="1" si="3"/>
        <v>0</v>
      </c>
      <c r="W13" s="7">
        <f t="shared" ca="1" si="4"/>
        <v>0</v>
      </c>
      <c r="X13" s="7">
        <f t="shared" ca="1" si="5"/>
        <v>0</v>
      </c>
      <c r="Y13" s="7">
        <f t="shared" ca="1" si="6"/>
        <v>0</v>
      </c>
      <c r="Z13" s="7">
        <f t="shared" ca="1" si="7"/>
        <v>0</v>
      </c>
      <c r="AB13" s="7">
        <f t="shared" ca="1" si="8"/>
        <v>0</v>
      </c>
    </row>
    <row r="14" spans="1:28" s="7" customFormat="1" x14ac:dyDescent="0.25">
      <c r="A14" s="7" t="s">
        <v>0</v>
      </c>
      <c r="B14" s="7">
        <v>25</v>
      </c>
      <c r="C14" s="7">
        <v>1</v>
      </c>
      <c r="D14" s="7">
        <v>28.554099999999998</v>
      </c>
      <c r="E14" s="7">
        <v>2.1678700000000002</v>
      </c>
      <c r="F14" s="7">
        <v>20</v>
      </c>
      <c r="H14" s="7" t="s">
        <v>3</v>
      </c>
      <c r="I14" s="7">
        <v>100</v>
      </c>
      <c r="J14" s="7">
        <v>0.4</v>
      </c>
      <c r="L14" s="7">
        <f t="shared" ca="1" si="2"/>
        <v>42990.152840000002</v>
      </c>
      <c r="M14" s="7">
        <f t="shared" ca="1" si="0"/>
        <v>42989.934419999998</v>
      </c>
      <c r="N14" s="7">
        <f t="shared" ca="1" si="0"/>
        <v>42990.080090000003</v>
      </c>
      <c r="O14" s="7">
        <f t="shared" ca="1" si="0"/>
        <v>42993.010049999997</v>
      </c>
      <c r="P14" s="7">
        <f t="shared" ca="1" si="0"/>
        <v>42989.964419999997</v>
      </c>
      <c r="R14" s="7">
        <f t="shared" ca="1" si="1"/>
        <v>42990.628363999997</v>
      </c>
      <c r="T14" s="7">
        <f ca="1">Total!E14</f>
        <v>42986.193919999998</v>
      </c>
      <c r="V14" s="7">
        <f t="shared" ca="1" si="3"/>
        <v>9.209747686367349E-5</v>
      </c>
      <c r="W14" s="7">
        <f t="shared" ca="1" si="4"/>
        <v>8.7016310561506994E-5</v>
      </c>
      <c r="X14" s="7">
        <f t="shared" ca="1" si="5"/>
        <v>9.0405073015713565E-5</v>
      </c>
      <c r="Y14" s="7">
        <f t="shared" ca="1" si="6"/>
        <v>1.585655620659157E-4</v>
      </c>
      <c r="Z14" s="7">
        <f t="shared" ca="1" si="7"/>
        <v>8.7714209055490144E-5</v>
      </c>
      <c r="AB14" s="7">
        <f t="shared" ca="1" si="8"/>
        <v>5.1579863156229989E-4</v>
      </c>
    </row>
    <row r="15" spans="1:28" s="7" customFormat="1" x14ac:dyDescent="0.25">
      <c r="A15" s="7" t="s">
        <v>0</v>
      </c>
      <c r="B15" s="7">
        <v>25</v>
      </c>
      <c r="C15" s="7">
        <v>1</v>
      </c>
      <c r="D15" s="7">
        <v>28.546240000000001</v>
      </c>
      <c r="E15" s="7">
        <v>2.1509100000000001</v>
      </c>
      <c r="F15" s="7">
        <v>21</v>
      </c>
      <c r="H15" s="7" t="s">
        <v>3</v>
      </c>
      <c r="I15" s="7">
        <v>100</v>
      </c>
      <c r="J15" s="7">
        <v>0.7</v>
      </c>
      <c r="L15" s="7">
        <f t="shared" ca="1" si="2"/>
        <v>35646.676339999998</v>
      </c>
      <c r="M15" s="7">
        <f t="shared" ca="1" si="0"/>
        <v>35842.850310000002</v>
      </c>
      <c r="N15" s="7">
        <f t="shared" ca="1" si="0"/>
        <v>35801.801480000002</v>
      </c>
      <c r="O15" s="7">
        <f t="shared" ca="1" si="0"/>
        <v>35720.518550000001</v>
      </c>
      <c r="P15" s="7">
        <f t="shared" ca="1" si="0"/>
        <v>35703.490640000004</v>
      </c>
      <c r="R15" s="7">
        <f t="shared" ca="1" si="1"/>
        <v>35743.067464000007</v>
      </c>
      <c r="T15" s="7">
        <f ca="1">Total!E15</f>
        <v>35444.455130000002</v>
      </c>
      <c r="V15" s="7">
        <f t="shared" ca="1" si="3"/>
        <v>5.7052988756155845E-3</v>
      </c>
      <c r="W15" s="7">
        <f t="shared" ca="1" si="4"/>
        <v>1.1239986015832416E-2</v>
      </c>
      <c r="X15" s="7">
        <f t="shared" ca="1" si="5"/>
        <v>1.0081868904158827E-2</v>
      </c>
      <c r="Y15" s="7">
        <f t="shared" ca="1" si="6"/>
        <v>7.7886207867345642E-3</v>
      </c>
      <c r="Z15" s="7">
        <f t="shared" ca="1" si="7"/>
        <v>7.3082096776473007E-3</v>
      </c>
      <c r="AB15" s="7">
        <f t="shared" ca="1" si="8"/>
        <v>4.2123984259988694E-2</v>
      </c>
    </row>
    <row r="16" spans="1:28" s="7" customFormat="1" x14ac:dyDescent="0.25">
      <c r="A16" s="7" t="s">
        <v>0</v>
      </c>
      <c r="B16" s="7">
        <v>100</v>
      </c>
      <c r="C16" s="7">
        <v>0.4</v>
      </c>
      <c r="D16" s="7">
        <v>148.24699000000001</v>
      </c>
      <c r="E16" s="7">
        <v>10.058339999999999</v>
      </c>
      <c r="F16" s="7">
        <v>14</v>
      </c>
      <c r="H16" s="7" t="s">
        <v>3</v>
      </c>
      <c r="I16" s="7">
        <v>100</v>
      </c>
      <c r="J16" s="7">
        <v>1</v>
      </c>
      <c r="L16" s="7">
        <f t="shared" ca="1" si="2"/>
        <v>35487.986210000003</v>
      </c>
      <c r="M16" s="7">
        <f t="shared" ca="1" si="0"/>
        <v>35463.046479999997</v>
      </c>
      <c r="N16" s="7">
        <f t="shared" ca="1" si="0"/>
        <v>35297.476669999996</v>
      </c>
      <c r="O16" s="7">
        <f t="shared" ca="1" si="0"/>
        <v>35414.523330000004</v>
      </c>
      <c r="P16" s="7">
        <f t="shared" ca="1" si="0"/>
        <v>35317.533329999998</v>
      </c>
      <c r="R16" s="7">
        <f t="shared" ca="1" si="1"/>
        <v>35396.113204000001</v>
      </c>
      <c r="T16" s="7">
        <f ca="1">Total!E16</f>
        <v>35228.36103</v>
      </c>
      <c r="V16" s="7">
        <f t="shared" ca="1" si="3"/>
        <v>7.3697774295803714E-3</v>
      </c>
      <c r="W16" s="7">
        <f t="shared" ca="1" si="4"/>
        <v>6.6618327716166598E-3</v>
      </c>
      <c r="X16" s="7">
        <f t="shared" ca="1" si="5"/>
        <v>1.9619317498517285E-3</v>
      </c>
      <c r="Y16" s="7">
        <f t="shared" ca="1" si="6"/>
        <v>5.2844439694901017E-3</v>
      </c>
      <c r="Z16" s="7">
        <f t="shared" ca="1" si="7"/>
        <v>2.531264509412187E-3</v>
      </c>
      <c r="AB16" s="7">
        <f t="shared" ca="1" si="8"/>
        <v>2.3809250429951051E-2</v>
      </c>
    </row>
    <row r="17" spans="1:28" s="7" customFormat="1" x14ac:dyDescent="0.25">
      <c r="A17" s="7" t="s">
        <v>0</v>
      </c>
      <c r="B17" s="7">
        <v>100</v>
      </c>
      <c r="C17" s="7">
        <v>0.4</v>
      </c>
      <c r="D17" s="7">
        <v>148.31663</v>
      </c>
      <c r="E17" s="7">
        <v>9.548</v>
      </c>
      <c r="F17" s="7">
        <v>12</v>
      </c>
      <c r="H17" s="7" t="s">
        <v>3</v>
      </c>
      <c r="I17" s="7">
        <v>997</v>
      </c>
      <c r="J17" s="7">
        <v>0.4</v>
      </c>
      <c r="L17" s="7">
        <f t="shared" ca="1" si="2"/>
        <v>324442.20937</v>
      </c>
      <c r="M17" s="7">
        <f t="shared" ca="1" si="0"/>
        <v>324424.12089000002</v>
      </c>
      <c r="N17" s="7">
        <f t="shared" ca="1" si="0"/>
        <v>324494.7733</v>
      </c>
      <c r="O17" s="7">
        <f t="shared" ca="1" si="0"/>
        <v>324794.97341999999</v>
      </c>
      <c r="P17" s="7">
        <f t="shared" ca="1" si="0"/>
        <v>324726.11313000001</v>
      </c>
      <c r="R17" s="7">
        <f t="shared" ca="1" si="1"/>
        <v>324576.43802199996</v>
      </c>
      <c r="T17" s="7">
        <f ca="1">Total!E17</f>
        <v>324119.48642999999</v>
      </c>
      <c r="V17" s="7">
        <f t="shared" ca="1" si="3"/>
        <v>9.9569126051205609E-4</v>
      </c>
      <c r="W17" s="7">
        <f t="shared" ca="1" si="4"/>
        <v>9.3988319972801773E-4</v>
      </c>
      <c r="X17" s="7">
        <f t="shared" ca="1" si="5"/>
        <v>1.1578658047795636E-3</v>
      </c>
      <c r="Y17" s="7">
        <f t="shared" ca="1" si="6"/>
        <v>2.0840678153607084E-3</v>
      </c>
      <c r="Z17" s="7">
        <f t="shared" ca="1" si="7"/>
        <v>1.8716144057911667E-3</v>
      </c>
      <c r="AB17" s="7">
        <f t="shared" ca="1" si="8"/>
        <v>7.0491224861715125E-3</v>
      </c>
    </row>
    <row r="18" spans="1:28" s="7" customFormat="1" x14ac:dyDescent="0.25">
      <c r="A18" s="7" t="s">
        <v>0</v>
      </c>
      <c r="B18" s="7">
        <v>100</v>
      </c>
      <c r="C18" s="7">
        <v>0.4</v>
      </c>
      <c r="D18" s="7">
        <v>148.20283000000001</v>
      </c>
      <c r="E18" s="7">
        <v>10.159660000000001</v>
      </c>
      <c r="F18" s="7">
        <v>14</v>
      </c>
      <c r="H18" s="7" t="s">
        <v>3</v>
      </c>
      <c r="I18" s="7">
        <v>997</v>
      </c>
      <c r="J18" s="7">
        <v>0.7</v>
      </c>
      <c r="L18" s="7">
        <f t="shared" ca="1" si="2"/>
        <v>323219.50569000002</v>
      </c>
      <c r="M18" s="7">
        <f t="shared" ca="1" si="2"/>
        <v>323274.65875</v>
      </c>
      <c r="N18" s="7">
        <f t="shared" ca="1" si="2"/>
        <v>323167.34351999999</v>
      </c>
      <c r="O18" s="7">
        <f t="shared" ca="1" si="2"/>
        <v>323198.58856</v>
      </c>
      <c r="P18" s="7">
        <f t="shared" ca="1" si="2"/>
        <v>323247.74624000001</v>
      </c>
      <c r="R18" s="7">
        <f t="shared" ca="1" si="1"/>
        <v>323221.56855199998</v>
      </c>
      <c r="T18" s="7">
        <f ca="1">Total!E18</f>
        <v>322908.53392000002</v>
      </c>
      <c r="V18" s="7">
        <f t="shared" ca="1" si="3"/>
        <v>9.6303360652910588E-4</v>
      </c>
      <c r="W18" s="7">
        <f t="shared" ca="1" si="4"/>
        <v>1.1338344811001274E-3</v>
      </c>
      <c r="X18" s="7">
        <f t="shared" ca="1" si="5"/>
        <v>8.0149507620042731E-4</v>
      </c>
      <c r="Y18" s="7">
        <f t="shared" ca="1" si="6"/>
        <v>8.9825634670853281E-4</v>
      </c>
      <c r="Z18" s="7">
        <f t="shared" ca="1" si="7"/>
        <v>1.0504904156049052E-3</v>
      </c>
      <c r="AB18" s="7">
        <f t="shared" ca="1" si="8"/>
        <v>4.8471099261430985E-3</v>
      </c>
    </row>
    <row r="19" spans="1:28" s="7" customFormat="1" x14ac:dyDescent="0.25">
      <c r="A19" s="7" t="s">
        <v>0</v>
      </c>
      <c r="B19" s="7">
        <v>100</v>
      </c>
      <c r="C19" s="7">
        <v>0.4</v>
      </c>
      <c r="D19" s="7">
        <v>148.28996000000001</v>
      </c>
      <c r="E19" s="7">
        <v>9.7302700000000009</v>
      </c>
      <c r="F19" s="7">
        <v>13</v>
      </c>
      <c r="H19" s="7" t="s">
        <v>3</v>
      </c>
      <c r="I19" s="7">
        <v>997</v>
      </c>
      <c r="J19" s="7">
        <v>1</v>
      </c>
      <c r="L19" s="7">
        <f t="shared" ca="1" si="2"/>
        <v>323092.98579000001</v>
      </c>
      <c r="M19" s="7">
        <f t="shared" ca="1" si="2"/>
        <v>323196.55988999997</v>
      </c>
      <c r="N19" s="7">
        <f t="shared" ca="1" si="2"/>
        <v>323052.29755999998</v>
      </c>
      <c r="O19" s="7">
        <f t="shared" ca="1" si="2"/>
        <v>322962.95140000002</v>
      </c>
      <c r="P19" s="7">
        <f t="shared" ca="1" si="2"/>
        <v>323045.07737000001</v>
      </c>
      <c r="R19" s="7">
        <f t="shared" ca="1" si="1"/>
        <v>323069.97440200002</v>
      </c>
      <c r="T19" s="7">
        <f ca="1">Total!E19</f>
        <v>322830.84453</v>
      </c>
      <c r="V19" s="7">
        <f t="shared" ca="1" si="3"/>
        <v>8.1200809786824359E-4</v>
      </c>
      <c r="W19" s="7">
        <f t="shared" ca="1" si="4"/>
        <v>1.1328389656583377E-3</v>
      </c>
      <c r="X19" s="7">
        <f t="shared" ca="1" si="5"/>
        <v>6.8597234047565101E-4</v>
      </c>
      <c r="Y19" s="7">
        <f t="shared" ca="1" si="6"/>
        <v>4.0921390331319905E-4</v>
      </c>
      <c r="Z19" s="7">
        <f t="shared" ca="1" si="7"/>
        <v>6.636070983610839E-4</v>
      </c>
      <c r="AB19" s="7">
        <f t="shared" ca="1" si="8"/>
        <v>3.7036404056765152E-3</v>
      </c>
    </row>
    <row r="20" spans="1:28" s="7" customFormat="1" x14ac:dyDescent="0.25">
      <c r="A20" s="7" t="s">
        <v>0</v>
      </c>
      <c r="B20" s="7">
        <v>100</v>
      </c>
      <c r="C20" s="7">
        <v>0.4</v>
      </c>
      <c r="D20" s="7">
        <v>148.26562000000001</v>
      </c>
      <c r="E20" s="7">
        <v>9.9806000000000008</v>
      </c>
      <c r="F20" s="7">
        <v>14</v>
      </c>
      <c r="H20" s="7" t="s">
        <v>1</v>
      </c>
      <c r="I20" s="7">
        <v>30</v>
      </c>
      <c r="J20" s="7">
        <v>0.4</v>
      </c>
      <c r="L20" s="7">
        <f t="shared" ca="1" si="2"/>
        <v>995.50248999999997</v>
      </c>
      <c r="M20" s="7">
        <f t="shared" ca="1" si="2"/>
        <v>995.50248999999997</v>
      </c>
      <c r="N20" s="7">
        <f t="shared" ca="1" si="2"/>
        <v>995.50248999999997</v>
      </c>
      <c r="O20" s="7">
        <f t="shared" ca="1" si="2"/>
        <v>995.50248999999997</v>
      </c>
      <c r="P20" s="7">
        <f t="shared" ca="1" si="2"/>
        <v>995.50248999999997</v>
      </c>
      <c r="R20" s="7">
        <f t="shared" ca="1" si="1"/>
        <v>995.50249000000008</v>
      </c>
      <c r="T20" s="7">
        <f ca="1">Total!E20</f>
        <v>995.50248999999997</v>
      </c>
      <c r="V20" s="7">
        <f t="shared" ca="1" si="3"/>
        <v>0</v>
      </c>
      <c r="W20" s="7">
        <f t="shared" ca="1" si="4"/>
        <v>0</v>
      </c>
      <c r="X20" s="7">
        <f t="shared" ca="1" si="5"/>
        <v>0</v>
      </c>
      <c r="Y20" s="7">
        <f t="shared" ca="1" si="6"/>
        <v>0</v>
      </c>
      <c r="Z20" s="7">
        <f t="shared" ca="1" si="7"/>
        <v>0</v>
      </c>
      <c r="AB20" s="7">
        <f t="shared" ca="1" si="8"/>
        <v>0</v>
      </c>
    </row>
    <row r="21" spans="1:28" s="7" customFormat="1" x14ac:dyDescent="0.25">
      <c r="A21" s="7" t="s">
        <v>0</v>
      </c>
      <c r="B21" s="7">
        <v>100</v>
      </c>
      <c r="C21" s="7">
        <v>0.7</v>
      </c>
      <c r="D21" s="7">
        <v>107.75919</v>
      </c>
      <c r="E21" s="7">
        <v>24.62612</v>
      </c>
      <c r="F21" s="7">
        <v>30</v>
      </c>
      <c r="H21" s="7" t="s">
        <v>1</v>
      </c>
      <c r="I21" s="7">
        <v>30</v>
      </c>
      <c r="J21" s="7">
        <v>0.7</v>
      </c>
      <c r="L21" s="7">
        <f t="shared" ca="1" si="2"/>
        <v>675.93665999999996</v>
      </c>
      <c r="M21" s="7">
        <f t="shared" ca="1" si="2"/>
        <v>675.36989000000005</v>
      </c>
      <c r="N21" s="7">
        <f t="shared" ca="1" si="2"/>
        <v>675.36581000000001</v>
      </c>
      <c r="O21" s="7">
        <f t="shared" ca="1" si="2"/>
        <v>675.83573999999999</v>
      </c>
      <c r="P21" s="7">
        <f t="shared" ca="1" si="2"/>
        <v>675.38611000000003</v>
      </c>
      <c r="R21" s="7">
        <f t="shared" ca="1" si="1"/>
        <v>675.57884200000001</v>
      </c>
      <c r="T21" s="7">
        <f ca="1">Total!E21</f>
        <v>675.36581000000001</v>
      </c>
      <c r="V21" s="7">
        <f t="shared" ca="1" si="3"/>
        <v>8.4524563066044217E-4</v>
      </c>
      <c r="W21" s="7">
        <f t="shared" ca="1" si="4"/>
        <v>6.0411704881010963E-6</v>
      </c>
      <c r="X21" s="7">
        <f t="shared" ca="1" si="5"/>
        <v>0</v>
      </c>
      <c r="Y21" s="7">
        <f t="shared" ca="1" si="6"/>
        <v>6.9581550182408057E-4</v>
      </c>
      <c r="Z21" s="7">
        <f t="shared" ca="1" si="7"/>
        <v>3.0057784536087472E-5</v>
      </c>
      <c r="AB21" s="7">
        <f t="shared" ca="1" si="8"/>
        <v>1.5771600875087114E-3</v>
      </c>
    </row>
    <row r="22" spans="1:28" s="7" customFormat="1" x14ac:dyDescent="0.25">
      <c r="A22" s="7" t="s">
        <v>0</v>
      </c>
      <c r="B22" s="7">
        <v>100</v>
      </c>
      <c r="C22" s="7">
        <v>0.7</v>
      </c>
      <c r="D22" s="7">
        <v>107.65919</v>
      </c>
      <c r="E22" s="7">
        <v>25.067070000000001</v>
      </c>
      <c r="F22" s="7">
        <v>26</v>
      </c>
      <c r="H22" s="7" t="s">
        <v>1</v>
      </c>
      <c r="I22" s="7">
        <v>30</v>
      </c>
      <c r="J22" s="7">
        <v>1</v>
      </c>
      <c r="L22" s="7">
        <f t="shared" ca="1" si="2"/>
        <v>655.43295999999998</v>
      </c>
      <c r="M22" s="7">
        <f t="shared" ca="1" si="2"/>
        <v>655.43295999999998</v>
      </c>
      <c r="N22" s="7">
        <f t="shared" ca="1" si="2"/>
        <v>655.43907999999999</v>
      </c>
      <c r="O22" s="7">
        <f t="shared" ca="1" si="2"/>
        <v>655.43907999999999</v>
      </c>
      <c r="P22" s="7">
        <f t="shared" ca="1" si="2"/>
        <v>655.43295999999998</v>
      </c>
      <c r="R22" s="7">
        <f t="shared" ca="1" si="1"/>
        <v>655.43540800000005</v>
      </c>
      <c r="T22" s="7">
        <f ca="1">Total!E22</f>
        <v>655.43295999999998</v>
      </c>
      <c r="V22" s="7">
        <f t="shared" ca="1" si="3"/>
        <v>0</v>
      </c>
      <c r="W22" s="7">
        <f t="shared" ca="1" si="4"/>
        <v>0</v>
      </c>
      <c r="X22" s="7">
        <f t="shared" ca="1" si="5"/>
        <v>9.337339397777456E-6</v>
      </c>
      <c r="Y22" s="7">
        <f t="shared" ca="1" si="6"/>
        <v>9.337339397777456E-6</v>
      </c>
      <c r="Z22" s="7">
        <f t="shared" ca="1" si="7"/>
        <v>0</v>
      </c>
      <c r="AB22" s="7">
        <f t="shared" ca="1" si="8"/>
        <v>1.8674678795554912E-5</v>
      </c>
    </row>
    <row r="23" spans="1:28" s="7" customFormat="1" x14ac:dyDescent="0.25">
      <c r="A23" s="7" t="s">
        <v>0</v>
      </c>
      <c r="B23" s="7">
        <v>100</v>
      </c>
      <c r="C23" s="7">
        <v>0.7</v>
      </c>
      <c r="D23" s="7">
        <v>107.93753</v>
      </c>
      <c r="E23" s="7">
        <v>24.576830000000001</v>
      </c>
      <c r="F23" s="7">
        <v>32</v>
      </c>
      <c r="H23" s="7" t="s">
        <v>1</v>
      </c>
      <c r="I23" s="7">
        <v>100</v>
      </c>
      <c r="J23" s="7">
        <v>0.4</v>
      </c>
      <c r="L23" s="7">
        <f t="shared" ca="1" si="2"/>
        <v>1846.07116</v>
      </c>
      <c r="M23" s="7">
        <f t="shared" ca="1" si="2"/>
        <v>1842.88705</v>
      </c>
      <c r="N23" s="7">
        <f t="shared" ca="1" si="2"/>
        <v>1855.7404300000001</v>
      </c>
      <c r="O23" s="7">
        <f t="shared" ca="1" si="2"/>
        <v>1822.30504</v>
      </c>
      <c r="P23" s="7">
        <f t="shared" ca="1" si="2"/>
        <v>1872.63815</v>
      </c>
      <c r="R23" s="7">
        <f t="shared" ca="1" si="1"/>
        <v>1847.9283660000001</v>
      </c>
      <c r="T23" s="7">
        <f ca="1">Total!E23</f>
        <v>1789.1879899999999</v>
      </c>
      <c r="V23" s="7">
        <f t="shared" ca="1" si="3"/>
        <v>3.1792729616970022E-2</v>
      </c>
      <c r="W23" s="7">
        <f t="shared" ca="1" si="4"/>
        <v>3.0013089904543874E-2</v>
      </c>
      <c r="X23" s="7">
        <f t="shared" ca="1" si="5"/>
        <v>3.7197008012556668E-2</v>
      </c>
      <c r="Y23" s="7">
        <f t="shared" ca="1" si="6"/>
        <v>1.8509541862060042E-2</v>
      </c>
      <c r="Z23" s="7">
        <f t="shared" ca="1" si="7"/>
        <v>4.6641359357660402E-2</v>
      </c>
      <c r="AB23" s="7">
        <f t="shared" ca="1" si="8"/>
        <v>0.164153728753791</v>
      </c>
    </row>
    <row r="24" spans="1:28" s="7" customFormat="1" x14ac:dyDescent="0.25">
      <c r="A24" s="7" t="s">
        <v>0</v>
      </c>
      <c r="B24" s="7">
        <v>100</v>
      </c>
      <c r="C24" s="7">
        <v>0.7</v>
      </c>
      <c r="D24" s="7">
        <v>107.73003</v>
      </c>
      <c r="E24" s="7">
        <v>24.865089999999999</v>
      </c>
      <c r="F24" s="7">
        <v>36</v>
      </c>
      <c r="H24" s="7" t="s">
        <v>1</v>
      </c>
      <c r="I24" s="7">
        <v>100</v>
      </c>
      <c r="J24" s="7">
        <v>0.7</v>
      </c>
      <c r="L24" s="7">
        <f t="shared" ca="1" si="2"/>
        <v>1779.4639199999999</v>
      </c>
      <c r="M24" s="7">
        <f t="shared" ca="1" si="2"/>
        <v>1781.28333</v>
      </c>
      <c r="N24" s="7">
        <f t="shared" ca="1" si="2"/>
        <v>1780.5820200000001</v>
      </c>
      <c r="O24" s="7">
        <f t="shared" ca="1" si="2"/>
        <v>1790.55171</v>
      </c>
      <c r="P24" s="7">
        <f t="shared" ca="1" si="2"/>
        <v>1772.7982999999999</v>
      </c>
      <c r="R24" s="7">
        <f t="shared" ca="1" si="1"/>
        <v>1780.9358560000001</v>
      </c>
      <c r="T24" s="7">
        <f ca="1">Total!E24</f>
        <v>1762.0255400000001</v>
      </c>
      <c r="V24" s="7">
        <f t="shared" ca="1" si="3"/>
        <v>9.8967804972905343E-3</v>
      </c>
      <c r="W24" s="7">
        <f t="shared" ca="1" si="4"/>
        <v>1.092934782318756E-2</v>
      </c>
      <c r="X24" s="7">
        <f t="shared" ca="1" si="5"/>
        <v>1.0531334296096505E-2</v>
      </c>
      <c r="Y24" s="7">
        <f t="shared" ca="1" si="6"/>
        <v>1.618941913861241E-2</v>
      </c>
      <c r="Z24" s="7">
        <f t="shared" ca="1" si="7"/>
        <v>6.1138500864180633E-3</v>
      </c>
      <c r="AB24" s="7">
        <f t="shared" ca="1" si="8"/>
        <v>5.3660731841605074E-2</v>
      </c>
    </row>
    <row r="25" spans="1:28" s="7" customFormat="1" x14ac:dyDescent="0.25">
      <c r="A25" s="7" t="s">
        <v>0</v>
      </c>
      <c r="B25" s="7">
        <v>100</v>
      </c>
      <c r="C25" s="7">
        <v>0.7</v>
      </c>
      <c r="D25" s="7">
        <v>107.78776000000001</v>
      </c>
      <c r="E25" s="7">
        <v>24.531199999999998</v>
      </c>
      <c r="F25" s="7">
        <v>27</v>
      </c>
      <c r="H25" s="7" t="s">
        <v>1</v>
      </c>
      <c r="I25" s="7">
        <v>100</v>
      </c>
      <c r="J25" s="7">
        <v>1</v>
      </c>
      <c r="L25" s="7">
        <f t="shared" ca="1" si="2"/>
        <v>1758.1851899999999</v>
      </c>
      <c r="M25" s="7">
        <f t="shared" ca="1" si="2"/>
        <v>1762.44479</v>
      </c>
      <c r="N25" s="7">
        <f t="shared" ca="1" si="2"/>
        <v>1758.74117</v>
      </c>
      <c r="O25" s="7">
        <f t="shared" ca="1" si="2"/>
        <v>1761.4169099999999</v>
      </c>
      <c r="P25" s="7">
        <f t="shared" ca="1" si="2"/>
        <v>1768.51502</v>
      </c>
      <c r="R25" s="7">
        <f t="shared" ca="1" si="1"/>
        <v>1761.8606159999999</v>
      </c>
      <c r="T25" s="7">
        <f ca="1">Total!E25</f>
        <v>1753.8095499999999</v>
      </c>
      <c r="V25" s="7">
        <f t="shared" ca="1" si="3"/>
        <v>2.494934526955892E-3</v>
      </c>
      <c r="W25" s="7">
        <f t="shared" ca="1" si="4"/>
        <v>4.923704515122561E-3</v>
      </c>
      <c r="X25" s="7">
        <f t="shared" ca="1" si="5"/>
        <v>2.8119472835577081E-3</v>
      </c>
      <c r="Y25" s="7">
        <f t="shared" ca="1" si="6"/>
        <v>4.3376203533616129E-3</v>
      </c>
      <c r="Z25" s="7">
        <f t="shared" ca="1" si="7"/>
        <v>8.3848728044616395E-3</v>
      </c>
      <c r="AB25" s="7">
        <f t="shared" ca="1" si="8"/>
        <v>2.2953079483459413E-2</v>
      </c>
    </row>
    <row r="26" spans="1:28" s="7" customFormat="1" x14ac:dyDescent="0.25">
      <c r="A26" s="7" t="s">
        <v>0</v>
      </c>
      <c r="B26" s="7">
        <v>100</v>
      </c>
      <c r="C26" s="7">
        <v>1</v>
      </c>
      <c r="D26" s="7">
        <v>103.87837</v>
      </c>
      <c r="E26" s="7">
        <v>34.221290000000003</v>
      </c>
      <c r="F26" s="7">
        <v>33</v>
      </c>
      <c r="H26" s="7" t="s">
        <v>1</v>
      </c>
      <c r="I26" s="7">
        <v>1000</v>
      </c>
      <c r="J26" s="7">
        <v>0.4</v>
      </c>
      <c r="L26" s="7">
        <f t="shared" ca="1" si="2"/>
        <v>18997.505000000001</v>
      </c>
      <c r="M26" s="7">
        <f t="shared" ca="1" si="2"/>
        <v>19002.765510000001</v>
      </c>
      <c r="N26" s="7">
        <f t="shared" ca="1" si="2"/>
        <v>19000.547180000001</v>
      </c>
      <c r="O26" s="7">
        <f t="shared" ca="1" si="2"/>
        <v>19002.938010000002</v>
      </c>
      <c r="P26" s="7">
        <f t="shared" ca="1" si="2"/>
        <v>18994.08194</v>
      </c>
      <c r="R26" s="7">
        <f t="shared" ca="1" si="1"/>
        <v>18999.567528000003</v>
      </c>
      <c r="T26" s="7">
        <f ca="1">Total!E26</f>
        <v>18977.24136</v>
      </c>
      <c r="V26" s="7">
        <f t="shared" ca="1" si="3"/>
        <v>1.0677863876839596E-3</v>
      </c>
      <c r="W26" s="7">
        <f t="shared" ca="1" si="4"/>
        <v>1.3449873728117615E-3</v>
      </c>
      <c r="X26" s="7">
        <f t="shared" ca="1" si="5"/>
        <v>1.2280931436707723E-3</v>
      </c>
      <c r="Y26" s="7">
        <f t="shared" ca="1" si="6"/>
        <v>1.3540772081955374E-3</v>
      </c>
      <c r="Z26" s="7">
        <f t="shared" ca="1" si="7"/>
        <v>8.8740927516980505E-4</v>
      </c>
      <c r="AB26" s="7">
        <f t="shared" ca="1" si="8"/>
        <v>5.8823533875318355E-3</v>
      </c>
    </row>
    <row r="27" spans="1:28" s="7" customFormat="1" x14ac:dyDescent="0.25">
      <c r="A27" s="7" t="s">
        <v>0</v>
      </c>
      <c r="B27" s="7">
        <v>100</v>
      </c>
      <c r="C27" s="7">
        <v>1</v>
      </c>
      <c r="D27" s="7">
        <v>103.75252999999999</v>
      </c>
      <c r="E27" s="7">
        <v>34.447229999999998</v>
      </c>
      <c r="F27" s="7">
        <v>47</v>
      </c>
      <c r="H27" s="7" t="s">
        <v>1</v>
      </c>
      <c r="I27" s="7">
        <v>1000</v>
      </c>
      <c r="J27" s="7">
        <v>0.7</v>
      </c>
      <c r="L27" s="7">
        <f t="shared" ca="1" si="2"/>
        <v>18980.165389999998</v>
      </c>
      <c r="M27" s="7">
        <f t="shared" ca="1" si="2"/>
        <v>18984.318930000001</v>
      </c>
      <c r="N27" s="7">
        <f t="shared" ca="1" si="2"/>
        <v>18983.56827</v>
      </c>
      <c r="O27" s="7">
        <f t="shared" ca="1" si="2"/>
        <v>18981.950229999999</v>
      </c>
      <c r="P27" s="7">
        <f t="shared" ca="1" si="2"/>
        <v>18981.919999999998</v>
      </c>
      <c r="R27" s="7">
        <f t="shared" ca="1" si="1"/>
        <v>18982.384564</v>
      </c>
      <c r="T27" s="7">
        <f ca="1">Total!E27</f>
        <v>18975.633290000002</v>
      </c>
      <c r="V27" s="7">
        <f t="shared" ca="1" si="3"/>
        <v>2.3883787859586722E-4</v>
      </c>
      <c r="W27" s="7">
        <f t="shared" ca="1" si="4"/>
        <v>4.5772596188275587E-4</v>
      </c>
      <c r="X27" s="7">
        <f t="shared" ca="1" si="5"/>
        <v>4.1816680785983803E-4</v>
      </c>
      <c r="Y27" s="7">
        <f t="shared" ca="1" si="6"/>
        <v>3.3289745345816465E-4</v>
      </c>
      <c r="Z27" s="7">
        <f t="shared" ca="1" si="7"/>
        <v>3.3130435774756024E-4</v>
      </c>
      <c r="AB27" s="7">
        <f t="shared" ca="1" si="8"/>
        <v>1.7789324595441859E-3</v>
      </c>
    </row>
    <row r="28" spans="1:28" s="7" customFormat="1" x14ac:dyDescent="0.25">
      <c r="A28" s="7" t="s">
        <v>0</v>
      </c>
      <c r="B28" s="7">
        <v>100</v>
      </c>
      <c r="C28" s="7">
        <v>1</v>
      </c>
      <c r="D28" s="7">
        <v>103.83669999999999</v>
      </c>
      <c r="E28" s="7">
        <v>34.071620000000003</v>
      </c>
      <c r="F28" s="7">
        <v>43</v>
      </c>
      <c r="H28" s="7" t="s">
        <v>1</v>
      </c>
      <c r="I28" s="7">
        <v>1000</v>
      </c>
      <c r="J28" s="7">
        <v>1</v>
      </c>
      <c r="L28" s="7">
        <f t="shared" ca="1" si="2"/>
        <v>18976.580709999998</v>
      </c>
      <c r="M28" s="7">
        <f t="shared" ca="1" si="2"/>
        <v>18976.68333</v>
      </c>
      <c r="N28" s="7">
        <f t="shared" ca="1" si="2"/>
        <v>18978.59014</v>
      </c>
      <c r="O28" s="7">
        <f t="shared" ca="1" si="2"/>
        <v>18976.68</v>
      </c>
      <c r="P28" s="7">
        <f t="shared" ca="1" si="2"/>
        <v>18976.913809999998</v>
      </c>
      <c r="R28" s="7">
        <f t="shared" ca="1" si="1"/>
        <v>18977.089597999999</v>
      </c>
      <c r="T28" s="7">
        <f ca="1">Total!E28</f>
        <v>18975.233329999999</v>
      </c>
      <c r="V28" s="7">
        <f t="shared" ca="1" si="3"/>
        <v>7.1007295487061502E-5</v>
      </c>
      <c r="W28" s="7">
        <f t="shared" ca="1" si="4"/>
        <v>7.6415397628247649E-5</v>
      </c>
      <c r="X28" s="7">
        <f t="shared" ca="1" si="5"/>
        <v>1.7690480752581781E-4</v>
      </c>
      <c r="Y28" s="7">
        <f t="shared" ca="1" si="6"/>
        <v>7.623990571509758E-5</v>
      </c>
      <c r="Z28" s="7">
        <f t="shared" ca="1" si="7"/>
        <v>8.856175683185021E-5</v>
      </c>
      <c r="AB28" s="7">
        <f t="shared" ca="1" si="8"/>
        <v>4.8912916318807475E-4</v>
      </c>
    </row>
    <row r="29" spans="1:28" s="7" customFormat="1" x14ac:dyDescent="0.25">
      <c r="A29" s="7" t="s">
        <v>0</v>
      </c>
      <c r="B29" s="7">
        <v>100</v>
      </c>
      <c r="C29" s="7">
        <v>1</v>
      </c>
      <c r="D29" s="7">
        <v>103.88079999999999</v>
      </c>
      <c r="E29" s="7">
        <v>34.242699999999999</v>
      </c>
      <c r="F29" s="7">
        <v>38</v>
      </c>
    </row>
    <row r="30" spans="1:28" s="7" customFormat="1" x14ac:dyDescent="0.25">
      <c r="A30" s="7" t="s">
        <v>0</v>
      </c>
      <c r="B30" s="7">
        <v>100</v>
      </c>
      <c r="C30" s="7">
        <v>1</v>
      </c>
      <c r="D30" s="7">
        <v>103.86284000000001</v>
      </c>
      <c r="E30" s="7">
        <v>34.411639999999998</v>
      </c>
      <c r="F30" s="7">
        <v>38</v>
      </c>
    </row>
    <row r="31" spans="1:28" s="7" customFormat="1" x14ac:dyDescent="0.25">
      <c r="A31" s="7" t="s">
        <v>0</v>
      </c>
      <c r="B31" s="7">
        <v>1000</v>
      </c>
      <c r="C31" s="7">
        <v>0.4</v>
      </c>
      <c r="D31" s="7">
        <v>1070.5304100000001</v>
      </c>
      <c r="E31" s="7">
        <v>676.20657000000006</v>
      </c>
      <c r="F31" s="7">
        <v>5</v>
      </c>
    </row>
    <row r="32" spans="1:28" s="7" customFormat="1" x14ac:dyDescent="0.25">
      <c r="A32" s="7" t="s">
        <v>0</v>
      </c>
      <c r="B32" s="7">
        <v>1000</v>
      </c>
      <c r="C32" s="7">
        <v>0.4</v>
      </c>
      <c r="D32" s="7">
        <v>1070.35517</v>
      </c>
      <c r="E32" s="7">
        <v>791.87652000000003</v>
      </c>
      <c r="F32" s="7">
        <v>6</v>
      </c>
    </row>
    <row r="33" spans="1:6" s="7" customFormat="1" x14ac:dyDescent="0.25">
      <c r="A33" s="7" t="s">
        <v>0</v>
      </c>
      <c r="B33" s="7">
        <v>1000</v>
      </c>
      <c r="C33" s="7">
        <v>0.4</v>
      </c>
      <c r="D33" s="7">
        <v>1070.3141000000001</v>
      </c>
      <c r="E33" s="7">
        <v>696.34055000000001</v>
      </c>
      <c r="F33" s="7">
        <v>5</v>
      </c>
    </row>
    <row r="34" spans="1:6" s="7" customFormat="1" x14ac:dyDescent="0.25">
      <c r="A34" s="7" t="s">
        <v>0</v>
      </c>
      <c r="B34" s="7">
        <v>1000</v>
      </c>
      <c r="C34" s="7">
        <v>0.4</v>
      </c>
      <c r="D34" s="7">
        <v>1070.40353</v>
      </c>
      <c r="E34" s="7">
        <v>695.32270000000005</v>
      </c>
      <c r="F34" s="7">
        <v>5</v>
      </c>
    </row>
    <row r="35" spans="1:6" s="7" customFormat="1" x14ac:dyDescent="0.25">
      <c r="A35" s="7" t="s">
        <v>0</v>
      </c>
      <c r="B35" s="7">
        <v>1000</v>
      </c>
      <c r="C35" s="7">
        <v>0.4</v>
      </c>
      <c r="D35" s="7">
        <v>1070.4156499999999</v>
      </c>
      <c r="E35" s="7">
        <v>697.52589999999998</v>
      </c>
      <c r="F35" s="7">
        <v>5</v>
      </c>
    </row>
    <row r="36" spans="1:6" s="7" customFormat="1" x14ac:dyDescent="0.25">
      <c r="A36" s="7" t="s">
        <v>0</v>
      </c>
      <c r="B36" s="7">
        <v>1000</v>
      </c>
      <c r="C36" s="7">
        <v>0.7</v>
      </c>
      <c r="D36" s="7">
        <v>1035.0789</v>
      </c>
      <c r="E36" s="7">
        <v>1039.3616400000001</v>
      </c>
      <c r="F36" s="7">
        <v>8</v>
      </c>
    </row>
    <row r="37" spans="1:6" s="7" customFormat="1" x14ac:dyDescent="0.25">
      <c r="A37" s="7" t="s">
        <v>0</v>
      </c>
      <c r="B37" s="7">
        <v>1000</v>
      </c>
      <c r="C37" s="7">
        <v>0.7</v>
      </c>
      <c r="D37" s="7">
        <v>1035.0208500000001</v>
      </c>
      <c r="E37" s="7">
        <v>1044.1369999999999</v>
      </c>
      <c r="F37" s="7">
        <v>8</v>
      </c>
    </row>
    <row r="38" spans="1:6" s="7" customFormat="1" x14ac:dyDescent="0.25">
      <c r="A38" s="7" t="s">
        <v>0</v>
      </c>
      <c r="B38" s="7">
        <v>1000</v>
      </c>
      <c r="C38" s="7">
        <v>0.7</v>
      </c>
      <c r="D38" s="7">
        <v>1035.11547</v>
      </c>
      <c r="E38" s="7">
        <v>1040.0080700000001</v>
      </c>
      <c r="F38" s="7">
        <v>8</v>
      </c>
    </row>
    <row r="39" spans="1:6" s="7" customFormat="1" x14ac:dyDescent="0.25">
      <c r="A39" s="7" t="s">
        <v>0</v>
      </c>
      <c r="B39" s="7">
        <v>1000</v>
      </c>
      <c r="C39" s="7">
        <v>0.7</v>
      </c>
      <c r="D39" s="7">
        <v>1034.9869699999999</v>
      </c>
      <c r="E39" s="7">
        <v>1038.95191</v>
      </c>
      <c r="F39" s="7">
        <v>8</v>
      </c>
    </row>
    <row r="40" spans="1:6" s="7" customFormat="1" x14ac:dyDescent="0.25">
      <c r="A40" s="7" t="s">
        <v>0</v>
      </c>
      <c r="B40" s="7">
        <v>1000</v>
      </c>
      <c r="C40" s="7">
        <v>0.7</v>
      </c>
      <c r="D40" s="7">
        <v>1034.9863800000001</v>
      </c>
      <c r="E40" s="7">
        <v>1015.6733</v>
      </c>
      <c r="F40" s="7">
        <v>8</v>
      </c>
    </row>
    <row r="41" spans="1:6" s="7" customFormat="1" x14ac:dyDescent="0.25">
      <c r="A41" s="7" t="s">
        <v>0</v>
      </c>
      <c r="B41" s="7">
        <v>1000</v>
      </c>
      <c r="C41" s="7">
        <v>1</v>
      </c>
      <c r="D41" s="7">
        <v>1034.8141700000001</v>
      </c>
      <c r="E41" s="7">
        <v>1666.3008500000001</v>
      </c>
      <c r="F41" s="7">
        <v>12</v>
      </c>
    </row>
    <row r="42" spans="1:6" s="7" customFormat="1" x14ac:dyDescent="0.25">
      <c r="A42" s="7" t="s">
        <v>0</v>
      </c>
      <c r="B42" s="7">
        <v>1000</v>
      </c>
      <c r="C42" s="7">
        <v>1</v>
      </c>
      <c r="D42" s="7">
        <v>1034.9630299999999</v>
      </c>
      <c r="E42" s="7">
        <v>1660.3963000000001</v>
      </c>
      <c r="F42" s="7">
        <v>12</v>
      </c>
    </row>
    <row r="43" spans="1:6" s="7" customFormat="1" x14ac:dyDescent="0.25">
      <c r="A43" s="7" t="s">
        <v>0</v>
      </c>
      <c r="B43" s="7">
        <v>1000</v>
      </c>
      <c r="C43" s="7">
        <v>1</v>
      </c>
      <c r="D43" s="7">
        <v>1034.8443299999999</v>
      </c>
      <c r="E43" s="7">
        <v>1657.4591499999999</v>
      </c>
      <c r="F43" s="7">
        <v>12</v>
      </c>
    </row>
    <row r="44" spans="1:6" s="7" customFormat="1" x14ac:dyDescent="0.25">
      <c r="A44" s="7" t="s">
        <v>0</v>
      </c>
      <c r="B44" s="7">
        <v>1000</v>
      </c>
      <c r="C44" s="7">
        <v>1</v>
      </c>
      <c r="D44" s="7">
        <v>1034.8249900000001</v>
      </c>
      <c r="E44" s="7">
        <v>1659.4770100000001</v>
      </c>
      <c r="F44" s="7">
        <v>12</v>
      </c>
    </row>
    <row r="45" spans="1:6" s="7" customFormat="1" x14ac:dyDescent="0.25">
      <c r="A45" s="7" t="s">
        <v>0</v>
      </c>
      <c r="B45" s="7">
        <v>1000</v>
      </c>
      <c r="C45" s="7">
        <v>1</v>
      </c>
      <c r="D45" s="7">
        <v>1034.73605</v>
      </c>
      <c r="E45" s="7">
        <v>1652.1387400000001</v>
      </c>
      <c r="F45" s="7">
        <v>12</v>
      </c>
    </row>
    <row r="46" spans="1:6" s="7" customFormat="1" x14ac:dyDescent="0.25">
      <c r="A46" s="7" t="s">
        <v>3</v>
      </c>
      <c r="B46" s="7">
        <v>24</v>
      </c>
      <c r="C46" s="7">
        <v>0.4</v>
      </c>
      <c r="D46" s="7">
        <v>3177.6379999999999</v>
      </c>
      <c r="E46" s="7">
        <v>1.1994199999999999</v>
      </c>
      <c r="F46" s="7">
        <v>15</v>
      </c>
    </row>
    <row r="47" spans="1:6" s="7" customFormat="1" x14ac:dyDescent="0.25">
      <c r="A47" s="7" t="s">
        <v>3</v>
      </c>
      <c r="B47" s="7">
        <v>24</v>
      </c>
      <c r="C47" s="7">
        <v>0.4</v>
      </c>
      <c r="D47" s="7">
        <v>3177.6379999999999</v>
      </c>
      <c r="E47" s="7">
        <v>1.2054400000000001</v>
      </c>
      <c r="F47" s="7">
        <v>15</v>
      </c>
    </row>
    <row r="48" spans="1:6" s="7" customFormat="1" x14ac:dyDescent="0.25">
      <c r="A48" s="7" t="s">
        <v>3</v>
      </c>
      <c r="B48" s="7">
        <v>24</v>
      </c>
      <c r="C48" s="7">
        <v>0.4</v>
      </c>
      <c r="D48" s="7">
        <v>3177.6379999999999</v>
      </c>
      <c r="E48" s="7">
        <v>1.19746</v>
      </c>
      <c r="F48" s="7">
        <v>14</v>
      </c>
    </row>
    <row r="49" spans="1:6" s="7" customFormat="1" x14ac:dyDescent="0.25">
      <c r="A49" s="7" t="s">
        <v>3</v>
      </c>
      <c r="B49" s="7">
        <v>24</v>
      </c>
      <c r="C49" s="7">
        <v>0.4</v>
      </c>
      <c r="D49" s="7">
        <v>3177.6379999999999</v>
      </c>
      <c r="E49" s="7">
        <v>1.1678599999999999</v>
      </c>
      <c r="F49" s="7">
        <v>16</v>
      </c>
    </row>
    <row r="50" spans="1:6" s="7" customFormat="1" x14ac:dyDescent="0.25">
      <c r="A50" s="7" t="s">
        <v>3</v>
      </c>
      <c r="B50" s="7">
        <v>24</v>
      </c>
      <c r="C50" s="7">
        <v>0.4</v>
      </c>
      <c r="D50" s="7">
        <v>3177.6379999999999</v>
      </c>
      <c r="E50" s="7">
        <v>1.1749000000000001</v>
      </c>
      <c r="F50" s="7">
        <v>16</v>
      </c>
    </row>
    <row r="51" spans="1:6" s="7" customFormat="1" x14ac:dyDescent="0.25">
      <c r="A51" s="7" t="s">
        <v>3</v>
      </c>
      <c r="B51" s="7">
        <v>24</v>
      </c>
      <c r="C51" s="7">
        <v>0.7</v>
      </c>
      <c r="D51" s="7">
        <v>2321.03586</v>
      </c>
      <c r="E51" s="7">
        <v>1.3973500000000001</v>
      </c>
      <c r="F51" s="7">
        <v>18</v>
      </c>
    </row>
    <row r="52" spans="1:6" s="7" customFormat="1" x14ac:dyDescent="0.25">
      <c r="A52" s="7" t="s">
        <v>3</v>
      </c>
      <c r="B52" s="7">
        <v>24</v>
      </c>
      <c r="C52" s="7">
        <v>0.7</v>
      </c>
      <c r="D52" s="7">
        <v>2321.03586</v>
      </c>
      <c r="E52" s="7">
        <v>1.3774500000000001</v>
      </c>
      <c r="F52" s="7">
        <v>19</v>
      </c>
    </row>
    <row r="53" spans="1:6" s="7" customFormat="1" x14ac:dyDescent="0.25">
      <c r="A53" s="7" t="s">
        <v>3</v>
      </c>
      <c r="B53" s="7">
        <v>24</v>
      </c>
      <c r="C53" s="7">
        <v>0.7</v>
      </c>
      <c r="D53" s="7">
        <v>2321.03586</v>
      </c>
      <c r="E53" s="7">
        <v>1.3768499999999999</v>
      </c>
      <c r="F53" s="7">
        <v>19</v>
      </c>
    </row>
    <row r="54" spans="1:6" s="7" customFormat="1" x14ac:dyDescent="0.25">
      <c r="A54" s="7" t="s">
        <v>3</v>
      </c>
      <c r="B54" s="7">
        <v>24</v>
      </c>
      <c r="C54" s="7">
        <v>0.7</v>
      </c>
      <c r="D54" s="7">
        <v>2321.03586</v>
      </c>
      <c r="E54" s="7">
        <v>1.363</v>
      </c>
      <c r="F54" s="7">
        <v>17</v>
      </c>
    </row>
    <row r="55" spans="1:6" s="7" customFormat="1" x14ac:dyDescent="0.25">
      <c r="A55" s="7" t="s">
        <v>3</v>
      </c>
      <c r="B55" s="7">
        <v>24</v>
      </c>
      <c r="C55" s="7">
        <v>0.7</v>
      </c>
      <c r="D55" s="7">
        <v>2321.03586</v>
      </c>
      <c r="E55" s="7">
        <v>1.40646</v>
      </c>
      <c r="F55" s="7">
        <v>17</v>
      </c>
    </row>
    <row r="56" spans="1:6" s="7" customFormat="1" x14ac:dyDescent="0.25">
      <c r="A56" s="7" t="s">
        <v>3</v>
      </c>
      <c r="B56" s="7">
        <v>24</v>
      </c>
      <c r="C56" s="7">
        <v>1</v>
      </c>
      <c r="D56" s="7">
        <v>2320.9075499999999</v>
      </c>
      <c r="E56" s="7">
        <v>2.3101699999999998</v>
      </c>
      <c r="F56" s="7">
        <v>31</v>
      </c>
    </row>
    <row r="57" spans="1:6" s="7" customFormat="1" x14ac:dyDescent="0.25">
      <c r="A57" s="7" t="s">
        <v>3</v>
      </c>
      <c r="B57" s="7">
        <v>24</v>
      </c>
      <c r="C57" s="7">
        <v>1</v>
      </c>
      <c r="D57" s="7">
        <v>2320.9075499999999</v>
      </c>
      <c r="E57" s="7">
        <v>2.27223</v>
      </c>
      <c r="F57" s="7">
        <v>28</v>
      </c>
    </row>
    <row r="58" spans="1:6" s="7" customFormat="1" x14ac:dyDescent="0.25">
      <c r="A58" s="7" t="s">
        <v>3</v>
      </c>
      <c r="B58" s="7">
        <v>24</v>
      </c>
      <c r="C58" s="7">
        <v>1</v>
      </c>
      <c r="D58" s="7">
        <v>2320.9075499999999</v>
      </c>
      <c r="E58" s="7">
        <v>2.3026</v>
      </c>
      <c r="F58" s="7">
        <v>28</v>
      </c>
    </row>
    <row r="59" spans="1:6" s="7" customFormat="1" x14ac:dyDescent="0.25">
      <c r="A59" s="7" t="s">
        <v>3</v>
      </c>
      <c r="B59" s="7">
        <v>24</v>
      </c>
      <c r="C59" s="7">
        <v>1</v>
      </c>
      <c r="D59" s="7">
        <v>2320.9075499999999</v>
      </c>
      <c r="E59" s="7">
        <v>2.3790499999999999</v>
      </c>
      <c r="F59" s="7">
        <v>23</v>
      </c>
    </row>
    <row r="60" spans="1:6" s="7" customFormat="1" x14ac:dyDescent="0.25">
      <c r="A60" s="7" t="s">
        <v>3</v>
      </c>
      <c r="B60" s="7">
        <v>24</v>
      </c>
      <c r="C60" s="7">
        <v>1</v>
      </c>
      <c r="D60" s="7">
        <v>2320.9075499999999</v>
      </c>
      <c r="E60" s="7">
        <v>2.3601299999999998</v>
      </c>
      <c r="F60" s="7">
        <v>24</v>
      </c>
    </row>
    <row r="61" spans="1:6" s="7" customFormat="1" x14ac:dyDescent="0.25">
      <c r="A61" s="7" t="s">
        <v>3</v>
      </c>
      <c r="B61" s="7">
        <v>100</v>
      </c>
      <c r="C61" s="7">
        <v>0.4</v>
      </c>
      <c r="D61" s="7">
        <v>42990.152840000002</v>
      </c>
      <c r="E61" s="7">
        <v>8.9453899999999997</v>
      </c>
      <c r="F61" s="7">
        <v>13</v>
      </c>
    </row>
    <row r="62" spans="1:6" s="7" customFormat="1" x14ac:dyDescent="0.25">
      <c r="A62" s="7" t="s">
        <v>3</v>
      </c>
      <c r="B62" s="7">
        <v>100</v>
      </c>
      <c r="C62" s="7">
        <v>0.4</v>
      </c>
      <c r="D62" s="7">
        <v>42989.934419999998</v>
      </c>
      <c r="E62" s="7">
        <v>8.5888399999999994</v>
      </c>
      <c r="F62" s="7">
        <v>10</v>
      </c>
    </row>
    <row r="63" spans="1:6" s="7" customFormat="1" x14ac:dyDescent="0.25">
      <c r="A63" s="7" t="s">
        <v>3</v>
      </c>
      <c r="B63" s="7">
        <v>100</v>
      </c>
      <c r="C63" s="7">
        <v>0.4</v>
      </c>
      <c r="D63" s="7">
        <v>42990.080090000003</v>
      </c>
      <c r="E63" s="7">
        <v>8.5954800000000002</v>
      </c>
      <c r="F63" s="7">
        <v>11</v>
      </c>
    </row>
    <row r="64" spans="1:6" s="7" customFormat="1" x14ac:dyDescent="0.25">
      <c r="A64" s="7" t="s">
        <v>3</v>
      </c>
      <c r="B64" s="7">
        <v>100</v>
      </c>
      <c r="C64" s="7">
        <v>0.4</v>
      </c>
      <c r="D64" s="7">
        <v>42993.010049999997</v>
      </c>
      <c r="E64" s="7">
        <v>8.6287299999999991</v>
      </c>
      <c r="F64" s="7">
        <v>11</v>
      </c>
    </row>
    <row r="65" spans="1:6" s="7" customFormat="1" x14ac:dyDescent="0.25">
      <c r="A65" s="7" t="s">
        <v>3</v>
      </c>
      <c r="B65" s="7">
        <v>100</v>
      </c>
      <c r="C65" s="7">
        <v>0.4</v>
      </c>
      <c r="D65" s="7">
        <v>42989.964419999997</v>
      </c>
      <c r="E65" s="7">
        <v>8.2040299999999995</v>
      </c>
      <c r="F65" s="7">
        <v>14</v>
      </c>
    </row>
    <row r="66" spans="1:6" s="7" customFormat="1" x14ac:dyDescent="0.25">
      <c r="A66" s="7" t="s">
        <v>3</v>
      </c>
      <c r="B66" s="7">
        <v>100</v>
      </c>
      <c r="C66" s="7">
        <v>0.7</v>
      </c>
      <c r="D66" s="7">
        <v>35646.676339999998</v>
      </c>
      <c r="E66" s="7">
        <v>17.08042</v>
      </c>
      <c r="F66" s="7">
        <v>23</v>
      </c>
    </row>
    <row r="67" spans="1:6" s="7" customFormat="1" x14ac:dyDescent="0.25">
      <c r="A67" s="7" t="s">
        <v>3</v>
      </c>
      <c r="B67" s="7">
        <v>100</v>
      </c>
      <c r="C67" s="7">
        <v>0.7</v>
      </c>
      <c r="D67" s="7">
        <v>35842.850310000002</v>
      </c>
      <c r="E67" s="7">
        <v>16.70543</v>
      </c>
      <c r="F67" s="7">
        <v>18</v>
      </c>
    </row>
    <row r="68" spans="1:6" s="7" customFormat="1" x14ac:dyDescent="0.25">
      <c r="A68" s="7" t="s">
        <v>3</v>
      </c>
      <c r="B68" s="7">
        <v>100</v>
      </c>
      <c r="C68" s="7">
        <v>0.7</v>
      </c>
      <c r="D68" s="7">
        <v>35801.801480000002</v>
      </c>
      <c r="E68" s="7">
        <v>17.026109999999999</v>
      </c>
      <c r="F68" s="7">
        <v>20</v>
      </c>
    </row>
    <row r="69" spans="1:6" s="7" customFormat="1" x14ac:dyDescent="0.25">
      <c r="A69" s="7" t="s">
        <v>3</v>
      </c>
      <c r="B69" s="7">
        <v>100</v>
      </c>
      <c r="C69" s="7">
        <v>0.7</v>
      </c>
      <c r="D69" s="7">
        <v>35720.518550000001</v>
      </c>
      <c r="E69" s="7">
        <v>16.652100000000001</v>
      </c>
      <c r="F69" s="7">
        <v>22</v>
      </c>
    </row>
    <row r="70" spans="1:6" s="7" customFormat="1" x14ac:dyDescent="0.25">
      <c r="A70" s="7" t="s">
        <v>3</v>
      </c>
      <c r="B70" s="7">
        <v>100</v>
      </c>
      <c r="C70" s="7">
        <v>0.7</v>
      </c>
      <c r="D70" s="7">
        <v>35703.490640000004</v>
      </c>
      <c r="E70" s="7">
        <v>17.262090000000001</v>
      </c>
      <c r="F70" s="7">
        <v>23</v>
      </c>
    </row>
    <row r="71" spans="1:6" s="7" customFormat="1" x14ac:dyDescent="0.25">
      <c r="A71" s="7" t="s">
        <v>3</v>
      </c>
      <c r="B71" s="7">
        <v>100</v>
      </c>
      <c r="C71" s="7">
        <v>1</v>
      </c>
      <c r="D71" s="7">
        <v>35487.986210000003</v>
      </c>
      <c r="E71" s="7">
        <v>27.599509999999999</v>
      </c>
      <c r="F71" s="7">
        <v>27</v>
      </c>
    </row>
    <row r="72" spans="1:6" s="7" customFormat="1" x14ac:dyDescent="0.25">
      <c r="A72" s="7" t="s">
        <v>3</v>
      </c>
      <c r="B72" s="7">
        <v>100</v>
      </c>
      <c r="C72" s="7">
        <v>1</v>
      </c>
      <c r="D72" s="7">
        <v>35463.046479999997</v>
      </c>
      <c r="E72" s="7">
        <v>27.39584</v>
      </c>
      <c r="F72" s="7">
        <v>41</v>
      </c>
    </row>
    <row r="73" spans="1:6" s="7" customFormat="1" x14ac:dyDescent="0.25">
      <c r="A73" s="7" t="s">
        <v>3</v>
      </c>
      <c r="B73" s="7">
        <v>100</v>
      </c>
      <c r="C73" s="7">
        <v>1</v>
      </c>
      <c r="D73" s="7">
        <v>35297.476669999996</v>
      </c>
      <c r="E73" s="7">
        <v>27.54354</v>
      </c>
      <c r="F73" s="7">
        <v>35</v>
      </c>
    </row>
    <row r="74" spans="1:6" s="7" customFormat="1" x14ac:dyDescent="0.25">
      <c r="A74" s="7" t="s">
        <v>3</v>
      </c>
      <c r="B74" s="7">
        <v>100</v>
      </c>
      <c r="C74" s="7">
        <v>1</v>
      </c>
      <c r="D74" s="7">
        <v>35414.523330000004</v>
      </c>
      <c r="E74" s="7">
        <v>27.527290000000001</v>
      </c>
      <c r="F74" s="7">
        <v>27</v>
      </c>
    </row>
    <row r="75" spans="1:6" s="7" customFormat="1" x14ac:dyDescent="0.25">
      <c r="A75" s="7" t="s">
        <v>3</v>
      </c>
      <c r="B75" s="7">
        <v>100</v>
      </c>
      <c r="C75" s="7">
        <v>1</v>
      </c>
      <c r="D75" s="7">
        <v>35317.533329999998</v>
      </c>
      <c r="E75" s="7">
        <v>26.759820000000001</v>
      </c>
      <c r="F75" s="7">
        <v>33</v>
      </c>
    </row>
    <row r="76" spans="1:6" s="7" customFormat="1" x14ac:dyDescent="0.25">
      <c r="A76" s="7" t="s">
        <v>3</v>
      </c>
      <c r="B76" s="7">
        <v>997</v>
      </c>
      <c r="C76" s="7">
        <v>0.4</v>
      </c>
      <c r="D76" s="7">
        <v>324442.20937</v>
      </c>
      <c r="E76" s="7">
        <v>636.65440000000001</v>
      </c>
      <c r="F76" s="7">
        <v>6</v>
      </c>
    </row>
    <row r="77" spans="1:6" s="7" customFormat="1" x14ac:dyDescent="0.25">
      <c r="A77" s="7" t="s">
        <v>3</v>
      </c>
      <c r="B77" s="7">
        <v>997</v>
      </c>
      <c r="C77" s="7">
        <v>0.4</v>
      </c>
      <c r="D77" s="7">
        <v>324424.12089000002</v>
      </c>
      <c r="E77" s="7">
        <v>651.55987000000005</v>
      </c>
      <c r="F77" s="7">
        <v>8</v>
      </c>
    </row>
    <row r="78" spans="1:6" s="7" customFormat="1" x14ac:dyDescent="0.25">
      <c r="A78" s="7" t="s">
        <v>3</v>
      </c>
      <c r="B78" s="7">
        <v>997</v>
      </c>
      <c r="C78" s="7">
        <v>0.4</v>
      </c>
      <c r="D78" s="7">
        <v>324494.7733</v>
      </c>
      <c r="E78" s="7">
        <v>620.71663000000001</v>
      </c>
      <c r="F78" s="7">
        <v>7</v>
      </c>
    </row>
    <row r="79" spans="1:6" s="7" customFormat="1" x14ac:dyDescent="0.25">
      <c r="A79" s="7" t="s">
        <v>3</v>
      </c>
      <c r="B79" s="7">
        <v>997</v>
      </c>
      <c r="C79" s="7">
        <v>0.4</v>
      </c>
      <c r="D79" s="7">
        <v>324794.97341999999</v>
      </c>
      <c r="E79" s="7">
        <v>651.10681999999997</v>
      </c>
      <c r="F79" s="7">
        <v>8</v>
      </c>
    </row>
    <row r="80" spans="1:6" s="7" customFormat="1" x14ac:dyDescent="0.25">
      <c r="A80" s="7" t="s">
        <v>3</v>
      </c>
      <c r="B80" s="7">
        <v>997</v>
      </c>
      <c r="C80" s="7">
        <v>0.4</v>
      </c>
      <c r="D80" s="7">
        <v>324726.11313000001</v>
      </c>
      <c r="E80" s="7">
        <v>640.69047</v>
      </c>
      <c r="F80" s="7">
        <v>6</v>
      </c>
    </row>
    <row r="81" spans="1:6" s="7" customFormat="1" x14ac:dyDescent="0.25">
      <c r="A81" s="7" t="s">
        <v>3</v>
      </c>
      <c r="B81" s="7">
        <v>997</v>
      </c>
      <c r="C81" s="7">
        <v>0.7</v>
      </c>
      <c r="D81" s="7">
        <v>323219.50569000002</v>
      </c>
      <c r="E81" s="7">
        <v>971.40170000000001</v>
      </c>
      <c r="F81" s="7">
        <v>9</v>
      </c>
    </row>
    <row r="82" spans="1:6" s="7" customFormat="1" x14ac:dyDescent="0.25">
      <c r="A82" s="7" t="s">
        <v>3</v>
      </c>
      <c r="B82" s="7">
        <v>997</v>
      </c>
      <c r="C82" s="7">
        <v>0.7</v>
      </c>
      <c r="D82" s="7">
        <v>323274.65875</v>
      </c>
      <c r="E82" s="7">
        <v>860.32333000000006</v>
      </c>
      <c r="F82" s="7">
        <v>11</v>
      </c>
    </row>
    <row r="83" spans="1:6" s="7" customFormat="1" x14ac:dyDescent="0.25">
      <c r="A83" s="7" t="s">
        <v>3</v>
      </c>
      <c r="B83" s="7">
        <v>997</v>
      </c>
      <c r="C83" s="7">
        <v>0.7</v>
      </c>
      <c r="D83" s="7">
        <v>323167.34351999999</v>
      </c>
      <c r="E83" s="7">
        <v>967.73820000000001</v>
      </c>
      <c r="F83" s="7">
        <v>9</v>
      </c>
    </row>
    <row r="84" spans="1:6" s="7" customFormat="1" x14ac:dyDescent="0.25">
      <c r="A84" s="7" t="s">
        <v>3</v>
      </c>
      <c r="B84" s="7">
        <v>997</v>
      </c>
      <c r="C84" s="7">
        <v>0.7</v>
      </c>
      <c r="D84" s="7">
        <v>323198.58856</v>
      </c>
      <c r="E84" s="7">
        <v>858.50432000000001</v>
      </c>
      <c r="F84" s="7">
        <v>8</v>
      </c>
    </row>
    <row r="85" spans="1:6" s="7" customFormat="1" x14ac:dyDescent="0.25">
      <c r="A85" s="7" t="s">
        <v>3</v>
      </c>
      <c r="B85" s="7">
        <v>997</v>
      </c>
      <c r="C85" s="7">
        <v>0.7</v>
      </c>
      <c r="D85" s="7">
        <v>323247.74624000001</v>
      </c>
      <c r="E85" s="7">
        <v>862.77106000000003</v>
      </c>
      <c r="F85" s="7">
        <v>8</v>
      </c>
    </row>
    <row r="86" spans="1:6" s="7" customFormat="1" x14ac:dyDescent="0.25">
      <c r="A86" s="7" t="s">
        <v>3</v>
      </c>
      <c r="B86" s="7">
        <v>997</v>
      </c>
      <c r="C86" s="7">
        <v>1</v>
      </c>
      <c r="D86" s="7">
        <v>323092.98579000001</v>
      </c>
      <c r="E86" s="7">
        <v>1044.55584</v>
      </c>
      <c r="F86" s="7">
        <v>9</v>
      </c>
    </row>
    <row r="87" spans="1:6" s="7" customFormat="1" x14ac:dyDescent="0.25">
      <c r="A87" s="7" t="s">
        <v>3</v>
      </c>
      <c r="B87" s="7">
        <v>997</v>
      </c>
      <c r="C87" s="7">
        <v>1</v>
      </c>
      <c r="D87" s="7">
        <v>323196.55988999997</v>
      </c>
      <c r="E87" s="7">
        <v>1040.8949500000001</v>
      </c>
      <c r="F87" s="7">
        <v>9</v>
      </c>
    </row>
    <row r="88" spans="1:6" s="7" customFormat="1" x14ac:dyDescent="0.25">
      <c r="A88" s="7" t="s">
        <v>3</v>
      </c>
      <c r="B88" s="7">
        <v>997</v>
      </c>
      <c r="C88" s="7">
        <v>1</v>
      </c>
      <c r="D88" s="7">
        <v>323052.29755999998</v>
      </c>
      <c r="E88" s="7">
        <v>1045.16464</v>
      </c>
      <c r="F88" s="7">
        <v>9</v>
      </c>
    </row>
    <row r="89" spans="1:6" s="7" customFormat="1" x14ac:dyDescent="0.25">
      <c r="A89" s="7" t="s">
        <v>3</v>
      </c>
      <c r="B89" s="7">
        <v>997</v>
      </c>
      <c r="C89" s="7">
        <v>1</v>
      </c>
      <c r="D89" s="7">
        <v>322962.95140000002</v>
      </c>
      <c r="E89" s="7">
        <v>1040.64112</v>
      </c>
      <c r="F89" s="7">
        <v>9</v>
      </c>
    </row>
    <row r="90" spans="1:6" s="7" customFormat="1" x14ac:dyDescent="0.25">
      <c r="A90" s="7" t="s">
        <v>3</v>
      </c>
      <c r="B90" s="7">
        <v>997</v>
      </c>
      <c r="C90" s="7">
        <v>1</v>
      </c>
      <c r="D90" s="7">
        <v>323045.07737000001</v>
      </c>
      <c r="E90" s="7">
        <v>1049.12691</v>
      </c>
      <c r="F90" s="7">
        <v>9</v>
      </c>
    </row>
    <row r="91" spans="1:6" s="7" customFormat="1" x14ac:dyDescent="0.25">
      <c r="A91" s="7" t="s">
        <v>1</v>
      </c>
      <c r="B91" s="7">
        <v>30</v>
      </c>
      <c r="C91" s="7">
        <v>0.4</v>
      </c>
      <c r="D91" s="7">
        <v>995.50248999999997</v>
      </c>
      <c r="E91" s="7">
        <v>1.4959100000000001</v>
      </c>
      <c r="F91" s="7">
        <v>14</v>
      </c>
    </row>
    <row r="92" spans="1:6" s="7" customFormat="1" x14ac:dyDescent="0.25">
      <c r="A92" s="7" t="s">
        <v>1</v>
      </c>
      <c r="B92" s="7">
        <v>30</v>
      </c>
      <c r="C92" s="7">
        <v>0.4</v>
      </c>
      <c r="D92" s="7">
        <v>995.50248999999997</v>
      </c>
      <c r="E92" s="7">
        <v>1.5422800000000001</v>
      </c>
      <c r="F92" s="7">
        <v>15</v>
      </c>
    </row>
    <row r="93" spans="1:6" s="7" customFormat="1" x14ac:dyDescent="0.25">
      <c r="A93" s="7" t="s">
        <v>1</v>
      </c>
      <c r="B93" s="7">
        <v>30</v>
      </c>
      <c r="C93" s="7">
        <v>0.4</v>
      </c>
      <c r="D93" s="7">
        <v>995.50248999999997</v>
      </c>
      <c r="E93" s="7">
        <v>1.5589599999999999</v>
      </c>
      <c r="F93" s="7">
        <v>15</v>
      </c>
    </row>
    <row r="94" spans="1:6" s="7" customFormat="1" x14ac:dyDescent="0.25">
      <c r="A94" s="7" t="s">
        <v>1</v>
      </c>
      <c r="B94" s="7">
        <v>30</v>
      </c>
      <c r="C94" s="7">
        <v>0.4</v>
      </c>
      <c r="D94" s="7">
        <v>995.50248999999997</v>
      </c>
      <c r="E94" s="7">
        <v>1.5044500000000001</v>
      </c>
      <c r="F94" s="7">
        <v>15</v>
      </c>
    </row>
    <row r="95" spans="1:6" s="7" customFormat="1" x14ac:dyDescent="0.25">
      <c r="A95" s="7" t="s">
        <v>1</v>
      </c>
      <c r="B95" s="7">
        <v>30</v>
      </c>
      <c r="C95" s="7">
        <v>0.4</v>
      </c>
      <c r="D95" s="7">
        <v>995.50248999999997</v>
      </c>
      <c r="E95" s="7">
        <v>1.5569599999999999</v>
      </c>
      <c r="F95" s="7">
        <v>11</v>
      </c>
    </row>
    <row r="96" spans="1:6" s="7" customFormat="1" x14ac:dyDescent="0.25">
      <c r="A96" s="7" t="s">
        <v>1</v>
      </c>
      <c r="B96" s="7">
        <v>30</v>
      </c>
      <c r="C96" s="7">
        <v>0.7</v>
      </c>
      <c r="D96" s="7">
        <v>675.93665999999996</v>
      </c>
      <c r="E96" s="7">
        <v>2.0415399999999999</v>
      </c>
      <c r="F96" s="7">
        <v>22</v>
      </c>
    </row>
    <row r="97" spans="1:6" s="7" customFormat="1" x14ac:dyDescent="0.25">
      <c r="A97" s="7" t="s">
        <v>1</v>
      </c>
      <c r="B97" s="7">
        <v>30</v>
      </c>
      <c r="C97" s="7">
        <v>0.7</v>
      </c>
      <c r="D97" s="7">
        <v>675.36989000000005</v>
      </c>
      <c r="E97" s="7">
        <v>2.0492400000000002</v>
      </c>
      <c r="F97" s="7">
        <v>20</v>
      </c>
    </row>
    <row r="98" spans="1:6" s="7" customFormat="1" x14ac:dyDescent="0.25">
      <c r="A98" s="7" t="s">
        <v>1</v>
      </c>
      <c r="B98" s="7">
        <v>30</v>
      </c>
      <c r="C98" s="7">
        <v>0.7</v>
      </c>
      <c r="D98" s="7">
        <v>675.36581000000001</v>
      </c>
      <c r="E98" s="7">
        <v>2.0809099999999998</v>
      </c>
      <c r="F98" s="7">
        <v>22</v>
      </c>
    </row>
    <row r="99" spans="1:6" s="7" customFormat="1" x14ac:dyDescent="0.25">
      <c r="A99" s="7" t="s">
        <v>1</v>
      </c>
      <c r="B99" s="7">
        <v>30</v>
      </c>
      <c r="C99" s="7">
        <v>0.7</v>
      </c>
      <c r="D99" s="7">
        <v>675.83573999999999</v>
      </c>
      <c r="E99" s="7">
        <v>2.0587</v>
      </c>
      <c r="F99" s="7">
        <v>22</v>
      </c>
    </row>
    <row r="100" spans="1:6" s="7" customFormat="1" x14ac:dyDescent="0.25">
      <c r="A100" s="7" t="s">
        <v>1</v>
      </c>
      <c r="B100" s="7">
        <v>30</v>
      </c>
      <c r="C100" s="7">
        <v>0.7</v>
      </c>
      <c r="D100" s="7">
        <v>675.38611000000003</v>
      </c>
      <c r="E100" s="7">
        <v>2.0845699999999998</v>
      </c>
      <c r="F100" s="7">
        <v>17</v>
      </c>
    </row>
    <row r="101" spans="1:6" s="7" customFormat="1" x14ac:dyDescent="0.25">
      <c r="A101" s="7" t="s">
        <v>1</v>
      </c>
      <c r="B101" s="7">
        <v>30</v>
      </c>
      <c r="C101" s="7">
        <v>1</v>
      </c>
      <c r="D101" s="7">
        <v>655.43295999999998</v>
      </c>
      <c r="E101" s="7">
        <v>3.30769</v>
      </c>
      <c r="F101" s="7">
        <v>29</v>
      </c>
    </row>
    <row r="102" spans="1:6" s="7" customFormat="1" x14ac:dyDescent="0.25">
      <c r="A102" s="7" t="s">
        <v>1</v>
      </c>
      <c r="B102" s="7">
        <v>30</v>
      </c>
      <c r="C102" s="7">
        <v>1</v>
      </c>
      <c r="D102" s="7">
        <v>655.43295999999998</v>
      </c>
      <c r="E102" s="7">
        <v>3.2660100000000001</v>
      </c>
      <c r="F102" s="7">
        <v>32</v>
      </c>
    </row>
    <row r="103" spans="1:6" s="7" customFormat="1" x14ac:dyDescent="0.25">
      <c r="A103" s="7" t="s">
        <v>1</v>
      </c>
      <c r="B103" s="7">
        <v>30</v>
      </c>
      <c r="C103" s="7">
        <v>1</v>
      </c>
      <c r="D103" s="7">
        <v>655.43907999999999</v>
      </c>
      <c r="E103" s="7">
        <v>3.24085</v>
      </c>
      <c r="F103" s="7">
        <v>30</v>
      </c>
    </row>
    <row r="104" spans="1:6" s="7" customFormat="1" x14ac:dyDescent="0.25">
      <c r="A104" s="7" t="s">
        <v>1</v>
      </c>
      <c r="B104" s="7">
        <v>30</v>
      </c>
      <c r="C104" s="7">
        <v>1</v>
      </c>
      <c r="D104" s="7">
        <v>655.43907999999999</v>
      </c>
      <c r="E104" s="7">
        <v>3.2724000000000002</v>
      </c>
      <c r="F104" s="7">
        <v>29</v>
      </c>
    </row>
    <row r="105" spans="1:6" s="7" customFormat="1" x14ac:dyDescent="0.25">
      <c r="A105" s="7" t="s">
        <v>1</v>
      </c>
      <c r="B105" s="7">
        <v>30</v>
      </c>
      <c r="C105" s="7">
        <v>1</v>
      </c>
      <c r="D105" s="7">
        <v>655.43295999999998</v>
      </c>
      <c r="E105" s="7">
        <v>3.2939600000000002</v>
      </c>
      <c r="F105" s="7">
        <v>30</v>
      </c>
    </row>
    <row r="106" spans="1:6" s="7" customFormat="1" x14ac:dyDescent="0.25">
      <c r="A106" s="7" t="s">
        <v>1</v>
      </c>
      <c r="B106" s="7">
        <v>100</v>
      </c>
      <c r="C106" s="7">
        <v>0.4</v>
      </c>
      <c r="D106" s="7">
        <v>1846.07116</v>
      </c>
      <c r="E106" s="7">
        <v>8.0271699999999999</v>
      </c>
      <c r="F106" s="7">
        <v>15</v>
      </c>
    </row>
    <row r="107" spans="1:6" s="7" customFormat="1" x14ac:dyDescent="0.25">
      <c r="A107" s="7" t="s">
        <v>1</v>
      </c>
      <c r="B107" s="7">
        <v>100</v>
      </c>
      <c r="C107" s="7">
        <v>0.4</v>
      </c>
      <c r="D107" s="7">
        <v>1842.88705</v>
      </c>
      <c r="E107" s="7">
        <v>8.5076699999999992</v>
      </c>
      <c r="F107" s="7">
        <v>14</v>
      </c>
    </row>
    <row r="108" spans="1:6" s="7" customFormat="1" x14ac:dyDescent="0.25">
      <c r="A108" s="7" t="s">
        <v>1</v>
      </c>
      <c r="B108" s="7">
        <v>100</v>
      </c>
      <c r="C108" s="7">
        <v>0.4</v>
      </c>
      <c r="D108" s="7">
        <v>1855.7404300000001</v>
      </c>
      <c r="E108" s="7">
        <v>7.8441700000000001</v>
      </c>
      <c r="F108" s="7">
        <v>10</v>
      </c>
    </row>
    <row r="109" spans="1:6" s="7" customFormat="1" x14ac:dyDescent="0.25">
      <c r="A109" s="7" t="s">
        <v>1</v>
      </c>
      <c r="B109" s="7">
        <v>100</v>
      </c>
      <c r="C109" s="7">
        <v>0.4</v>
      </c>
      <c r="D109" s="7">
        <v>1822.30504</v>
      </c>
      <c r="E109" s="7">
        <v>7.9527000000000001</v>
      </c>
      <c r="F109" s="7">
        <v>10</v>
      </c>
    </row>
    <row r="110" spans="1:6" s="7" customFormat="1" x14ac:dyDescent="0.25">
      <c r="A110" s="7" t="s">
        <v>1</v>
      </c>
      <c r="B110" s="7">
        <v>100</v>
      </c>
      <c r="C110" s="7">
        <v>0.4</v>
      </c>
      <c r="D110" s="7">
        <v>1872.63815</v>
      </c>
      <c r="E110" s="7">
        <v>7.9257299999999997</v>
      </c>
      <c r="F110" s="7">
        <v>10</v>
      </c>
    </row>
    <row r="111" spans="1:6" s="7" customFormat="1" x14ac:dyDescent="0.25">
      <c r="A111" s="7" t="s">
        <v>1</v>
      </c>
      <c r="B111" s="7">
        <v>100</v>
      </c>
      <c r="C111" s="7">
        <v>0.7</v>
      </c>
      <c r="D111" s="7">
        <v>1779.4639199999999</v>
      </c>
      <c r="E111" s="7">
        <v>11.804119999999999</v>
      </c>
      <c r="F111" s="7">
        <v>19</v>
      </c>
    </row>
    <row r="112" spans="1:6" s="7" customFormat="1" x14ac:dyDescent="0.25">
      <c r="A112" s="7" t="s">
        <v>1</v>
      </c>
      <c r="B112" s="7">
        <v>100</v>
      </c>
      <c r="C112" s="7">
        <v>0.7</v>
      </c>
      <c r="D112" s="7">
        <v>1781.28333</v>
      </c>
      <c r="E112" s="7">
        <v>11.632580000000001</v>
      </c>
      <c r="F112" s="7">
        <v>16</v>
      </c>
    </row>
    <row r="113" spans="1:6" s="7" customFormat="1" x14ac:dyDescent="0.25">
      <c r="A113" s="7" t="s">
        <v>1</v>
      </c>
      <c r="B113" s="7">
        <v>100</v>
      </c>
      <c r="C113" s="7">
        <v>0.7</v>
      </c>
      <c r="D113" s="7">
        <v>1780.5820200000001</v>
      </c>
      <c r="E113" s="7">
        <v>11.637919999999999</v>
      </c>
      <c r="F113" s="7">
        <v>14</v>
      </c>
    </row>
    <row r="114" spans="1:6" s="7" customFormat="1" x14ac:dyDescent="0.25">
      <c r="A114" s="7" t="s">
        <v>1</v>
      </c>
      <c r="B114" s="7">
        <v>100</v>
      </c>
      <c r="C114" s="7">
        <v>0.7</v>
      </c>
      <c r="D114" s="7">
        <v>1790.55171</v>
      </c>
      <c r="E114" s="7">
        <v>12.005710000000001</v>
      </c>
      <c r="F114" s="7">
        <v>17</v>
      </c>
    </row>
    <row r="115" spans="1:6" s="7" customFormat="1" x14ac:dyDescent="0.25">
      <c r="A115" s="7" t="s">
        <v>1</v>
      </c>
      <c r="B115" s="7">
        <v>100</v>
      </c>
      <c r="C115" s="7">
        <v>0.7</v>
      </c>
      <c r="D115" s="7">
        <v>1772.7982999999999</v>
      </c>
      <c r="E115" s="7">
        <v>11.64045</v>
      </c>
      <c r="F115" s="7">
        <v>22</v>
      </c>
    </row>
    <row r="116" spans="1:6" s="7" customFormat="1" x14ac:dyDescent="0.25">
      <c r="A116" s="7" t="s">
        <v>1</v>
      </c>
      <c r="B116" s="7">
        <v>100</v>
      </c>
      <c r="C116" s="7">
        <v>1</v>
      </c>
      <c r="D116" s="7">
        <v>1758.1851899999999</v>
      </c>
      <c r="E116" s="7">
        <v>19.27007</v>
      </c>
      <c r="F116" s="7">
        <v>28</v>
      </c>
    </row>
    <row r="117" spans="1:6" s="7" customFormat="1" x14ac:dyDescent="0.25">
      <c r="A117" s="7" t="s">
        <v>1</v>
      </c>
      <c r="B117" s="7">
        <v>100</v>
      </c>
      <c r="C117" s="7">
        <v>1</v>
      </c>
      <c r="D117" s="7">
        <v>1762.44479</v>
      </c>
      <c r="E117" s="7">
        <v>19.645199999999999</v>
      </c>
      <c r="F117" s="7">
        <v>30</v>
      </c>
    </row>
    <row r="118" spans="1:6" s="7" customFormat="1" x14ac:dyDescent="0.25">
      <c r="A118" s="7" t="s">
        <v>1</v>
      </c>
      <c r="B118" s="7">
        <v>100</v>
      </c>
      <c r="C118" s="7">
        <v>1</v>
      </c>
      <c r="D118" s="7">
        <v>1758.74117</v>
      </c>
      <c r="E118" s="7">
        <v>19.911000000000001</v>
      </c>
      <c r="F118" s="7">
        <v>27</v>
      </c>
    </row>
    <row r="119" spans="1:6" s="7" customFormat="1" x14ac:dyDescent="0.25">
      <c r="A119" s="7" t="s">
        <v>1</v>
      </c>
      <c r="B119" s="7">
        <v>100</v>
      </c>
      <c r="C119" s="7">
        <v>1</v>
      </c>
      <c r="D119" s="7">
        <v>1761.4169099999999</v>
      </c>
      <c r="E119" s="7">
        <v>19.59423</v>
      </c>
      <c r="F119" s="7">
        <v>32</v>
      </c>
    </row>
    <row r="120" spans="1:6" s="7" customFormat="1" x14ac:dyDescent="0.25">
      <c r="A120" s="7" t="s">
        <v>1</v>
      </c>
      <c r="B120" s="7">
        <v>100</v>
      </c>
      <c r="C120" s="7">
        <v>1</v>
      </c>
      <c r="D120" s="7">
        <v>1768.51502</v>
      </c>
      <c r="E120" s="7">
        <v>19.7074</v>
      </c>
      <c r="F120" s="7">
        <v>34</v>
      </c>
    </row>
    <row r="121" spans="1:6" s="7" customFormat="1" x14ac:dyDescent="0.25">
      <c r="A121" s="7" t="s">
        <v>1</v>
      </c>
      <c r="B121" s="7">
        <v>1000</v>
      </c>
      <c r="C121" s="7">
        <v>0.4</v>
      </c>
      <c r="D121" s="7">
        <v>18997.505000000001</v>
      </c>
      <c r="E121" s="7">
        <v>448.60617000000002</v>
      </c>
      <c r="F121" s="7">
        <v>6</v>
      </c>
    </row>
    <row r="122" spans="1:6" s="7" customFormat="1" x14ac:dyDescent="0.25">
      <c r="A122" s="7" t="s">
        <v>1</v>
      </c>
      <c r="B122" s="7">
        <v>1000</v>
      </c>
      <c r="C122" s="7">
        <v>0.4</v>
      </c>
      <c r="D122" s="7">
        <v>19002.765510000001</v>
      </c>
      <c r="E122" s="7">
        <v>425.69299000000001</v>
      </c>
      <c r="F122" s="7">
        <v>6</v>
      </c>
    </row>
    <row r="123" spans="1:6" s="7" customFormat="1" x14ac:dyDescent="0.25">
      <c r="A123" s="7" t="s">
        <v>1</v>
      </c>
      <c r="B123" s="7">
        <v>1000</v>
      </c>
      <c r="C123" s="7">
        <v>0.4</v>
      </c>
      <c r="D123" s="7">
        <v>19000.547180000001</v>
      </c>
      <c r="E123" s="7">
        <v>449.45303000000001</v>
      </c>
      <c r="F123" s="7">
        <v>6</v>
      </c>
    </row>
    <row r="124" spans="1:6" s="7" customFormat="1" x14ac:dyDescent="0.25">
      <c r="A124" s="7" t="s">
        <v>1</v>
      </c>
      <c r="B124" s="7">
        <v>1000</v>
      </c>
      <c r="C124" s="7">
        <v>0.4</v>
      </c>
      <c r="D124" s="7">
        <v>19002.938010000002</v>
      </c>
      <c r="E124" s="7">
        <v>448.12671</v>
      </c>
      <c r="F124" s="7">
        <v>6</v>
      </c>
    </row>
    <row r="125" spans="1:6" s="7" customFormat="1" x14ac:dyDescent="0.25">
      <c r="A125" s="7" t="s">
        <v>1</v>
      </c>
      <c r="B125" s="7">
        <v>1000</v>
      </c>
      <c r="C125" s="7">
        <v>0.4</v>
      </c>
      <c r="D125" s="7">
        <v>18994.08194</v>
      </c>
      <c r="E125" s="7">
        <v>447.39767999999998</v>
      </c>
      <c r="F125" s="7">
        <v>6</v>
      </c>
    </row>
    <row r="126" spans="1:6" s="7" customFormat="1" x14ac:dyDescent="0.25">
      <c r="A126" s="7" t="s">
        <v>1</v>
      </c>
      <c r="B126" s="7">
        <v>1000</v>
      </c>
      <c r="C126" s="7">
        <v>0.7</v>
      </c>
      <c r="D126" s="7">
        <v>18980.165389999998</v>
      </c>
      <c r="E126" s="7">
        <v>637.65025000000003</v>
      </c>
      <c r="F126" s="7">
        <v>8</v>
      </c>
    </row>
    <row r="127" spans="1:6" s="7" customFormat="1" x14ac:dyDescent="0.25">
      <c r="A127" s="7" t="s">
        <v>1</v>
      </c>
      <c r="B127" s="7">
        <v>1000</v>
      </c>
      <c r="C127" s="7">
        <v>0.7</v>
      </c>
      <c r="D127" s="7">
        <v>18984.318930000001</v>
      </c>
      <c r="E127" s="7">
        <v>646.03990999999996</v>
      </c>
      <c r="F127" s="7">
        <v>10</v>
      </c>
    </row>
    <row r="128" spans="1:6" s="7" customFormat="1" x14ac:dyDescent="0.25">
      <c r="A128" s="7" t="s">
        <v>1</v>
      </c>
      <c r="B128" s="7">
        <v>1000</v>
      </c>
      <c r="C128" s="7">
        <v>0.7</v>
      </c>
      <c r="D128" s="7">
        <v>18983.56827</v>
      </c>
      <c r="E128" s="7">
        <v>639.88311999999996</v>
      </c>
      <c r="F128" s="7">
        <v>8</v>
      </c>
    </row>
    <row r="129" spans="1:6" s="7" customFormat="1" x14ac:dyDescent="0.25">
      <c r="A129" s="7" t="s">
        <v>1</v>
      </c>
      <c r="B129" s="7">
        <v>1000</v>
      </c>
      <c r="C129" s="7">
        <v>0.7</v>
      </c>
      <c r="D129" s="7">
        <v>18981.950229999999</v>
      </c>
      <c r="E129" s="7">
        <v>639.76966000000004</v>
      </c>
      <c r="F129" s="7">
        <v>8</v>
      </c>
    </row>
    <row r="130" spans="1:6" s="7" customFormat="1" x14ac:dyDescent="0.25">
      <c r="A130" s="7" t="s">
        <v>1</v>
      </c>
      <c r="B130" s="7">
        <v>1000</v>
      </c>
      <c r="C130" s="7">
        <v>0.7</v>
      </c>
      <c r="D130" s="7">
        <v>18981.919999999998</v>
      </c>
      <c r="E130" s="7">
        <v>634.65746999999999</v>
      </c>
      <c r="F130" s="7">
        <v>8</v>
      </c>
    </row>
    <row r="131" spans="1:6" s="7" customFormat="1" x14ac:dyDescent="0.25">
      <c r="A131" s="7" t="s">
        <v>1</v>
      </c>
      <c r="B131" s="7">
        <v>1000</v>
      </c>
      <c r="C131" s="7">
        <v>1</v>
      </c>
      <c r="D131" s="7">
        <v>18976.580709999998</v>
      </c>
      <c r="E131" s="7">
        <v>1040.4141299999999</v>
      </c>
      <c r="F131" s="7">
        <v>12</v>
      </c>
    </row>
    <row r="132" spans="1:6" s="7" customFormat="1" x14ac:dyDescent="0.25">
      <c r="A132" s="7" t="s">
        <v>1</v>
      </c>
      <c r="B132" s="7">
        <v>1000</v>
      </c>
      <c r="C132" s="7">
        <v>1</v>
      </c>
      <c r="D132" s="7">
        <v>18976.68333</v>
      </c>
      <c r="E132" s="7">
        <v>1041.0118</v>
      </c>
      <c r="F132" s="7">
        <v>12</v>
      </c>
    </row>
    <row r="133" spans="1:6" s="7" customFormat="1" x14ac:dyDescent="0.25">
      <c r="A133" s="7" t="s">
        <v>1</v>
      </c>
      <c r="B133" s="7">
        <v>1000</v>
      </c>
      <c r="C133" s="7">
        <v>1</v>
      </c>
      <c r="D133" s="7">
        <v>18978.59014</v>
      </c>
      <c r="E133" s="7">
        <v>971.03479000000004</v>
      </c>
      <c r="F133" s="7">
        <v>13</v>
      </c>
    </row>
    <row r="134" spans="1:6" s="7" customFormat="1" x14ac:dyDescent="0.25">
      <c r="A134" s="7" t="s">
        <v>1</v>
      </c>
      <c r="B134" s="7">
        <v>1000</v>
      </c>
      <c r="C134" s="7">
        <v>1</v>
      </c>
      <c r="D134" s="7">
        <v>18976.68</v>
      </c>
      <c r="E134" s="7">
        <v>1038.0790500000001</v>
      </c>
      <c r="F134" s="7">
        <v>12</v>
      </c>
    </row>
    <row r="135" spans="1:6" s="7" customFormat="1" x14ac:dyDescent="0.25">
      <c r="A135" s="7" t="s">
        <v>1</v>
      </c>
      <c r="B135" s="7">
        <v>1000</v>
      </c>
      <c r="C135" s="7">
        <v>1</v>
      </c>
      <c r="D135" s="7">
        <v>18976.913809999998</v>
      </c>
      <c r="E135" s="7">
        <v>1039.9526699999999</v>
      </c>
      <c r="F135" s="7">
        <v>12</v>
      </c>
    </row>
    <row r="136" spans="1:6" s="7" customFormat="1" x14ac:dyDescent="0.25"/>
    <row r="137" spans="1:6" s="7" customFormat="1" x14ac:dyDescent="0.25"/>
    <row r="138" spans="1:6" s="7" customFormat="1" x14ac:dyDescent="0.25"/>
  </sheetData>
  <phoneticPr fontId="1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AB146"/>
  <sheetViews>
    <sheetView topLeftCell="A16" zoomScale="85" zoomScaleNormal="85" workbookViewId="0">
      <selection activeCell="A21" sqref="A21:F25"/>
    </sheetView>
  </sheetViews>
  <sheetFormatPr defaultRowHeight="13.8" x14ac:dyDescent="0.25"/>
  <cols>
    <col min="1" max="1" width="12.109375" bestFit="1" customWidth="1"/>
    <col min="2" max="2" width="5.44140625" bestFit="1" customWidth="1"/>
    <col min="3" max="3" width="4.44140625" bestFit="1" customWidth="1"/>
    <col min="8" max="8" width="12.109375" bestFit="1" customWidth="1"/>
    <col min="9" max="9" width="5.44140625" bestFit="1" customWidth="1"/>
    <col min="10" max="10" width="4.44140625" bestFit="1" customWidth="1"/>
  </cols>
  <sheetData>
    <row r="1" spans="1:28" s="7" customFormat="1" x14ac:dyDescent="0.25">
      <c r="A1" s="7" t="s">
        <v>0</v>
      </c>
      <c r="B1" s="7">
        <v>25</v>
      </c>
      <c r="C1" s="7">
        <v>0.4</v>
      </c>
      <c r="D1" s="7">
        <v>40.897930000000002</v>
      </c>
      <c r="E1" s="7">
        <v>1.09023</v>
      </c>
      <c r="F1" s="7">
        <v>9</v>
      </c>
      <c r="H1" s="10" t="s">
        <v>15</v>
      </c>
      <c r="I1" s="10" t="s">
        <v>16</v>
      </c>
      <c r="J1" s="10" t="s">
        <v>11</v>
      </c>
      <c r="K1" s="4"/>
      <c r="L1" s="4">
        <v>1</v>
      </c>
      <c r="M1" s="4">
        <v>2</v>
      </c>
      <c r="N1" s="4">
        <v>3</v>
      </c>
      <c r="O1" s="4">
        <v>4</v>
      </c>
      <c r="P1" s="4">
        <v>5</v>
      </c>
      <c r="R1" s="4" t="s">
        <v>12</v>
      </c>
      <c r="T1" s="4" t="s">
        <v>13</v>
      </c>
      <c r="AB1" s="10" t="s">
        <v>14</v>
      </c>
    </row>
    <row r="2" spans="1:28" s="7" customFormat="1" x14ac:dyDescent="0.25">
      <c r="A2" s="7" t="s">
        <v>0</v>
      </c>
      <c r="B2" s="7">
        <v>25</v>
      </c>
      <c r="C2" s="7">
        <v>0.4</v>
      </c>
      <c r="D2" s="7">
        <v>41.318849999999998</v>
      </c>
      <c r="E2" s="7">
        <v>1.0842799999999999</v>
      </c>
      <c r="F2" s="7">
        <v>9</v>
      </c>
      <c r="H2" s="7" t="s">
        <v>0</v>
      </c>
      <c r="I2" s="7">
        <v>25</v>
      </c>
      <c r="J2" s="7">
        <v>0.4</v>
      </c>
      <c r="L2" s="7">
        <f ca="1">INDIRECT("D"&amp;1+(ROW(D1)-1)*5+COLUMN(A1)-1)</f>
        <v>40.897930000000002</v>
      </c>
      <c r="M2" s="7">
        <f t="shared" ref="M2:P17" ca="1" si="0">INDIRECT("D"&amp;1+(ROW(E1)-1)*5+COLUMN(B1)-1)</f>
        <v>41.318849999999998</v>
      </c>
      <c r="N2" s="7">
        <f t="shared" ca="1" si="0"/>
        <v>41.318849999999998</v>
      </c>
      <c r="O2" s="7">
        <f t="shared" ca="1" si="0"/>
        <v>41.439349999999997</v>
      </c>
      <c r="P2" s="7">
        <f t="shared" ca="1" si="0"/>
        <v>41.318849999999998</v>
      </c>
      <c r="R2" s="7">
        <f t="shared" ref="R2:R28" ca="1" si="1">AVERAGE(L2:P2)</f>
        <v>41.258765999999994</v>
      </c>
      <c r="T2" s="7">
        <f ca="1">Total!E2</f>
        <v>40.897550000000003</v>
      </c>
      <c r="V2" s="7">
        <f ca="1">(L2-T2)/T2</f>
        <v>9.2915101271304735E-6</v>
      </c>
      <c r="W2" s="7">
        <f ca="1">(M2-T2)/T2</f>
        <v>1.0301350569899543E-2</v>
      </c>
      <c r="X2" s="7">
        <f ca="1">(N2-T2)/T2</f>
        <v>1.0301350569899543E-2</v>
      </c>
      <c r="Y2" s="7">
        <f ca="1">(O2-T2)/T2</f>
        <v>1.324773733389885E-2</v>
      </c>
      <c r="Z2" s="7">
        <f ca="1">(P2-T2)/T2</f>
        <v>1.0301350569899543E-2</v>
      </c>
      <c r="AB2" s="7">
        <f ca="1">SUM(V2:Z2)</f>
        <v>4.4161080553724613E-2</v>
      </c>
    </row>
    <row r="3" spans="1:28" s="7" customFormat="1" x14ac:dyDescent="0.25">
      <c r="A3" s="7" t="s">
        <v>0</v>
      </c>
      <c r="B3" s="7">
        <v>25</v>
      </c>
      <c r="C3" s="7">
        <v>0.4</v>
      </c>
      <c r="D3" s="7">
        <v>41.318849999999998</v>
      </c>
      <c r="E3" s="7">
        <v>1.11476</v>
      </c>
      <c r="F3" s="7">
        <v>8</v>
      </c>
      <c r="H3" s="7" t="s">
        <v>0</v>
      </c>
      <c r="I3" s="7">
        <v>25</v>
      </c>
      <c r="J3" s="7">
        <v>0.7</v>
      </c>
      <c r="L3" s="7">
        <f t="shared" ref="L3:P28" ca="1" si="2">INDIRECT("D"&amp;1+(ROW(D2)-1)*5+COLUMN(A2)-1)</f>
        <v>28.65436</v>
      </c>
      <c r="M3" s="7">
        <f t="shared" ca="1" si="0"/>
        <v>28.65436</v>
      </c>
      <c r="N3" s="7">
        <f t="shared" ca="1" si="0"/>
        <v>28.65436</v>
      </c>
      <c r="O3" s="7">
        <f t="shared" ca="1" si="0"/>
        <v>28.65436</v>
      </c>
      <c r="P3" s="7">
        <f t="shared" ca="1" si="0"/>
        <v>28.65436</v>
      </c>
      <c r="R3" s="7">
        <f t="shared" ca="1" si="1"/>
        <v>28.654360000000004</v>
      </c>
      <c r="T3" s="7">
        <f ca="1">Total!E3</f>
        <v>28.65436</v>
      </c>
      <c r="V3" s="7">
        <f t="shared" ref="V3:V28" ca="1" si="3">(L3-T3)/T3</f>
        <v>0</v>
      </c>
      <c r="W3" s="7">
        <f t="shared" ref="W3:W28" ca="1" si="4">(M3-T3)/T3</f>
        <v>0</v>
      </c>
      <c r="X3" s="7">
        <f t="shared" ref="X3:X28" ca="1" si="5">(N3-T3)/T3</f>
        <v>0</v>
      </c>
      <c r="Y3" s="7">
        <f t="shared" ref="Y3:Y28" ca="1" si="6">(O3-T3)/T3</f>
        <v>0</v>
      </c>
      <c r="Z3" s="7">
        <f t="shared" ref="Z3:Z28" ca="1" si="7">(P3-T3)/T3</f>
        <v>0</v>
      </c>
      <c r="AB3" s="7">
        <f t="shared" ref="AB3:AB28" ca="1" si="8">SUM(V3:Z3)</f>
        <v>0</v>
      </c>
    </row>
    <row r="4" spans="1:28" s="7" customFormat="1" x14ac:dyDescent="0.25">
      <c r="A4" s="7" t="s">
        <v>0</v>
      </c>
      <c r="B4" s="7">
        <v>25</v>
      </c>
      <c r="C4" s="7">
        <v>0.4</v>
      </c>
      <c r="D4" s="7">
        <v>41.439349999999997</v>
      </c>
      <c r="E4" s="7">
        <v>1.0900799999999999</v>
      </c>
      <c r="F4" s="7">
        <v>9</v>
      </c>
      <c r="H4" s="7" t="s">
        <v>0</v>
      </c>
      <c r="I4" s="7">
        <v>25</v>
      </c>
      <c r="J4" s="7">
        <v>1</v>
      </c>
      <c r="L4" s="7">
        <f t="shared" ca="1" si="2"/>
        <v>28.587009999999999</v>
      </c>
      <c r="M4" s="7">
        <f t="shared" ca="1" si="0"/>
        <v>28.587009999999999</v>
      </c>
      <c r="N4" s="7">
        <f t="shared" ca="1" si="0"/>
        <v>28.504100000000001</v>
      </c>
      <c r="O4" s="7">
        <f t="shared" ca="1" si="0"/>
        <v>28.546240000000001</v>
      </c>
      <c r="P4" s="7">
        <f t="shared" ca="1" si="0"/>
        <v>28.504100000000001</v>
      </c>
      <c r="R4" s="7">
        <f t="shared" ca="1" si="1"/>
        <v>28.545692000000003</v>
      </c>
      <c r="T4" s="7">
        <f ca="1">Total!E4</f>
        <v>28.504100000000001</v>
      </c>
      <c r="V4" s="7">
        <f t="shared" ca="1" si="3"/>
        <v>2.9087043618285882E-3</v>
      </c>
      <c r="W4" s="7">
        <f t="shared" ca="1" si="4"/>
        <v>2.9087043618285882E-3</v>
      </c>
      <c r="X4" s="7">
        <f t="shared" ca="1" si="5"/>
        <v>0</v>
      </c>
      <c r="Y4" s="7">
        <f t="shared" ca="1" si="6"/>
        <v>1.4783838114516804E-3</v>
      </c>
      <c r="Z4" s="7">
        <f t="shared" ca="1" si="7"/>
        <v>0</v>
      </c>
      <c r="AB4" s="7">
        <f t="shared" ca="1" si="8"/>
        <v>7.2957925351088571E-3</v>
      </c>
    </row>
    <row r="5" spans="1:28" s="7" customFormat="1" x14ac:dyDescent="0.25">
      <c r="A5" s="7" t="s">
        <v>0</v>
      </c>
      <c r="B5" s="7">
        <v>25</v>
      </c>
      <c r="C5" s="7">
        <v>0.4</v>
      </c>
      <c r="D5" s="7">
        <v>41.318849999999998</v>
      </c>
      <c r="E5" s="7">
        <v>1.08613</v>
      </c>
      <c r="F5" s="7">
        <v>9</v>
      </c>
      <c r="H5" s="7" t="s">
        <v>0</v>
      </c>
      <c r="I5" s="7">
        <v>100</v>
      </c>
      <c r="J5" s="7">
        <v>0.4</v>
      </c>
      <c r="L5" s="7">
        <f t="shared" ca="1" si="2"/>
        <v>148.24746999999999</v>
      </c>
      <c r="M5" s="7">
        <f t="shared" ca="1" si="0"/>
        <v>148.35881000000001</v>
      </c>
      <c r="N5" s="7">
        <f t="shared" ca="1" si="0"/>
        <v>148.27062000000001</v>
      </c>
      <c r="O5" s="7">
        <f t="shared" ca="1" si="0"/>
        <v>148.26479</v>
      </c>
      <c r="P5" s="7">
        <f t="shared" ca="1" si="0"/>
        <v>148.25729000000001</v>
      </c>
      <c r="R5" s="7">
        <f t="shared" ca="1" si="1"/>
        <v>148.27979599999998</v>
      </c>
      <c r="T5" s="7">
        <f ca="1">Total!E5</f>
        <v>148.08949999999999</v>
      </c>
      <c r="V5" s="7">
        <f t="shared" ca="1" si="3"/>
        <v>1.0667197876959944E-3</v>
      </c>
      <c r="W5" s="7">
        <f t="shared" ca="1" si="4"/>
        <v>1.818562423399489E-3</v>
      </c>
      <c r="X5" s="7">
        <f t="shared" ca="1" si="5"/>
        <v>1.2230441726119763E-3</v>
      </c>
      <c r="Y5" s="7">
        <f t="shared" ca="1" si="6"/>
        <v>1.1836760877713692E-3</v>
      </c>
      <c r="Z5" s="7">
        <f t="shared" ca="1" si="7"/>
        <v>1.1330310386625992E-3</v>
      </c>
      <c r="AB5" s="7">
        <f t="shared" ca="1" si="8"/>
        <v>6.4250335101414275E-3</v>
      </c>
    </row>
    <row r="6" spans="1:28" s="7" customFormat="1" x14ac:dyDescent="0.25">
      <c r="A6" s="7" t="s">
        <v>0</v>
      </c>
      <c r="B6" s="7">
        <v>25</v>
      </c>
      <c r="C6" s="7">
        <v>0.7</v>
      </c>
      <c r="D6" s="7">
        <v>28.65436</v>
      </c>
      <c r="E6" s="7">
        <v>1.7648600000000001</v>
      </c>
      <c r="F6" s="7">
        <v>15</v>
      </c>
      <c r="H6" s="7" t="s">
        <v>0</v>
      </c>
      <c r="I6" s="7">
        <v>100</v>
      </c>
      <c r="J6" s="7">
        <v>0.7</v>
      </c>
      <c r="L6" s="7">
        <f t="shared" ca="1" si="2"/>
        <v>107.94086</v>
      </c>
      <c r="M6" s="7">
        <f t="shared" ca="1" si="0"/>
        <v>107.77503</v>
      </c>
      <c r="N6" s="7">
        <f t="shared" ca="1" si="0"/>
        <v>107.97747</v>
      </c>
      <c r="O6" s="7">
        <f t="shared" ca="1" si="0"/>
        <v>107.85866</v>
      </c>
      <c r="P6" s="7">
        <f t="shared" ca="1" si="0"/>
        <v>107.91284</v>
      </c>
      <c r="R6" s="7">
        <f t="shared" ca="1" si="1"/>
        <v>107.89297199999999</v>
      </c>
      <c r="T6" s="7">
        <f ca="1">Total!E6</f>
        <v>107.55086</v>
      </c>
      <c r="V6" s="7">
        <f t="shared" ca="1" si="3"/>
        <v>3.626191366577641E-3</v>
      </c>
      <c r="W6" s="7">
        <f t="shared" ca="1" si="4"/>
        <v>2.0843162016556714E-3</v>
      </c>
      <c r="X6" s="7">
        <f t="shared" ca="1" si="5"/>
        <v>3.9665884587068538E-3</v>
      </c>
      <c r="Y6" s="7">
        <f t="shared" ca="1" si="6"/>
        <v>2.8619018016220448E-3</v>
      </c>
      <c r="Z6" s="7">
        <f t="shared" ca="1" si="7"/>
        <v>3.3656634637789285E-3</v>
      </c>
      <c r="AB6" s="7">
        <f t="shared" ca="1" si="8"/>
        <v>1.5904661292341141E-2</v>
      </c>
    </row>
    <row r="7" spans="1:28" s="7" customFormat="1" x14ac:dyDescent="0.25">
      <c r="A7" s="7" t="s">
        <v>0</v>
      </c>
      <c r="B7" s="7">
        <v>25</v>
      </c>
      <c r="C7" s="7">
        <v>0.7</v>
      </c>
      <c r="D7" s="7">
        <v>28.65436</v>
      </c>
      <c r="E7" s="7">
        <v>1.7154400000000001</v>
      </c>
      <c r="F7" s="7">
        <v>17</v>
      </c>
      <c r="H7" s="7" t="s">
        <v>0</v>
      </c>
      <c r="I7" s="7">
        <v>100</v>
      </c>
      <c r="J7" s="7">
        <v>1</v>
      </c>
      <c r="L7" s="7">
        <f t="shared" ca="1" si="2"/>
        <v>103.94253</v>
      </c>
      <c r="M7" s="7">
        <f t="shared" ca="1" si="0"/>
        <v>103.94359</v>
      </c>
      <c r="N7" s="7">
        <f t="shared" ca="1" si="0"/>
        <v>103.90752999999999</v>
      </c>
      <c r="O7" s="7">
        <f t="shared" ca="1" si="0"/>
        <v>103.98003</v>
      </c>
      <c r="P7" s="7">
        <f t="shared" ca="1" si="0"/>
        <v>103.95346000000001</v>
      </c>
      <c r="R7" s="7">
        <f t="shared" ca="1" si="1"/>
        <v>103.94542799999999</v>
      </c>
      <c r="T7" s="7">
        <f ca="1">Total!E7</f>
        <v>103.69198</v>
      </c>
      <c r="V7" s="7">
        <f t="shared" ca="1" si="3"/>
        <v>2.4162910188425765E-3</v>
      </c>
      <c r="W7" s="7">
        <f t="shared" ca="1" si="4"/>
        <v>2.4265136030771082E-3</v>
      </c>
      <c r="X7" s="7">
        <f t="shared" ca="1" si="5"/>
        <v>2.0787528601536325E-3</v>
      </c>
      <c r="Y7" s="7">
        <f t="shared" ca="1" si="6"/>
        <v>2.7779390460091354E-3</v>
      </c>
      <c r="Z7" s="7">
        <f t="shared" ca="1" si="7"/>
        <v>2.5216993638274236E-3</v>
      </c>
      <c r="AB7" s="7">
        <f t="shared" ca="1" si="8"/>
        <v>1.2221195891909876E-2</v>
      </c>
    </row>
    <row r="8" spans="1:28" s="7" customFormat="1" x14ac:dyDescent="0.25">
      <c r="A8" s="7" t="s">
        <v>0</v>
      </c>
      <c r="B8" s="7">
        <v>25</v>
      </c>
      <c r="C8" s="7">
        <v>0.7</v>
      </c>
      <c r="D8" s="7">
        <v>28.65436</v>
      </c>
      <c r="E8" s="7">
        <v>1.67414</v>
      </c>
      <c r="F8" s="7">
        <v>16</v>
      </c>
      <c r="H8" s="7" t="s">
        <v>0</v>
      </c>
      <c r="I8" s="7">
        <v>1000</v>
      </c>
      <c r="J8" s="7">
        <v>0.4</v>
      </c>
      <c r="L8" s="7">
        <f t="shared" ca="1" si="2"/>
        <v>1070.13833</v>
      </c>
      <c r="M8" s="7">
        <f t="shared" ca="1" si="0"/>
        <v>1070.7070799999999</v>
      </c>
      <c r="N8" s="7">
        <f t="shared" ca="1" si="0"/>
        <v>1070.7783199999999</v>
      </c>
      <c r="O8" s="7">
        <f t="shared" ca="1" si="0"/>
        <v>1070.3728799999999</v>
      </c>
      <c r="P8" s="7">
        <f t="shared" ca="1" si="0"/>
        <v>1070.66947</v>
      </c>
      <c r="R8" s="7">
        <f t="shared" ca="1" si="1"/>
        <v>1070.533216</v>
      </c>
      <c r="T8" s="7">
        <f ca="1">Total!E8</f>
        <v>1069.4458299999999</v>
      </c>
      <c r="V8" s="7">
        <f t="shared" ca="1" si="3"/>
        <v>6.4753162860068303E-4</v>
      </c>
      <c r="W8" s="7">
        <f t="shared" ca="1" si="4"/>
        <v>1.1793491214043242E-3</v>
      </c>
      <c r="X8" s="7">
        <f t="shared" ca="1" si="5"/>
        <v>1.2459630610743577E-3</v>
      </c>
      <c r="Y8" s="7">
        <f t="shared" ca="1" si="6"/>
        <v>8.6685082497353649E-4</v>
      </c>
      <c r="Z8" s="7">
        <f t="shared" ca="1" si="7"/>
        <v>1.1441813747594487E-3</v>
      </c>
      <c r="AB8" s="7">
        <f t="shared" ca="1" si="8"/>
        <v>5.0838760108123495E-3</v>
      </c>
    </row>
    <row r="9" spans="1:28" s="7" customFormat="1" x14ac:dyDescent="0.25">
      <c r="A9" s="7" t="s">
        <v>0</v>
      </c>
      <c r="B9" s="7">
        <v>25</v>
      </c>
      <c r="C9" s="7">
        <v>0.7</v>
      </c>
      <c r="D9" s="7">
        <v>28.65436</v>
      </c>
      <c r="E9" s="7">
        <v>1.6964600000000001</v>
      </c>
      <c r="F9" s="7">
        <v>17</v>
      </c>
      <c r="H9" s="7" t="s">
        <v>0</v>
      </c>
      <c r="I9" s="7">
        <v>1000</v>
      </c>
      <c r="J9" s="7">
        <v>0.7</v>
      </c>
      <c r="L9" s="7">
        <f t="shared" ca="1" si="2"/>
        <v>1035.1125999999999</v>
      </c>
      <c r="M9" s="7">
        <f t="shared" ca="1" si="0"/>
        <v>1035.0799500000001</v>
      </c>
      <c r="N9" s="7">
        <f t="shared" ca="1" si="0"/>
        <v>1035.1438800000001</v>
      </c>
      <c r="O9" s="7">
        <f t="shared" ca="1" si="0"/>
        <v>1035.02118</v>
      </c>
      <c r="P9" s="7">
        <f t="shared" ca="1" si="0"/>
        <v>1035.0486800000001</v>
      </c>
      <c r="R9" s="7">
        <f t="shared" ca="1" si="1"/>
        <v>1035.0812579999999</v>
      </c>
      <c r="T9" s="7">
        <f ca="1">Total!E9</f>
        <v>1034.43669</v>
      </c>
      <c r="V9" s="7">
        <f t="shared" ca="1" si="3"/>
        <v>6.5340876491912789E-4</v>
      </c>
      <c r="W9" s="7">
        <f t="shared" ca="1" si="4"/>
        <v>6.2184569265428397E-4</v>
      </c>
      <c r="X9" s="7">
        <f t="shared" ca="1" si="5"/>
        <v>6.836474448717421E-4</v>
      </c>
      <c r="Y9" s="7">
        <f t="shared" ca="1" si="6"/>
        <v>5.6503216257725714E-4</v>
      </c>
      <c r="Z9" s="7">
        <f t="shared" ca="1" si="7"/>
        <v>5.9161667979903661E-4</v>
      </c>
      <c r="AB9" s="7">
        <f t="shared" ca="1" si="8"/>
        <v>3.1155507448214479E-3</v>
      </c>
    </row>
    <row r="10" spans="1:28" s="7" customFormat="1" x14ac:dyDescent="0.25">
      <c r="A10" s="7" t="s">
        <v>0</v>
      </c>
      <c r="B10" s="7">
        <v>25</v>
      </c>
      <c r="C10" s="7">
        <v>0.7</v>
      </c>
      <c r="D10" s="7">
        <v>28.65436</v>
      </c>
      <c r="E10" s="7">
        <v>1.68896</v>
      </c>
      <c r="F10" s="7">
        <v>15</v>
      </c>
      <c r="H10" s="7" t="s">
        <v>0</v>
      </c>
      <c r="I10" s="7">
        <v>1000</v>
      </c>
      <c r="J10" s="7">
        <v>1</v>
      </c>
      <c r="L10" s="7">
        <f t="shared" ca="1" si="2"/>
        <v>1034.7583</v>
      </c>
      <c r="M10" s="7">
        <f t="shared" ca="1" si="0"/>
        <v>1034.7161900000001</v>
      </c>
      <c r="N10" s="7">
        <f t="shared" ca="1" si="0"/>
        <v>1035.0995600000001</v>
      </c>
      <c r="O10" s="7">
        <f t="shared" ca="1" si="0"/>
        <v>1034.8249900000001</v>
      </c>
      <c r="P10" s="7">
        <f t="shared" ca="1" si="0"/>
        <v>1034.78558</v>
      </c>
      <c r="R10" s="7">
        <f t="shared" ca="1" si="1"/>
        <v>1034.836924</v>
      </c>
      <c r="T10" s="7">
        <f ca="1">Total!E10</f>
        <v>1034.2198900000001</v>
      </c>
      <c r="V10" s="7">
        <f t="shared" ca="1" si="3"/>
        <v>5.2059528655930721E-4</v>
      </c>
      <c r="W10" s="7">
        <f t="shared" ca="1" si="4"/>
        <v>4.7987860685991956E-4</v>
      </c>
      <c r="X10" s="7">
        <f t="shared" ca="1" si="5"/>
        <v>8.5056380031526245E-4</v>
      </c>
      <c r="Y10" s="7">
        <f t="shared" ca="1" si="6"/>
        <v>5.8507867219609658E-4</v>
      </c>
      <c r="Z10" s="7">
        <f t="shared" ca="1" si="7"/>
        <v>5.4697265588259385E-4</v>
      </c>
      <c r="AB10" s="7">
        <f t="shared" ca="1" si="8"/>
        <v>2.9830890218131801E-3</v>
      </c>
    </row>
    <row r="11" spans="1:28" s="7" customFormat="1" x14ac:dyDescent="0.25">
      <c r="A11" s="7" t="s">
        <v>0</v>
      </c>
      <c r="B11" s="7">
        <v>25</v>
      </c>
      <c r="C11" s="7">
        <v>1</v>
      </c>
      <c r="D11" s="7">
        <v>28.587009999999999</v>
      </c>
      <c r="E11" s="7">
        <v>2.19116</v>
      </c>
      <c r="F11" s="7">
        <v>19</v>
      </c>
      <c r="H11" s="7" t="s">
        <v>2</v>
      </c>
      <c r="I11" s="7">
        <v>24</v>
      </c>
      <c r="J11" s="7">
        <v>0.4</v>
      </c>
      <c r="L11" s="7">
        <f t="shared" ca="1" si="2"/>
        <v>3177.6379999999999</v>
      </c>
      <c r="M11" s="7">
        <f t="shared" ca="1" si="0"/>
        <v>3177.6379999999999</v>
      </c>
      <c r="N11" s="7">
        <f t="shared" ca="1" si="0"/>
        <v>3177.6379999999999</v>
      </c>
      <c r="O11" s="7">
        <f t="shared" ca="1" si="0"/>
        <v>3177.6379999999999</v>
      </c>
      <c r="P11" s="7">
        <f t="shared" ca="1" si="0"/>
        <v>3177.6379999999999</v>
      </c>
      <c r="R11" s="7">
        <f t="shared" ca="1" si="1"/>
        <v>3177.6379999999999</v>
      </c>
      <c r="T11" s="7">
        <f ca="1">Total!E11</f>
        <v>3177.6379999999999</v>
      </c>
      <c r="V11" s="7">
        <f t="shared" ca="1" si="3"/>
        <v>0</v>
      </c>
      <c r="W11" s="7">
        <f t="shared" ca="1" si="4"/>
        <v>0</v>
      </c>
      <c r="X11" s="7">
        <f t="shared" ca="1" si="5"/>
        <v>0</v>
      </c>
      <c r="Y11" s="7">
        <f t="shared" ca="1" si="6"/>
        <v>0</v>
      </c>
      <c r="Z11" s="7">
        <f t="shared" ca="1" si="7"/>
        <v>0</v>
      </c>
      <c r="AB11" s="7">
        <f t="shared" ca="1" si="8"/>
        <v>0</v>
      </c>
    </row>
    <row r="12" spans="1:28" s="7" customFormat="1" x14ac:dyDescent="0.25">
      <c r="A12" s="7" t="s">
        <v>0</v>
      </c>
      <c r="B12" s="7">
        <v>25</v>
      </c>
      <c r="C12" s="7">
        <v>1</v>
      </c>
      <c r="D12" s="7">
        <v>28.587009999999999</v>
      </c>
      <c r="E12" s="7">
        <v>2.1778200000000001</v>
      </c>
      <c r="F12" s="7">
        <v>21</v>
      </c>
      <c r="H12" s="7" t="s">
        <v>3</v>
      </c>
      <c r="I12" s="7">
        <v>24</v>
      </c>
      <c r="J12" s="7">
        <v>0.7</v>
      </c>
      <c r="L12" s="7">
        <f t="shared" ca="1" si="2"/>
        <v>2321.03586</v>
      </c>
      <c r="M12" s="7">
        <f t="shared" ca="1" si="0"/>
        <v>2321.03586</v>
      </c>
      <c r="N12" s="7">
        <f t="shared" ca="1" si="0"/>
        <v>2321.03586</v>
      </c>
      <c r="O12" s="7">
        <f t="shared" ca="1" si="0"/>
        <v>2321.03586</v>
      </c>
      <c r="P12" s="7">
        <f t="shared" ca="1" si="0"/>
        <v>2321.03586</v>
      </c>
      <c r="R12" s="7">
        <f t="shared" ca="1" si="1"/>
        <v>2321.03586</v>
      </c>
      <c r="T12" s="7">
        <f ca="1">Total!E12</f>
        <v>2321.03586</v>
      </c>
      <c r="V12" s="7">
        <f t="shared" ca="1" si="3"/>
        <v>0</v>
      </c>
      <c r="W12" s="7">
        <f t="shared" ca="1" si="4"/>
        <v>0</v>
      </c>
      <c r="X12" s="7">
        <f t="shared" ca="1" si="5"/>
        <v>0</v>
      </c>
      <c r="Y12" s="7">
        <f t="shared" ca="1" si="6"/>
        <v>0</v>
      </c>
      <c r="Z12" s="7">
        <f t="shared" ca="1" si="7"/>
        <v>0</v>
      </c>
      <c r="AB12" s="7">
        <f t="shared" ca="1" si="8"/>
        <v>0</v>
      </c>
    </row>
    <row r="13" spans="1:28" s="7" customFormat="1" x14ac:dyDescent="0.25">
      <c r="A13" s="7" t="s">
        <v>0</v>
      </c>
      <c r="B13" s="7">
        <v>25</v>
      </c>
      <c r="C13" s="7">
        <v>1</v>
      </c>
      <c r="D13" s="7">
        <v>28.504100000000001</v>
      </c>
      <c r="E13" s="7">
        <v>2.1164399999999999</v>
      </c>
      <c r="F13" s="7">
        <v>18</v>
      </c>
      <c r="H13" s="7" t="s">
        <v>3</v>
      </c>
      <c r="I13" s="7">
        <v>24</v>
      </c>
      <c r="J13" s="7">
        <v>1</v>
      </c>
      <c r="L13" s="7">
        <f t="shared" ca="1" si="2"/>
        <v>2320.9075499999999</v>
      </c>
      <c r="M13" s="7">
        <f t="shared" ca="1" si="0"/>
        <v>2320.9075499999999</v>
      </c>
      <c r="N13" s="7">
        <f t="shared" ca="1" si="0"/>
        <v>2320.9075499999999</v>
      </c>
      <c r="O13" s="7">
        <f t="shared" ca="1" si="0"/>
        <v>2320.9075499999999</v>
      </c>
      <c r="P13" s="7">
        <f t="shared" ca="1" si="0"/>
        <v>2320.9075499999999</v>
      </c>
      <c r="R13" s="7">
        <f t="shared" ca="1" si="1"/>
        <v>2320.9075499999999</v>
      </c>
      <c r="T13" s="7">
        <f ca="1">Total!E13</f>
        <v>2320.9075499999999</v>
      </c>
      <c r="V13" s="7">
        <f t="shared" ca="1" si="3"/>
        <v>0</v>
      </c>
      <c r="W13" s="7">
        <f t="shared" ca="1" si="4"/>
        <v>0</v>
      </c>
      <c r="X13" s="7">
        <f t="shared" ca="1" si="5"/>
        <v>0</v>
      </c>
      <c r="Y13" s="7">
        <f t="shared" ca="1" si="6"/>
        <v>0</v>
      </c>
      <c r="Z13" s="7">
        <f t="shared" ca="1" si="7"/>
        <v>0</v>
      </c>
      <c r="AB13" s="7">
        <f t="shared" ca="1" si="8"/>
        <v>0</v>
      </c>
    </row>
    <row r="14" spans="1:28" s="7" customFormat="1" x14ac:dyDescent="0.25">
      <c r="A14" s="7" t="s">
        <v>0</v>
      </c>
      <c r="B14" s="7">
        <v>25</v>
      </c>
      <c r="C14" s="7">
        <v>1</v>
      </c>
      <c r="D14" s="7">
        <v>28.546240000000001</v>
      </c>
      <c r="E14" s="7">
        <v>2.1643599999999998</v>
      </c>
      <c r="F14" s="7">
        <v>16</v>
      </c>
      <c r="H14" s="7" t="s">
        <v>3</v>
      </c>
      <c r="I14" s="7">
        <v>100</v>
      </c>
      <c r="J14" s="7">
        <v>0.4</v>
      </c>
      <c r="L14" s="7">
        <f t="shared" ca="1" si="2"/>
        <v>42989.510090000003</v>
      </c>
      <c r="M14" s="7">
        <f t="shared" ca="1" si="0"/>
        <v>42990.240030000001</v>
      </c>
      <c r="N14" s="7">
        <f t="shared" ca="1" si="0"/>
        <v>42989.934419999998</v>
      </c>
      <c r="O14" s="7">
        <f t="shared" ca="1" si="0"/>
        <v>42990.110090000002</v>
      </c>
      <c r="P14" s="7">
        <f t="shared" ca="1" si="0"/>
        <v>42989.252639999999</v>
      </c>
      <c r="R14" s="7">
        <f t="shared" ca="1" si="1"/>
        <v>42989.809454000002</v>
      </c>
      <c r="T14" s="7">
        <f ca="1">Total!E14</f>
        <v>42986.193919999998</v>
      </c>
      <c r="V14" s="7">
        <f t="shared" ca="1" si="3"/>
        <v>7.714500162952584E-5</v>
      </c>
      <c r="W14" s="7">
        <f t="shared" ca="1" si="4"/>
        <v>9.4125802520060725E-5</v>
      </c>
      <c r="X14" s="7">
        <f t="shared" ca="1" si="5"/>
        <v>8.7016310561506994E-5</v>
      </c>
      <c r="Y14" s="7">
        <f t="shared" ca="1" si="6"/>
        <v>9.1102971509696715E-5</v>
      </c>
      <c r="Z14" s="7">
        <f t="shared" ca="1" si="7"/>
        <v>7.1155869386654077E-5</v>
      </c>
      <c r="AB14" s="7">
        <f t="shared" ca="1" si="8"/>
        <v>4.2054595560744434E-4</v>
      </c>
    </row>
    <row r="15" spans="1:28" s="7" customFormat="1" x14ac:dyDescent="0.25">
      <c r="A15" s="7" t="s">
        <v>0</v>
      </c>
      <c r="B15" s="7">
        <v>25</v>
      </c>
      <c r="C15" s="7">
        <v>1</v>
      </c>
      <c r="D15" s="7">
        <v>28.504100000000001</v>
      </c>
      <c r="E15" s="7">
        <v>2.2395700000000001</v>
      </c>
      <c r="F15" s="7">
        <v>21</v>
      </c>
      <c r="H15" s="7" t="s">
        <v>3</v>
      </c>
      <c r="I15" s="7">
        <v>100</v>
      </c>
      <c r="J15" s="7">
        <v>0.7</v>
      </c>
      <c r="L15" s="7">
        <f t="shared" ca="1" si="2"/>
        <v>35607.622389999997</v>
      </c>
      <c r="M15" s="7">
        <f t="shared" ca="1" si="0"/>
        <v>35822.46832</v>
      </c>
      <c r="N15" s="7">
        <f t="shared" ca="1" si="0"/>
        <v>35601.45278</v>
      </c>
      <c r="O15" s="7">
        <f t="shared" ca="1" si="0"/>
        <v>35933.31293</v>
      </c>
      <c r="P15" s="7">
        <f t="shared" ca="1" si="0"/>
        <v>35808.002869999997</v>
      </c>
      <c r="R15" s="7">
        <f t="shared" ca="1" si="1"/>
        <v>35754.571857999996</v>
      </c>
      <c r="T15" s="7">
        <f ca="1">Total!E15</f>
        <v>35444.455130000002</v>
      </c>
      <c r="V15" s="7">
        <f t="shared" ca="1" si="3"/>
        <v>4.6034636278522107E-3</v>
      </c>
      <c r="W15" s="7">
        <f t="shared" ca="1" si="4"/>
        <v>1.0664945718972259E-2</v>
      </c>
      <c r="X15" s="7">
        <f t="shared" ca="1" si="5"/>
        <v>4.42939944835308E-3</v>
      </c>
      <c r="Y15" s="7">
        <f t="shared" ca="1" si="6"/>
        <v>1.3792222174300862E-2</v>
      </c>
      <c r="Z15" s="7">
        <f t="shared" ca="1" si="7"/>
        <v>1.0256829697807644E-2</v>
      </c>
      <c r="AB15" s="7">
        <f t="shared" ca="1" si="8"/>
        <v>4.3746860667286058E-2</v>
      </c>
    </row>
    <row r="16" spans="1:28" s="7" customFormat="1" x14ac:dyDescent="0.25">
      <c r="A16" s="7" t="s">
        <v>0</v>
      </c>
      <c r="B16" s="7">
        <v>100</v>
      </c>
      <c r="C16" s="7">
        <v>0.4</v>
      </c>
      <c r="D16" s="7">
        <v>148.24746999999999</v>
      </c>
      <c r="E16" s="7">
        <v>9.6233299999999993</v>
      </c>
      <c r="F16" s="7">
        <v>11</v>
      </c>
      <c r="H16" s="7" t="s">
        <v>3</v>
      </c>
      <c r="I16" s="7">
        <v>100</v>
      </c>
      <c r="J16" s="7">
        <v>1</v>
      </c>
      <c r="L16" s="7">
        <f t="shared" ca="1" si="2"/>
        <v>35750.91934</v>
      </c>
      <c r="M16" s="7">
        <f t="shared" ca="1" si="0"/>
        <v>35530.21</v>
      </c>
      <c r="N16" s="7">
        <f t="shared" ca="1" si="0"/>
        <v>35435.876579999996</v>
      </c>
      <c r="O16" s="7">
        <f t="shared" ca="1" si="0"/>
        <v>35468.853329999998</v>
      </c>
      <c r="P16" s="7">
        <f t="shared" ca="1" si="0"/>
        <v>35483.632080000003</v>
      </c>
      <c r="R16" s="7">
        <f t="shared" ca="1" si="1"/>
        <v>35533.898265999997</v>
      </c>
      <c r="T16" s="7">
        <f ca="1">Total!E16</f>
        <v>35228.36103</v>
      </c>
      <c r="V16" s="7">
        <f t="shared" ca="1" si="3"/>
        <v>1.4833455055005162E-2</v>
      </c>
      <c r="W16" s="7">
        <f t="shared" ca="1" si="4"/>
        <v>8.5683512140388406E-3</v>
      </c>
      <c r="X16" s="7">
        <f t="shared" ca="1" si="5"/>
        <v>5.8905820178031835E-3</v>
      </c>
      <c r="Y16" s="7">
        <f t="shared" ca="1" si="6"/>
        <v>6.8266672921626428E-3</v>
      </c>
      <c r="Z16" s="7">
        <f t="shared" ca="1" si="7"/>
        <v>7.246180138287376E-3</v>
      </c>
      <c r="AB16" s="7">
        <f t="shared" ca="1" si="8"/>
        <v>4.336523571729721E-2</v>
      </c>
    </row>
    <row r="17" spans="1:28" s="7" customFormat="1" x14ac:dyDescent="0.25">
      <c r="A17" s="7" t="s">
        <v>0</v>
      </c>
      <c r="B17" s="7">
        <v>100</v>
      </c>
      <c r="C17" s="7">
        <v>0.4</v>
      </c>
      <c r="D17" s="7">
        <v>148.35881000000001</v>
      </c>
      <c r="E17" s="7">
        <v>9.9732900000000004</v>
      </c>
      <c r="F17" s="7">
        <v>12</v>
      </c>
      <c r="H17" s="7" t="s">
        <v>3</v>
      </c>
      <c r="I17" s="7">
        <v>997</v>
      </c>
      <c r="J17" s="7">
        <v>0.4</v>
      </c>
      <c r="L17" s="7">
        <f t="shared" ca="1" si="2"/>
        <v>324727.93852999998</v>
      </c>
      <c r="M17" s="7">
        <f t="shared" ca="1" si="0"/>
        <v>324705.56763000001</v>
      </c>
      <c r="N17" s="7">
        <f t="shared" ca="1" si="0"/>
        <v>324472.01844999997</v>
      </c>
      <c r="O17" s="7">
        <f t="shared" ca="1" si="0"/>
        <v>324500.05716000003</v>
      </c>
      <c r="P17" s="7">
        <f t="shared" ca="1" si="0"/>
        <v>324557.13443999999</v>
      </c>
      <c r="R17" s="7">
        <f t="shared" ca="1" si="1"/>
        <v>324592.54324199999</v>
      </c>
      <c r="T17" s="7">
        <f ca="1">Total!E17</f>
        <v>324119.48642999999</v>
      </c>
      <c r="V17" s="7">
        <f t="shared" ca="1" si="3"/>
        <v>1.8772462794562714E-3</v>
      </c>
      <c r="W17" s="7">
        <f t="shared" ca="1" si="4"/>
        <v>1.8082257455587785E-3</v>
      </c>
      <c r="X17" s="7">
        <f t="shared" ca="1" si="5"/>
        <v>1.0876606768785574E-3</v>
      </c>
      <c r="Y17" s="7">
        <f t="shared" ca="1" si="6"/>
        <v>1.1741680026456157E-3</v>
      </c>
      <c r="Z17" s="7">
        <f t="shared" ca="1" si="7"/>
        <v>1.3502675041863711E-3</v>
      </c>
      <c r="AB17" s="7">
        <f t="shared" ca="1" si="8"/>
        <v>7.297568208725594E-3</v>
      </c>
    </row>
    <row r="18" spans="1:28" s="7" customFormat="1" x14ac:dyDescent="0.25">
      <c r="A18" s="7" t="s">
        <v>0</v>
      </c>
      <c r="B18" s="7">
        <v>100</v>
      </c>
      <c r="C18" s="7">
        <v>0.4</v>
      </c>
      <c r="D18" s="7">
        <v>148.27062000000001</v>
      </c>
      <c r="E18" s="7">
        <v>9.5357000000000003</v>
      </c>
      <c r="F18" s="7">
        <v>11</v>
      </c>
      <c r="H18" s="7" t="s">
        <v>3</v>
      </c>
      <c r="I18" s="7">
        <v>997</v>
      </c>
      <c r="J18" s="7">
        <v>0.7</v>
      </c>
      <c r="L18" s="7">
        <f t="shared" ca="1" si="2"/>
        <v>323057.73862000002</v>
      </c>
      <c r="M18" s="7">
        <f t="shared" ca="1" si="2"/>
        <v>323116.67491</v>
      </c>
      <c r="N18" s="7">
        <f t="shared" ca="1" si="2"/>
        <v>323268.14092999999</v>
      </c>
      <c r="O18" s="7">
        <f t="shared" ca="1" si="2"/>
        <v>323070.00261999998</v>
      </c>
      <c r="P18" s="7">
        <f t="shared" ca="1" si="2"/>
        <v>323316.96178999997</v>
      </c>
      <c r="R18" s="7">
        <f t="shared" ca="1" si="1"/>
        <v>323165.90377399995</v>
      </c>
      <c r="T18" s="7">
        <f ca="1">Total!E18</f>
        <v>322908.53392000002</v>
      </c>
      <c r="V18" s="7">
        <f t="shared" ca="1" si="3"/>
        <v>4.6206490175006409E-4</v>
      </c>
      <c r="W18" s="7">
        <f t="shared" ca="1" si="4"/>
        <v>6.4458188042670894E-4</v>
      </c>
      <c r="X18" s="7">
        <f t="shared" ca="1" si="5"/>
        <v>1.1136497559679542E-3</v>
      </c>
      <c r="Y18" s="7">
        <f t="shared" ca="1" si="6"/>
        <v>5.0004469699141516E-4</v>
      </c>
      <c r="Z18" s="7">
        <f t="shared" ca="1" si="7"/>
        <v>1.2648407431100695E-3</v>
      </c>
      <c r="AB18" s="7">
        <f t="shared" ca="1" si="8"/>
        <v>3.9851819782462123E-3</v>
      </c>
    </row>
    <row r="19" spans="1:28" s="7" customFormat="1" x14ac:dyDescent="0.25">
      <c r="A19" s="7" t="s">
        <v>0</v>
      </c>
      <c r="B19" s="7">
        <v>100</v>
      </c>
      <c r="C19" s="7">
        <v>0.4</v>
      </c>
      <c r="D19" s="7">
        <v>148.26479</v>
      </c>
      <c r="E19" s="7">
        <v>10.142849999999999</v>
      </c>
      <c r="F19" s="7">
        <v>12</v>
      </c>
      <c r="H19" s="7" t="s">
        <v>3</v>
      </c>
      <c r="I19" s="7">
        <v>997</v>
      </c>
      <c r="J19" s="7">
        <v>1</v>
      </c>
      <c r="L19" s="7">
        <f t="shared" ca="1" si="2"/>
        <v>323211.79806</v>
      </c>
      <c r="M19" s="7">
        <f t="shared" ca="1" si="2"/>
        <v>323047.69248999999</v>
      </c>
      <c r="N19" s="7">
        <f t="shared" ca="1" si="2"/>
        <v>322989.78424000001</v>
      </c>
      <c r="O19" s="7">
        <f t="shared" ca="1" si="2"/>
        <v>323032.45143999998</v>
      </c>
      <c r="P19" s="7">
        <f t="shared" ca="1" si="2"/>
        <v>323180.01195000001</v>
      </c>
      <c r="R19" s="7">
        <f t="shared" ca="1" si="1"/>
        <v>323092.34763599996</v>
      </c>
      <c r="T19" s="7">
        <f ca="1">Total!E19</f>
        <v>322830.84453</v>
      </c>
      <c r="V19" s="7">
        <f t="shared" ca="1" si="3"/>
        <v>1.1800406821554426E-3</v>
      </c>
      <c r="W19" s="7">
        <f t="shared" ca="1" si="4"/>
        <v>6.7170768739798457E-4</v>
      </c>
      <c r="X19" s="7">
        <f t="shared" ca="1" si="5"/>
        <v>4.923312400071366E-4</v>
      </c>
      <c r="Y19" s="7">
        <f t="shared" ca="1" si="6"/>
        <v>6.2449704982027584E-4</v>
      </c>
      <c r="Z19" s="7">
        <f t="shared" ca="1" si="7"/>
        <v>1.0815801089525852E-3</v>
      </c>
      <c r="AB19" s="7">
        <f t="shared" ca="1" si="8"/>
        <v>4.0501567683334247E-3</v>
      </c>
    </row>
    <row r="20" spans="1:28" s="7" customFormat="1" x14ac:dyDescent="0.25">
      <c r="A20" s="7" t="s">
        <v>0</v>
      </c>
      <c r="B20" s="7">
        <v>100</v>
      </c>
      <c r="C20" s="7">
        <v>0.4</v>
      </c>
      <c r="D20" s="7">
        <v>148.25729000000001</v>
      </c>
      <c r="E20" s="7">
        <v>9.6502800000000004</v>
      </c>
      <c r="F20" s="7">
        <v>9</v>
      </c>
      <c r="H20" s="7" t="s">
        <v>1</v>
      </c>
      <c r="I20" s="7">
        <v>30</v>
      </c>
      <c r="J20" s="7">
        <v>0.4</v>
      </c>
      <c r="L20" s="7">
        <f t="shared" ca="1" si="2"/>
        <v>995.50248999999997</v>
      </c>
      <c r="M20" s="7">
        <f t="shared" ca="1" si="2"/>
        <v>995.50248999999997</v>
      </c>
      <c r="N20" s="7">
        <f t="shared" ca="1" si="2"/>
        <v>995.50248999999997</v>
      </c>
      <c r="O20" s="7">
        <f t="shared" ca="1" si="2"/>
        <v>995.50248999999997</v>
      </c>
      <c r="P20" s="7">
        <f t="shared" ca="1" si="2"/>
        <v>995.50248999999997</v>
      </c>
      <c r="R20" s="7">
        <f t="shared" ca="1" si="1"/>
        <v>995.50249000000008</v>
      </c>
      <c r="T20" s="7">
        <f ca="1">Total!E20</f>
        <v>995.50248999999997</v>
      </c>
      <c r="V20" s="7">
        <f t="shared" ca="1" si="3"/>
        <v>0</v>
      </c>
      <c r="W20" s="7">
        <f t="shared" ca="1" si="4"/>
        <v>0</v>
      </c>
      <c r="X20" s="7">
        <f t="shared" ca="1" si="5"/>
        <v>0</v>
      </c>
      <c r="Y20" s="7">
        <f t="shared" ca="1" si="6"/>
        <v>0</v>
      </c>
      <c r="Z20" s="7">
        <f t="shared" ca="1" si="7"/>
        <v>0</v>
      </c>
      <c r="AB20" s="7">
        <f t="shared" ca="1" si="8"/>
        <v>0</v>
      </c>
    </row>
    <row r="21" spans="1:28" s="7" customFormat="1" x14ac:dyDescent="0.25">
      <c r="A21" s="7" t="s">
        <v>0</v>
      </c>
      <c r="B21" s="7">
        <v>100</v>
      </c>
      <c r="C21" s="7">
        <v>0.7</v>
      </c>
      <c r="D21" s="7">
        <v>107.94086</v>
      </c>
      <c r="E21" s="7">
        <v>24.643380000000001</v>
      </c>
      <c r="F21" s="7">
        <v>26</v>
      </c>
      <c r="H21" s="7" t="s">
        <v>1</v>
      </c>
      <c r="I21" s="7">
        <v>30</v>
      </c>
      <c r="J21" s="7">
        <v>0.7</v>
      </c>
      <c r="L21" s="7">
        <f t="shared" ca="1" si="2"/>
        <v>675.36989000000005</v>
      </c>
      <c r="M21" s="7">
        <f t="shared" ca="1" si="2"/>
        <v>675.86306000000002</v>
      </c>
      <c r="N21" s="7">
        <f t="shared" ca="1" si="2"/>
        <v>675.45232999999996</v>
      </c>
      <c r="O21" s="7">
        <f t="shared" ca="1" si="2"/>
        <v>675.38611000000003</v>
      </c>
      <c r="P21" s="7">
        <f t="shared" ca="1" si="2"/>
        <v>675.42564000000004</v>
      </c>
      <c r="R21" s="7">
        <f t="shared" ca="1" si="1"/>
        <v>675.49940600000002</v>
      </c>
      <c r="T21" s="7">
        <f ca="1">Total!E21</f>
        <v>675.36581000000001</v>
      </c>
      <c r="V21" s="7">
        <f t="shared" ca="1" si="3"/>
        <v>6.0411704881010963E-6</v>
      </c>
      <c r="W21" s="7">
        <f t="shared" ca="1" si="4"/>
        <v>7.3626765322930428E-4</v>
      </c>
      <c r="X21" s="7">
        <f t="shared" ca="1" si="5"/>
        <v>1.2810835064326162E-4</v>
      </c>
      <c r="Y21" s="7">
        <f t="shared" ca="1" si="6"/>
        <v>3.0057784536087472E-5</v>
      </c>
      <c r="Z21" s="7">
        <f t="shared" ca="1" si="7"/>
        <v>8.858902703415439E-5</v>
      </c>
      <c r="AB21" s="7">
        <f t="shared" ca="1" si="8"/>
        <v>9.8906398593090884E-4</v>
      </c>
    </row>
    <row r="22" spans="1:28" s="7" customFormat="1" x14ac:dyDescent="0.25">
      <c r="A22" s="7" t="s">
        <v>0</v>
      </c>
      <c r="B22" s="7">
        <v>100</v>
      </c>
      <c r="C22" s="7">
        <v>0.7</v>
      </c>
      <c r="D22" s="7">
        <v>107.77503</v>
      </c>
      <c r="E22" s="7">
        <v>24.495200000000001</v>
      </c>
      <c r="F22" s="7">
        <v>30</v>
      </c>
      <c r="H22" s="7" t="s">
        <v>1</v>
      </c>
      <c r="I22" s="7">
        <v>30</v>
      </c>
      <c r="J22" s="7">
        <v>1</v>
      </c>
      <c r="L22" s="7">
        <f t="shared" ca="1" si="2"/>
        <v>655.43295999999998</v>
      </c>
      <c r="M22" s="7">
        <f t="shared" ca="1" si="2"/>
        <v>655.43295999999998</v>
      </c>
      <c r="N22" s="7">
        <f t="shared" ca="1" si="2"/>
        <v>655.46475999999996</v>
      </c>
      <c r="O22" s="7">
        <f t="shared" ca="1" si="2"/>
        <v>655.43295999999998</v>
      </c>
      <c r="P22" s="7">
        <f t="shared" ca="1" si="2"/>
        <v>655.43295999999998</v>
      </c>
      <c r="R22" s="7">
        <f t="shared" ca="1" si="1"/>
        <v>655.43932000000007</v>
      </c>
      <c r="T22" s="7">
        <f ca="1">Total!E22</f>
        <v>655.43295999999998</v>
      </c>
      <c r="V22" s="7">
        <f t="shared" ca="1" si="3"/>
        <v>0</v>
      </c>
      <c r="W22" s="7">
        <f t="shared" ca="1" si="4"/>
        <v>0</v>
      </c>
      <c r="X22" s="7">
        <f t="shared" ca="1" si="5"/>
        <v>4.8517547851080951E-5</v>
      </c>
      <c r="Y22" s="7">
        <f t="shared" ca="1" si="6"/>
        <v>0</v>
      </c>
      <c r="Z22" s="7">
        <f t="shared" ca="1" si="7"/>
        <v>0</v>
      </c>
      <c r="AB22" s="7">
        <f t="shared" ca="1" si="8"/>
        <v>4.8517547851080951E-5</v>
      </c>
    </row>
    <row r="23" spans="1:28" s="7" customFormat="1" x14ac:dyDescent="0.25">
      <c r="A23" s="7" t="s">
        <v>0</v>
      </c>
      <c r="B23" s="7">
        <v>100</v>
      </c>
      <c r="C23" s="7">
        <v>0.7</v>
      </c>
      <c r="D23" s="7">
        <v>107.97747</v>
      </c>
      <c r="E23" s="7">
        <v>24.57375</v>
      </c>
      <c r="F23" s="7">
        <v>25</v>
      </c>
      <c r="H23" s="7" t="s">
        <v>1</v>
      </c>
      <c r="I23" s="7">
        <v>100</v>
      </c>
      <c r="J23" s="7">
        <v>0.4</v>
      </c>
      <c r="L23" s="7">
        <f t="shared" ca="1" si="2"/>
        <v>1897.0918300000001</v>
      </c>
      <c r="M23" s="7">
        <f t="shared" ca="1" si="2"/>
        <v>1862.56826</v>
      </c>
      <c r="N23" s="7">
        <f t="shared" ca="1" si="2"/>
        <v>1904.3474200000001</v>
      </c>
      <c r="O23" s="7">
        <f t="shared" ca="1" si="2"/>
        <v>1860.5474899999999</v>
      </c>
      <c r="P23" s="7">
        <f t="shared" ca="1" si="2"/>
        <v>1869.11808</v>
      </c>
      <c r="R23" s="7">
        <f t="shared" ca="1" si="1"/>
        <v>1878.7346160000002</v>
      </c>
      <c r="T23" s="7">
        <f ca="1">Total!E23</f>
        <v>1789.1879899999999</v>
      </c>
      <c r="V23" s="7">
        <f t="shared" ca="1" si="3"/>
        <v>6.0308833170739193E-2</v>
      </c>
      <c r="W23" s="7">
        <f t="shared" ca="1" si="4"/>
        <v>4.1013169331636366E-2</v>
      </c>
      <c r="X23" s="7">
        <f t="shared" ca="1" si="5"/>
        <v>6.4364075012598401E-2</v>
      </c>
      <c r="Y23" s="7">
        <f t="shared" ca="1" si="6"/>
        <v>3.9883735190956671E-2</v>
      </c>
      <c r="Z23" s="7">
        <f t="shared" ca="1" si="7"/>
        <v>4.4673947313943273E-2</v>
      </c>
      <c r="AB23" s="7">
        <f t="shared" ca="1" si="8"/>
        <v>0.25024376001987386</v>
      </c>
    </row>
    <row r="24" spans="1:28" s="7" customFormat="1" x14ac:dyDescent="0.25">
      <c r="A24" s="7" t="s">
        <v>0</v>
      </c>
      <c r="B24" s="7">
        <v>100</v>
      </c>
      <c r="C24" s="7">
        <v>0.7</v>
      </c>
      <c r="D24" s="7">
        <v>107.85866</v>
      </c>
      <c r="E24" s="7">
        <v>24.390070000000001</v>
      </c>
      <c r="F24" s="7">
        <v>25</v>
      </c>
      <c r="H24" s="7" t="s">
        <v>1</v>
      </c>
      <c r="I24" s="7">
        <v>100</v>
      </c>
      <c r="J24" s="7">
        <v>0.7</v>
      </c>
      <c r="L24" s="7">
        <f t="shared" ca="1" si="2"/>
        <v>1784.6247800000001</v>
      </c>
      <c r="M24" s="7">
        <f t="shared" ca="1" si="2"/>
        <v>1782.4776199999999</v>
      </c>
      <c r="N24" s="7">
        <f t="shared" ca="1" si="2"/>
        <v>1785.29</v>
      </c>
      <c r="O24" s="7">
        <f t="shared" ca="1" si="2"/>
        <v>1791.81825</v>
      </c>
      <c r="P24" s="7">
        <f t="shared" ca="1" si="2"/>
        <v>1781.1095399999999</v>
      </c>
      <c r="R24" s="7">
        <f t="shared" ca="1" si="1"/>
        <v>1785.064038</v>
      </c>
      <c r="T24" s="7">
        <f ca="1">Total!E24</f>
        <v>1762.0255400000001</v>
      </c>
      <c r="V24" s="7">
        <f t="shared" ca="1" si="3"/>
        <v>1.2825716476277641E-2</v>
      </c>
      <c r="W24" s="7">
        <f t="shared" ca="1" si="4"/>
        <v>1.160714163087545E-2</v>
      </c>
      <c r="X24" s="7">
        <f t="shared" ca="1" si="5"/>
        <v>1.3203247893898219E-2</v>
      </c>
      <c r="Y24" s="7">
        <f t="shared" ca="1" si="6"/>
        <v>1.6908216892247738E-2</v>
      </c>
      <c r="Z24" s="7">
        <f t="shared" ca="1" si="7"/>
        <v>1.0830717016735087E-2</v>
      </c>
      <c r="AB24" s="7">
        <f t="shared" ca="1" si="8"/>
        <v>6.5375039910034141E-2</v>
      </c>
    </row>
    <row r="25" spans="1:28" s="7" customFormat="1" x14ac:dyDescent="0.25">
      <c r="A25" s="7" t="s">
        <v>0</v>
      </c>
      <c r="B25" s="7">
        <v>100</v>
      </c>
      <c r="C25" s="7">
        <v>0.7</v>
      </c>
      <c r="D25" s="7">
        <v>107.91284</v>
      </c>
      <c r="E25" s="7">
        <v>24.823239999999998</v>
      </c>
      <c r="F25" s="7">
        <v>32</v>
      </c>
      <c r="H25" s="7" t="s">
        <v>1</v>
      </c>
      <c r="I25" s="7">
        <v>100</v>
      </c>
      <c r="J25" s="7">
        <v>1</v>
      </c>
      <c r="L25" s="7">
        <f t="shared" ca="1" si="2"/>
        <v>1762.4067399999999</v>
      </c>
      <c r="M25" s="7">
        <f t="shared" ca="1" si="2"/>
        <v>1763.5811699999999</v>
      </c>
      <c r="N25" s="7">
        <f t="shared" ca="1" si="2"/>
        <v>1764.5466699999999</v>
      </c>
      <c r="O25" s="7">
        <f t="shared" ca="1" si="2"/>
        <v>1765.0002500000001</v>
      </c>
      <c r="P25" s="7">
        <f t="shared" ca="1" si="2"/>
        <v>1762.6939</v>
      </c>
      <c r="R25" s="7">
        <f t="shared" ca="1" si="1"/>
        <v>1763.6457459999997</v>
      </c>
      <c r="T25" s="7">
        <f ca="1">Total!E25</f>
        <v>1753.8095499999999</v>
      </c>
      <c r="V25" s="7">
        <f t="shared" ca="1" si="3"/>
        <v>4.9020088868828174E-3</v>
      </c>
      <c r="W25" s="7">
        <f t="shared" ca="1" si="4"/>
        <v>5.5716540031384735E-3</v>
      </c>
      <c r="X25" s="7">
        <f t="shared" ca="1" si="5"/>
        <v>6.1221698787077561E-3</v>
      </c>
      <c r="Y25" s="7">
        <f t="shared" ca="1" si="6"/>
        <v>6.3807954518209269E-3</v>
      </c>
      <c r="Z25" s="7">
        <f t="shared" ca="1" si="7"/>
        <v>5.0657438830801448E-3</v>
      </c>
      <c r="AB25" s="7">
        <f t="shared" ca="1" si="8"/>
        <v>2.8042372103630118E-2</v>
      </c>
    </row>
    <row r="26" spans="1:28" s="7" customFormat="1" x14ac:dyDescent="0.25">
      <c r="A26" s="7" t="s">
        <v>0</v>
      </c>
      <c r="B26" s="7">
        <v>100</v>
      </c>
      <c r="C26" s="7">
        <v>1</v>
      </c>
      <c r="D26" s="7">
        <v>103.94253</v>
      </c>
      <c r="E26" s="7">
        <v>34.595039999999997</v>
      </c>
      <c r="F26" s="7">
        <v>39</v>
      </c>
      <c r="H26" s="7" t="s">
        <v>1</v>
      </c>
      <c r="I26" s="7">
        <v>1000</v>
      </c>
      <c r="J26" s="7">
        <v>0.4</v>
      </c>
      <c r="L26" s="7">
        <f t="shared" ca="1" si="2"/>
        <v>18996.250479999999</v>
      </c>
      <c r="M26" s="7">
        <f t="shared" ca="1" si="2"/>
        <v>18993.4565</v>
      </c>
      <c r="N26" s="7">
        <f t="shared" ca="1" si="2"/>
        <v>18995.711780000001</v>
      </c>
      <c r="O26" s="7">
        <f t="shared" ca="1" si="2"/>
        <v>19002.07532</v>
      </c>
      <c r="P26" s="7">
        <f t="shared" ca="1" si="2"/>
        <v>18998.509999999998</v>
      </c>
      <c r="R26" s="7">
        <f t="shared" ca="1" si="1"/>
        <v>18997.200816</v>
      </c>
      <c r="T26" s="7">
        <f ca="1">Total!E26</f>
        <v>18977.24136</v>
      </c>
      <c r="V26" s="7">
        <f t="shared" ca="1" si="3"/>
        <v>1.0016798353034595E-3</v>
      </c>
      <c r="W26" s="7">
        <f t="shared" ca="1" si="4"/>
        <v>8.5445190332976016E-4</v>
      </c>
      <c r="X26" s="7">
        <f t="shared" ca="1" si="5"/>
        <v>9.7329320155737687E-4</v>
      </c>
      <c r="Y26" s="7">
        <f t="shared" ca="1" si="6"/>
        <v>1.3086180192841228E-3</v>
      </c>
      <c r="Z26" s="7">
        <f t="shared" ca="1" si="7"/>
        <v>1.1207445590499889E-3</v>
      </c>
      <c r="AB26" s="7">
        <f t="shared" ca="1" si="8"/>
        <v>5.2587875185247084E-3</v>
      </c>
    </row>
    <row r="27" spans="1:28" s="7" customFormat="1" x14ac:dyDescent="0.25">
      <c r="A27" s="7" t="s">
        <v>0</v>
      </c>
      <c r="B27" s="7">
        <v>100</v>
      </c>
      <c r="C27" s="7">
        <v>1</v>
      </c>
      <c r="D27" s="7">
        <v>103.94359</v>
      </c>
      <c r="E27" s="7">
        <v>34.231569999999998</v>
      </c>
      <c r="F27" s="7">
        <v>40</v>
      </c>
      <c r="H27" s="7" t="s">
        <v>1</v>
      </c>
      <c r="I27" s="7">
        <v>1000</v>
      </c>
      <c r="J27" s="7">
        <v>0.7</v>
      </c>
      <c r="L27" s="7">
        <f t="shared" ca="1" si="2"/>
        <v>18980.60354</v>
      </c>
      <c r="M27" s="7">
        <f t="shared" ca="1" si="2"/>
        <v>18985.057639999999</v>
      </c>
      <c r="N27" s="7">
        <f t="shared" ca="1" si="2"/>
        <v>18982.54451</v>
      </c>
      <c r="O27" s="7">
        <f t="shared" ca="1" si="2"/>
        <v>18981.862939999999</v>
      </c>
      <c r="P27" s="7">
        <f t="shared" ca="1" si="2"/>
        <v>18980.213919999998</v>
      </c>
      <c r="R27" s="7">
        <f t="shared" ca="1" si="1"/>
        <v>18982.056509999999</v>
      </c>
      <c r="T27" s="7">
        <f ca="1">Total!E27</f>
        <v>18975.633290000002</v>
      </c>
      <c r="V27" s="7">
        <f t="shared" ca="1" si="3"/>
        <v>2.6192801705425908E-4</v>
      </c>
      <c r="W27" s="7">
        <f t="shared" ca="1" si="4"/>
        <v>4.9665536090245043E-4</v>
      </c>
      <c r="X27" s="7">
        <f t="shared" ca="1" si="5"/>
        <v>3.6421551230336502E-4</v>
      </c>
      <c r="Y27" s="7">
        <f t="shared" ca="1" si="6"/>
        <v>3.2829734348209944E-4</v>
      </c>
      <c r="Z27" s="7">
        <f t="shared" ca="1" si="7"/>
        <v>2.4139536899728654E-4</v>
      </c>
      <c r="AB27" s="7">
        <f t="shared" ca="1" si="8"/>
        <v>1.6924916027394607E-3</v>
      </c>
    </row>
    <row r="28" spans="1:28" s="7" customFormat="1" x14ac:dyDescent="0.25">
      <c r="A28" s="7" t="s">
        <v>0</v>
      </c>
      <c r="B28" s="7">
        <v>100</v>
      </c>
      <c r="C28" s="7">
        <v>1</v>
      </c>
      <c r="D28" s="7">
        <v>103.90752999999999</v>
      </c>
      <c r="E28" s="7">
        <v>34.131709999999998</v>
      </c>
      <c r="F28" s="7">
        <v>31</v>
      </c>
      <c r="H28" s="7" t="s">
        <v>1</v>
      </c>
      <c r="I28" s="7">
        <v>1000</v>
      </c>
      <c r="J28" s="7">
        <v>1</v>
      </c>
      <c r="L28" s="7">
        <f t="shared" ca="1" si="2"/>
        <v>18979.418720000001</v>
      </c>
      <c r="M28" s="7">
        <f t="shared" ca="1" si="2"/>
        <v>18981.408009999999</v>
      </c>
      <c r="N28" s="7">
        <f t="shared" ca="1" si="2"/>
        <v>18977.498540000001</v>
      </c>
      <c r="O28" s="7">
        <f t="shared" ca="1" si="2"/>
        <v>18979.2945</v>
      </c>
      <c r="P28" s="7">
        <f t="shared" ca="1" si="2"/>
        <v>18982.623100000001</v>
      </c>
      <c r="R28" s="7">
        <f t="shared" ca="1" si="1"/>
        <v>18980.048574</v>
      </c>
      <c r="T28" s="7">
        <f ca="1">Total!E28</f>
        <v>18975.233329999999</v>
      </c>
      <c r="V28" s="7">
        <f t="shared" ca="1" si="3"/>
        <v>2.2057120074435319E-4</v>
      </c>
      <c r="W28" s="7">
        <f t="shared" ca="1" si="4"/>
        <v>3.2540732925997074E-4</v>
      </c>
      <c r="X28" s="7">
        <f t="shared" ca="1" si="5"/>
        <v>1.1937718818034628E-4</v>
      </c>
      <c r="Y28" s="7">
        <f t="shared" ca="1" si="6"/>
        <v>2.1402477267987602E-4</v>
      </c>
      <c r="Z28" s="7">
        <f t="shared" ca="1" si="7"/>
        <v>3.894429054697474E-4</v>
      </c>
      <c r="AB28" s="7">
        <f t="shared" ca="1" si="8"/>
        <v>1.2688233963342936E-3</v>
      </c>
    </row>
    <row r="29" spans="1:28" s="7" customFormat="1" x14ac:dyDescent="0.25">
      <c r="A29" s="7" t="s">
        <v>0</v>
      </c>
      <c r="B29" s="7">
        <v>100</v>
      </c>
      <c r="C29" s="7">
        <v>1</v>
      </c>
      <c r="D29" s="7">
        <v>103.98003</v>
      </c>
      <c r="E29" s="7">
        <v>34.374510000000001</v>
      </c>
      <c r="F29" s="7">
        <v>45</v>
      </c>
    </row>
    <row r="30" spans="1:28" s="7" customFormat="1" x14ac:dyDescent="0.25">
      <c r="A30" s="7" t="s">
        <v>0</v>
      </c>
      <c r="B30" s="7">
        <v>100</v>
      </c>
      <c r="C30" s="7">
        <v>1</v>
      </c>
      <c r="D30" s="7">
        <v>103.95346000000001</v>
      </c>
      <c r="E30" s="7">
        <v>34.583260000000003</v>
      </c>
      <c r="F30" s="7">
        <v>36</v>
      </c>
    </row>
    <row r="31" spans="1:28" s="7" customFormat="1" x14ac:dyDescent="0.25">
      <c r="A31" s="7" t="s">
        <v>0</v>
      </c>
      <c r="B31" s="7">
        <v>1000</v>
      </c>
      <c r="C31" s="7">
        <v>0.4</v>
      </c>
      <c r="D31" s="7">
        <v>1070.13833</v>
      </c>
      <c r="E31" s="7">
        <v>840.27831000000003</v>
      </c>
      <c r="F31" s="7">
        <v>5</v>
      </c>
    </row>
    <row r="32" spans="1:28" s="7" customFormat="1" x14ac:dyDescent="0.25">
      <c r="A32" s="7" t="s">
        <v>0</v>
      </c>
      <c r="B32" s="7">
        <v>1000</v>
      </c>
      <c r="C32" s="7">
        <v>0.4</v>
      </c>
      <c r="D32" s="7">
        <v>1070.7070799999999</v>
      </c>
      <c r="E32" s="7">
        <v>757.07983000000002</v>
      </c>
      <c r="F32" s="7">
        <v>5</v>
      </c>
    </row>
    <row r="33" spans="1:6" s="7" customFormat="1" x14ac:dyDescent="0.25">
      <c r="A33" s="7" t="s">
        <v>0</v>
      </c>
      <c r="B33" s="7">
        <v>1000</v>
      </c>
      <c r="C33" s="7">
        <v>0.4</v>
      </c>
      <c r="D33" s="7">
        <v>1070.7783199999999</v>
      </c>
      <c r="E33" s="7">
        <v>758.87179000000003</v>
      </c>
      <c r="F33" s="7">
        <v>5</v>
      </c>
    </row>
    <row r="34" spans="1:6" s="7" customFormat="1" x14ac:dyDescent="0.25">
      <c r="A34" s="7" t="s">
        <v>0</v>
      </c>
      <c r="B34" s="7">
        <v>1000</v>
      </c>
      <c r="C34" s="7">
        <v>0.4</v>
      </c>
      <c r="D34" s="7">
        <v>1070.3728799999999</v>
      </c>
      <c r="E34" s="7">
        <v>758.81164000000001</v>
      </c>
      <c r="F34" s="7">
        <v>5</v>
      </c>
    </row>
    <row r="35" spans="1:6" s="7" customFormat="1" x14ac:dyDescent="0.25">
      <c r="A35" s="7" t="s">
        <v>0</v>
      </c>
      <c r="B35" s="7">
        <v>1000</v>
      </c>
      <c r="C35" s="7">
        <v>0.4</v>
      </c>
      <c r="D35" s="7">
        <v>1070.66947</v>
      </c>
      <c r="E35" s="7">
        <v>758.54534999999998</v>
      </c>
      <c r="F35" s="7">
        <v>5</v>
      </c>
    </row>
    <row r="36" spans="1:6" s="7" customFormat="1" x14ac:dyDescent="0.25">
      <c r="A36" s="7" t="s">
        <v>0</v>
      </c>
      <c r="B36" s="7">
        <v>1000</v>
      </c>
      <c r="C36" s="7">
        <v>0.7</v>
      </c>
      <c r="D36" s="7">
        <v>1035.1125999999999</v>
      </c>
      <c r="E36" s="7">
        <v>1081.3951199999999</v>
      </c>
      <c r="F36" s="7">
        <v>7</v>
      </c>
    </row>
    <row r="37" spans="1:6" s="7" customFormat="1" x14ac:dyDescent="0.25">
      <c r="A37" s="7" t="s">
        <v>0</v>
      </c>
      <c r="B37" s="7">
        <v>1000</v>
      </c>
      <c r="C37" s="7">
        <v>0.7</v>
      </c>
      <c r="D37" s="7">
        <v>1035.0799500000001</v>
      </c>
      <c r="E37" s="7">
        <v>1082.5144399999999</v>
      </c>
      <c r="F37" s="7">
        <v>7</v>
      </c>
    </row>
    <row r="38" spans="1:6" s="7" customFormat="1" x14ac:dyDescent="0.25">
      <c r="A38" s="7" t="s">
        <v>0</v>
      </c>
      <c r="B38" s="7">
        <v>1000</v>
      </c>
      <c r="C38" s="7">
        <v>0.7</v>
      </c>
      <c r="D38" s="7">
        <v>1035.1438800000001</v>
      </c>
      <c r="E38" s="7">
        <v>1082.8951500000001</v>
      </c>
      <c r="F38" s="7">
        <v>7</v>
      </c>
    </row>
    <row r="39" spans="1:6" s="7" customFormat="1" x14ac:dyDescent="0.25">
      <c r="A39" s="7" t="s">
        <v>0</v>
      </c>
      <c r="B39" s="7">
        <v>1000</v>
      </c>
      <c r="C39" s="7">
        <v>0.7</v>
      </c>
      <c r="D39" s="7">
        <v>1035.02118</v>
      </c>
      <c r="E39" s="7">
        <v>1082.9861000000001</v>
      </c>
      <c r="F39" s="7">
        <v>7</v>
      </c>
    </row>
    <row r="40" spans="1:6" s="7" customFormat="1" x14ac:dyDescent="0.25">
      <c r="A40" s="7" t="s">
        <v>0</v>
      </c>
      <c r="B40" s="7">
        <v>1000</v>
      </c>
      <c r="C40" s="7">
        <v>0.7</v>
      </c>
      <c r="D40" s="7">
        <v>1035.0486800000001</v>
      </c>
      <c r="E40" s="7">
        <v>1081.98613</v>
      </c>
      <c r="F40" s="7">
        <v>7</v>
      </c>
    </row>
    <row r="41" spans="1:6" s="7" customFormat="1" x14ac:dyDescent="0.25">
      <c r="A41" s="7" t="s">
        <v>0</v>
      </c>
      <c r="B41" s="7">
        <v>1000</v>
      </c>
      <c r="C41" s="7">
        <v>1</v>
      </c>
      <c r="D41" s="7">
        <v>1034.7583</v>
      </c>
      <c r="E41" s="7">
        <v>1648.3849399999999</v>
      </c>
      <c r="F41" s="7">
        <v>10</v>
      </c>
    </row>
    <row r="42" spans="1:6" s="7" customFormat="1" x14ac:dyDescent="0.25">
      <c r="A42" s="7" t="s">
        <v>0</v>
      </c>
      <c r="B42" s="7">
        <v>1000</v>
      </c>
      <c r="C42" s="7">
        <v>1</v>
      </c>
      <c r="D42" s="7">
        <v>1034.7161900000001</v>
      </c>
      <c r="E42" s="7">
        <v>1656.9941699999999</v>
      </c>
      <c r="F42" s="7">
        <v>10</v>
      </c>
    </row>
    <row r="43" spans="1:6" s="7" customFormat="1" x14ac:dyDescent="0.25">
      <c r="A43" s="7" t="s">
        <v>0</v>
      </c>
      <c r="B43" s="7">
        <v>1000</v>
      </c>
      <c r="C43" s="7">
        <v>1</v>
      </c>
      <c r="D43" s="7">
        <v>1035.0995600000001</v>
      </c>
      <c r="E43" s="7">
        <v>1583.00432</v>
      </c>
      <c r="F43" s="7">
        <v>11</v>
      </c>
    </row>
    <row r="44" spans="1:6" s="7" customFormat="1" x14ac:dyDescent="0.25">
      <c r="A44" s="7" t="s">
        <v>0</v>
      </c>
      <c r="B44" s="7">
        <v>1000</v>
      </c>
      <c r="C44" s="7">
        <v>1</v>
      </c>
      <c r="D44" s="7">
        <v>1034.8249900000001</v>
      </c>
      <c r="E44" s="7">
        <v>1664.02529</v>
      </c>
      <c r="F44" s="7">
        <v>11</v>
      </c>
    </row>
    <row r="45" spans="1:6" s="7" customFormat="1" x14ac:dyDescent="0.25">
      <c r="A45" s="7" t="s">
        <v>0</v>
      </c>
      <c r="B45" s="7">
        <v>1000</v>
      </c>
      <c r="C45" s="7">
        <v>1</v>
      </c>
      <c r="D45" s="7">
        <v>1034.78558</v>
      </c>
      <c r="E45" s="7">
        <v>1651.8047899999999</v>
      </c>
      <c r="F45" s="7">
        <v>10</v>
      </c>
    </row>
    <row r="46" spans="1:6" s="7" customFormat="1" x14ac:dyDescent="0.25">
      <c r="A46" s="7" t="s">
        <v>3</v>
      </c>
      <c r="B46" s="7">
        <v>24</v>
      </c>
      <c r="C46" s="7">
        <v>0.4</v>
      </c>
      <c r="D46" s="7">
        <v>3177.6379999999999</v>
      </c>
      <c r="E46" s="7">
        <v>1.22909</v>
      </c>
      <c r="F46" s="7">
        <v>10</v>
      </c>
    </row>
    <row r="47" spans="1:6" s="7" customFormat="1" x14ac:dyDescent="0.25">
      <c r="A47" s="7" t="s">
        <v>3</v>
      </c>
      <c r="B47" s="7">
        <v>24</v>
      </c>
      <c r="C47" s="7">
        <v>0.4</v>
      </c>
      <c r="D47" s="7">
        <v>3177.6379999999999</v>
      </c>
      <c r="E47" s="7">
        <v>1.1960999999999999</v>
      </c>
      <c r="F47" s="7">
        <v>12</v>
      </c>
    </row>
    <row r="48" spans="1:6" s="7" customFormat="1" x14ac:dyDescent="0.25">
      <c r="A48" s="7" t="s">
        <v>3</v>
      </c>
      <c r="B48" s="7">
        <v>24</v>
      </c>
      <c r="C48" s="7">
        <v>0.4</v>
      </c>
      <c r="D48" s="7">
        <v>3177.6379999999999</v>
      </c>
      <c r="E48" s="7">
        <v>1.2187699999999999</v>
      </c>
      <c r="F48" s="7">
        <v>12</v>
      </c>
    </row>
    <row r="49" spans="1:6" s="7" customFormat="1" x14ac:dyDescent="0.25">
      <c r="A49" s="7" t="s">
        <v>3</v>
      </c>
      <c r="B49" s="7">
        <v>24</v>
      </c>
      <c r="C49" s="7">
        <v>0.4</v>
      </c>
      <c r="D49" s="7">
        <v>3177.6379999999999</v>
      </c>
      <c r="E49" s="7">
        <v>1.1678299999999999</v>
      </c>
      <c r="F49" s="7">
        <v>10</v>
      </c>
    </row>
    <row r="50" spans="1:6" s="7" customFormat="1" x14ac:dyDescent="0.25">
      <c r="A50" s="7" t="s">
        <v>3</v>
      </c>
      <c r="B50" s="7">
        <v>24</v>
      </c>
      <c r="C50" s="7">
        <v>0.4</v>
      </c>
      <c r="D50" s="7">
        <v>3177.6379999999999</v>
      </c>
      <c r="E50" s="7">
        <v>1.2547600000000001</v>
      </c>
      <c r="F50" s="7">
        <v>10</v>
      </c>
    </row>
    <row r="51" spans="1:6" s="7" customFormat="1" x14ac:dyDescent="0.25">
      <c r="A51" s="7" t="s">
        <v>3</v>
      </c>
      <c r="B51" s="7">
        <v>24</v>
      </c>
      <c r="C51" s="7">
        <v>0.7</v>
      </c>
      <c r="D51" s="7">
        <v>2321.03586</v>
      </c>
      <c r="E51" s="7">
        <v>1.43268</v>
      </c>
      <c r="F51" s="7">
        <v>14</v>
      </c>
    </row>
    <row r="52" spans="1:6" s="7" customFormat="1" x14ac:dyDescent="0.25">
      <c r="A52" s="7" t="s">
        <v>3</v>
      </c>
      <c r="B52" s="7">
        <v>24</v>
      </c>
      <c r="C52" s="7">
        <v>0.7</v>
      </c>
      <c r="D52" s="7">
        <v>2321.03586</v>
      </c>
      <c r="E52" s="7">
        <v>1.44059</v>
      </c>
      <c r="F52" s="7">
        <v>15</v>
      </c>
    </row>
    <row r="53" spans="1:6" s="7" customFormat="1" x14ac:dyDescent="0.25">
      <c r="A53" s="7" t="s">
        <v>3</v>
      </c>
      <c r="B53" s="7">
        <v>24</v>
      </c>
      <c r="C53" s="7">
        <v>0.7</v>
      </c>
      <c r="D53" s="7">
        <v>2321.03586</v>
      </c>
      <c r="E53" s="7">
        <v>1.4115200000000001</v>
      </c>
      <c r="F53" s="7">
        <v>12</v>
      </c>
    </row>
    <row r="54" spans="1:6" s="7" customFormat="1" x14ac:dyDescent="0.25">
      <c r="A54" s="7" t="s">
        <v>3</v>
      </c>
      <c r="B54" s="7">
        <v>24</v>
      </c>
      <c r="C54" s="7">
        <v>0.7</v>
      </c>
      <c r="D54" s="7">
        <v>2321.03586</v>
      </c>
      <c r="E54" s="7">
        <v>1.4619899999999999</v>
      </c>
      <c r="F54" s="7">
        <v>12</v>
      </c>
    </row>
    <row r="55" spans="1:6" s="7" customFormat="1" x14ac:dyDescent="0.25">
      <c r="A55" s="7" t="s">
        <v>3</v>
      </c>
      <c r="B55" s="7">
        <v>24</v>
      </c>
      <c r="C55" s="7">
        <v>0.7</v>
      </c>
      <c r="D55" s="7">
        <v>2321.03586</v>
      </c>
      <c r="E55" s="7">
        <v>1.3977900000000001</v>
      </c>
      <c r="F55" s="7">
        <v>10</v>
      </c>
    </row>
    <row r="56" spans="1:6" s="7" customFormat="1" x14ac:dyDescent="0.25">
      <c r="A56" s="7" t="s">
        <v>3</v>
      </c>
      <c r="B56" s="7">
        <v>24</v>
      </c>
      <c r="C56" s="7">
        <v>1</v>
      </c>
      <c r="D56" s="7">
        <v>2320.9075499999999</v>
      </c>
      <c r="E56" s="7">
        <v>2.2585999999999999</v>
      </c>
      <c r="F56" s="7">
        <v>20</v>
      </c>
    </row>
    <row r="57" spans="1:6" s="7" customFormat="1" x14ac:dyDescent="0.25">
      <c r="A57" s="7" t="s">
        <v>3</v>
      </c>
      <c r="B57" s="7">
        <v>24</v>
      </c>
      <c r="C57" s="7">
        <v>1</v>
      </c>
      <c r="D57" s="7">
        <v>2320.9075499999999</v>
      </c>
      <c r="E57" s="7">
        <v>2.3438099999999999</v>
      </c>
      <c r="F57" s="7">
        <v>20</v>
      </c>
    </row>
    <row r="58" spans="1:6" s="7" customFormat="1" x14ac:dyDescent="0.25">
      <c r="A58" s="7" t="s">
        <v>3</v>
      </c>
      <c r="B58" s="7">
        <v>24</v>
      </c>
      <c r="C58" s="7">
        <v>1</v>
      </c>
      <c r="D58" s="7">
        <v>2320.9075499999999</v>
      </c>
      <c r="E58" s="7">
        <v>2.3561800000000002</v>
      </c>
      <c r="F58" s="7">
        <v>18</v>
      </c>
    </row>
    <row r="59" spans="1:6" s="7" customFormat="1" x14ac:dyDescent="0.25">
      <c r="A59" s="7" t="s">
        <v>3</v>
      </c>
      <c r="B59" s="7">
        <v>24</v>
      </c>
      <c r="C59" s="7">
        <v>1</v>
      </c>
      <c r="D59" s="7">
        <v>2320.9075499999999</v>
      </c>
      <c r="E59" s="7">
        <v>2.4902099999999998</v>
      </c>
      <c r="F59" s="7">
        <v>20</v>
      </c>
    </row>
    <row r="60" spans="1:6" s="7" customFormat="1" x14ac:dyDescent="0.25">
      <c r="A60" s="7" t="s">
        <v>3</v>
      </c>
      <c r="B60" s="7">
        <v>24</v>
      </c>
      <c r="C60" s="7">
        <v>1</v>
      </c>
      <c r="D60" s="7">
        <v>2320.9075499999999</v>
      </c>
      <c r="E60" s="7">
        <v>2.3498100000000002</v>
      </c>
      <c r="F60" s="7">
        <v>20</v>
      </c>
    </row>
    <row r="61" spans="1:6" s="7" customFormat="1" x14ac:dyDescent="0.25">
      <c r="A61" s="7" t="s">
        <v>3</v>
      </c>
      <c r="B61" s="7">
        <v>100</v>
      </c>
      <c r="C61" s="7">
        <v>0.4</v>
      </c>
      <c r="D61" s="7">
        <v>42989.510090000003</v>
      </c>
      <c r="E61" s="7">
        <v>8.5914800000000007</v>
      </c>
      <c r="F61" s="7">
        <v>12</v>
      </c>
    </row>
    <row r="62" spans="1:6" s="7" customFormat="1" x14ac:dyDescent="0.25">
      <c r="A62" s="7" t="s">
        <v>3</v>
      </c>
      <c r="B62" s="7">
        <v>100</v>
      </c>
      <c r="C62" s="7">
        <v>0.4</v>
      </c>
      <c r="D62" s="7">
        <v>42990.240030000001</v>
      </c>
      <c r="E62" s="7">
        <v>8.5655599999999996</v>
      </c>
      <c r="F62" s="7">
        <v>11</v>
      </c>
    </row>
    <row r="63" spans="1:6" s="7" customFormat="1" x14ac:dyDescent="0.25">
      <c r="A63" s="7" t="s">
        <v>3</v>
      </c>
      <c r="B63" s="7">
        <v>100</v>
      </c>
      <c r="C63" s="7">
        <v>0.4</v>
      </c>
      <c r="D63" s="7">
        <v>42989.934419999998</v>
      </c>
      <c r="E63" s="7">
        <v>8.5001800000000003</v>
      </c>
      <c r="F63" s="7">
        <v>9</v>
      </c>
    </row>
    <row r="64" spans="1:6" s="7" customFormat="1" x14ac:dyDescent="0.25">
      <c r="A64" s="7" t="s">
        <v>3</v>
      </c>
      <c r="B64" s="7">
        <v>100</v>
      </c>
      <c r="C64" s="7">
        <v>0.4</v>
      </c>
      <c r="D64" s="7">
        <v>42990.110090000002</v>
      </c>
      <c r="E64" s="7">
        <v>8.2926099999999998</v>
      </c>
      <c r="F64" s="7">
        <v>9</v>
      </c>
    </row>
    <row r="65" spans="1:6" s="7" customFormat="1" x14ac:dyDescent="0.25">
      <c r="A65" s="7" t="s">
        <v>3</v>
      </c>
      <c r="B65" s="7">
        <v>100</v>
      </c>
      <c r="C65" s="7">
        <v>0.4</v>
      </c>
      <c r="D65" s="7">
        <v>42989.252639999999</v>
      </c>
      <c r="E65" s="7">
        <v>8.0837500000000002</v>
      </c>
      <c r="F65" s="7">
        <v>11</v>
      </c>
    </row>
    <row r="66" spans="1:6" s="7" customFormat="1" x14ac:dyDescent="0.25">
      <c r="A66" s="7" t="s">
        <v>3</v>
      </c>
      <c r="B66" s="7">
        <v>100</v>
      </c>
      <c r="C66" s="7">
        <v>0.7</v>
      </c>
      <c r="D66" s="7">
        <v>35607.622389999997</v>
      </c>
      <c r="E66" s="7">
        <v>16.766539999999999</v>
      </c>
      <c r="F66" s="7">
        <v>14</v>
      </c>
    </row>
    <row r="67" spans="1:6" s="7" customFormat="1" x14ac:dyDescent="0.25">
      <c r="A67" s="7" t="s">
        <v>3</v>
      </c>
      <c r="B67" s="7">
        <v>100</v>
      </c>
      <c r="C67" s="7">
        <v>0.7</v>
      </c>
      <c r="D67" s="7">
        <v>35822.46832</v>
      </c>
      <c r="E67" s="7">
        <v>16.95083</v>
      </c>
      <c r="F67" s="7">
        <v>18</v>
      </c>
    </row>
    <row r="68" spans="1:6" s="7" customFormat="1" x14ac:dyDescent="0.25">
      <c r="A68" s="7" t="s">
        <v>3</v>
      </c>
      <c r="B68" s="7">
        <v>100</v>
      </c>
      <c r="C68" s="7">
        <v>0.7</v>
      </c>
      <c r="D68" s="7">
        <v>35601.45278</v>
      </c>
      <c r="E68" s="7">
        <v>16.759450000000001</v>
      </c>
      <c r="F68" s="7">
        <v>21</v>
      </c>
    </row>
    <row r="69" spans="1:6" s="7" customFormat="1" x14ac:dyDescent="0.25">
      <c r="A69" s="7" t="s">
        <v>3</v>
      </c>
      <c r="B69" s="7">
        <v>100</v>
      </c>
      <c r="C69" s="7">
        <v>0.7</v>
      </c>
      <c r="D69" s="7">
        <v>35933.31293</v>
      </c>
      <c r="E69" s="7">
        <v>16.713339999999999</v>
      </c>
      <c r="F69" s="7">
        <v>23</v>
      </c>
    </row>
    <row r="70" spans="1:6" s="7" customFormat="1" x14ac:dyDescent="0.25">
      <c r="A70" s="7" t="s">
        <v>3</v>
      </c>
      <c r="B70" s="7">
        <v>100</v>
      </c>
      <c r="C70" s="7">
        <v>0.7</v>
      </c>
      <c r="D70" s="7">
        <v>35808.002869999997</v>
      </c>
      <c r="E70" s="7">
        <v>16.93693</v>
      </c>
      <c r="F70" s="7">
        <v>15</v>
      </c>
    </row>
    <row r="71" spans="1:6" s="7" customFormat="1" x14ac:dyDescent="0.25">
      <c r="A71" s="7" t="s">
        <v>3</v>
      </c>
      <c r="B71" s="7">
        <v>100</v>
      </c>
      <c r="C71" s="7">
        <v>1</v>
      </c>
      <c r="D71" s="7">
        <v>35750.91934</v>
      </c>
      <c r="E71" s="7">
        <v>27.37265</v>
      </c>
      <c r="F71" s="7">
        <v>39</v>
      </c>
    </row>
    <row r="72" spans="1:6" s="7" customFormat="1" x14ac:dyDescent="0.25">
      <c r="A72" s="7" t="s">
        <v>3</v>
      </c>
      <c r="B72" s="7">
        <v>100</v>
      </c>
      <c r="C72" s="7">
        <v>1</v>
      </c>
      <c r="D72" s="7">
        <v>35530.21</v>
      </c>
      <c r="E72" s="7">
        <v>27.303599999999999</v>
      </c>
      <c r="F72" s="7">
        <v>34</v>
      </c>
    </row>
    <row r="73" spans="1:6" s="7" customFormat="1" x14ac:dyDescent="0.25">
      <c r="A73" s="7" t="s">
        <v>3</v>
      </c>
      <c r="B73" s="7">
        <v>100</v>
      </c>
      <c r="C73" s="7">
        <v>1</v>
      </c>
      <c r="D73" s="7">
        <v>35435.876579999996</v>
      </c>
      <c r="E73" s="7">
        <v>27.383690000000001</v>
      </c>
      <c r="F73" s="7">
        <v>29</v>
      </c>
    </row>
    <row r="74" spans="1:6" s="7" customFormat="1" x14ac:dyDescent="0.25">
      <c r="A74" s="7" t="s">
        <v>3</v>
      </c>
      <c r="B74" s="7">
        <v>100</v>
      </c>
      <c r="C74" s="7">
        <v>1</v>
      </c>
      <c r="D74" s="7">
        <v>35468.853329999998</v>
      </c>
      <c r="E74" s="7">
        <v>26.94942</v>
      </c>
      <c r="F74" s="7">
        <v>34</v>
      </c>
    </row>
    <row r="75" spans="1:6" s="7" customFormat="1" x14ac:dyDescent="0.25">
      <c r="A75" s="7" t="s">
        <v>3</v>
      </c>
      <c r="B75" s="7">
        <v>100</v>
      </c>
      <c r="C75" s="7">
        <v>1</v>
      </c>
      <c r="D75" s="7">
        <v>35483.632080000003</v>
      </c>
      <c r="E75" s="7">
        <v>27.181260000000002</v>
      </c>
      <c r="F75" s="7">
        <v>37</v>
      </c>
    </row>
    <row r="76" spans="1:6" s="7" customFormat="1" x14ac:dyDescent="0.25">
      <c r="A76" s="7" t="s">
        <v>3</v>
      </c>
      <c r="B76" s="7">
        <v>997</v>
      </c>
      <c r="C76" s="7">
        <v>0.4</v>
      </c>
      <c r="D76" s="7">
        <v>324727.93852999998</v>
      </c>
      <c r="E76" s="7">
        <v>638.84955000000002</v>
      </c>
      <c r="F76" s="7">
        <v>7</v>
      </c>
    </row>
    <row r="77" spans="1:6" s="7" customFormat="1" x14ac:dyDescent="0.25">
      <c r="A77" s="7" t="s">
        <v>3</v>
      </c>
      <c r="B77" s="7">
        <v>997</v>
      </c>
      <c r="C77" s="7">
        <v>0.4</v>
      </c>
      <c r="D77" s="7">
        <v>324705.56763000001</v>
      </c>
      <c r="E77" s="7">
        <v>638.06946000000005</v>
      </c>
      <c r="F77" s="7">
        <v>7</v>
      </c>
    </row>
    <row r="78" spans="1:6" s="7" customFormat="1" x14ac:dyDescent="0.25">
      <c r="A78" s="7" t="s">
        <v>3</v>
      </c>
      <c r="B78" s="7">
        <v>997</v>
      </c>
      <c r="C78" s="7">
        <v>0.4</v>
      </c>
      <c r="D78" s="7">
        <v>324472.01844999997</v>
      </c>
      <c r="E78" s="7">
        <v>641.65657999999996</v>
      </c>
      <c r="F78" s="7">
        <v>7</v>
      </c>
    </row>
    <row r="79" spans="1:6" s="7" customFormat="1" x14ac:dyDescent="0.25">
      <c r="A79" s="7" t="s">
        <v>3</v>
      </c>
      <c r="B79" s="7">
        <v>997</v>
      </c>
      <c r="C79" s="7">
        <v>0.4</v>
      </c>
      <c r="D79" s="7">
        <v>324500.05716000003</v>
      </c>
      <c r="E79" s="7">
        <v>627.23050000000001</v>
      </c>
      <c r="F79" s="7">
        <v>5</v>
      </c>
    </row>
    <row r="80" spans="1:6" s="7" customFormat="1" x14ac:dyDescent="0.25">
      <c r="A80" s="7" t="s">
        <v>3</v>
      </c>
      <c r="B80" s="7">
        <v>997</v>
      </c>
      <c r="C80" s="7">
        <v>0.4</v>
      </c>
      <c r="D80" s="7">
        <v>324557.13443999999</v>
      </c>
      <c r="E80" s="7">
        <v>659.20975999999996</v>
      </c>
      <c r="F80" s="7">
        <v>6</v>
      </c>
    </row>
    <row r="81" spans="1:6" s="7" customFormat="1" x14ac:dyDescent="0.25">
      <c r="A81" s="7" t="s">
        <v>3</v>
      </c>
      <c r="B81" s="7">
        <v>997</v>
      </c>
      <c r="C81" s="7">
        <v>0.7</v>
      </c>
      <c r="D81" s="7">
        <v>323057.73862000002</v>
      </c>
      <c r="E81" s="7">
        <v>902.94448999999997</v>
      </c>
      <c r="F81" s="7">
        <v>10</v>
      </c>
    </row>
    <row r="82" spans="1:6" s="7" customFormat="1" x14ac:dyDescent="0.25">
      <c r="A82" s="7" t="s">
        <v>3</v>
      </c>
      <c r="B82" s="7">
        <v>997</v>
      </c>
      <c r="C82" s="7">
        <v>0.7</v>
      </c>
      <c r="D82" s="7">
        <v>323116.67491</v>
      </c>
      <c r="E82" s="7">
        <v>900.83101999999997</v>
      </c>
      <c r="F82" s="7">
        <v>10</v>
      </c>
    </row>
    <row r="83" spans="1:6" s="7" customFormat="1" x14ac:dyDescent="0.25">
      <c r="A83" s="7" t="s">
        <v>3</v>
      </c>
      <c r="B83" s="7">
        <v>997</v>
      </c>
      <c r="C83" s="7">
        <v>0.7</v>
      </c>
      <c r="D83" s="7">
        <v>323268.14092999999</v>
      </c>
      <c r="E83" s="7">
        <v>912.07808</v>
      </c>
      <c r="F83" s="7">
        <v>8</v>
      </c>
    </row>
    <row r="84" spans="1:6" s="7" customFormat="1" x14ac:dyDescent="0.25">
      <c r="A84" s="7" t="s">
        <v>3</v>
      </c>
      <c r="B84" s="7">
        <v>997</v>
      </c>
      <c r="C84" s="7">
        <v>0.7</v>
      </c>
      <c r="D84" s="7">
        <v>323070.00261999998</v>
      </c>
      <c r="E84" s="7">
        <v>894.24057000000005</v>
      </c>
      <c r="F84" s="7">
        <v>7</v>
      </c>
    </row>
    <row r="85" spans="1:6" s="7" customFormat="1" x14ac:dyDescent="0.25">
      <c r="A85" s="7" t="s">
        <v>3</v>
      </c>
      <c r="B85" s="7">
        <v>997</v>
      </c>
      <c r="C85" s="7">
        <v>0.7</v>
      </c>
      <c r="D85" s="7">
        <v>323316.96178999997</v>
      </c>
      <c r="E85" s="7">
        <v>874.29003</v>
      </c>
      <c r="F85" s="7">
        <v>9</v>
      </c>
    </row>
    <row r="86" spans="1:6" s="7" customFormat="1" x14ac:dyDescent="0.25">
      <c r="A86" s="7" t="s">
        <v>3</v>
      </c>
      <c r="B86" s="7">
        <v>997</v>
      </c>
      <c r="C86" s="7">
        <v>1</v>
      </c>
      <c r="D86" s="7">
        <v>323211.79806</v>
      </c>
      <c r="E86" s="7">
        <v>1108.5319</v>
      </c>
      <c r="F86" s="7">
        <v>8</v>
      </c>
    </row>
    <row r="87" spans="1:6" s="7" customFormat="1" x14ac:dyDescent="0.25">
      <c r="A87" s="7" t="s">
        <v>3</v>
      </c>
      <c r="B87" s="7">
        <v>997</v>
      </c>
      <c r="C87" s="7">
        <v>1</v>
      </c>
      <c r="D87" s="7">
        <v>323047.69248999999</v>
      </c>
      <c r="E87" s="7">
        <v>1109.7199800000001</v>
      </c>
      <c r="F87" s="7">
        <v>8</v>
      </c>
    </row>
    <row r="88" spans="1:6" s="7" customFormat="1" x14ac:dyDescent="0.25">
      <c r="A88" s="7" t="s">
        <v>3</v>
      </c>
      <c r="B88" s="7">
        <v>997</v>
      </c>
      <c r="C88" s="7">
        <v>1</v>
      </c>
      <c r="D88" s="7">
        <v>322989.78424000001</v>
      </c>
      <c r="E88" s="7">
        <v>1108.1375</v>
      </c>
      <c r="F88" s="7">
        <v>8</v>
      </c>
    </row>
    <row r="89" spans="1:6" s="7" customFormat="1" x14ac:dyDescent="0.25">
      <c r="A89" s="7" t="s">
        <v>3</v>
      </c>
      <c r="B89" s="7">
        <v>997</v>
      </c>
      <c r="C89" s="7">
        <v>1</v>
      </c>
      <c r="D89" s="7">
        <v>323032.45143999998</v>
      </c>
      <c r="E89" s="7">
        <v>1107.94533</v>
      </c>
      <c r="F89" s="7">
        <v>8</v>
      </c>
    </row>
    <row r="90" spans="1:6" s="7" customFormat="1" x14ac:dyDescent="0.25">
      <c r="A90" s="7" t="s">
        <v>3</v>
      </c>
      <c r="B90" s="7">
        <v>997</v>
      </c>
      <c r="C90" s="7">
        <v>1</v>
      </c>
      <c r="D90" s="7">
        <v>323180.01195000001</v>
      </c>
      <c r="E90" s="7">
        <v>1076.38751</v>
      </c>
      <c r="F90" s="7">
        <v>12</v>
      </c>
    </row>
    <row r="91" spans="1:6" s="7" customFormat="1" x14ac:dyDescent="0.25">
      <c r="A91" s="7" t="s">
        <v>1</v>
      </c>
      <c r="B91" s="7">
        <v>30</v>
      </c>
      <c r="C91" s="7">
        <v>0.4</v>
      </c>
      <c r="D91" s="7">
        <v>995.50248999999997</v>
      </c>
      <c r="E91" s="7">
        <v>1.5032000000000001</v>
      </c>
      <c r="F91" s="7">
        <v>10</v>
      </c>
    </row>
    <row r="92" spans="1:6" s="7" customFormat="1" x14ac:dyDescent="0.25">
      <c r="A92" s="7" t="s">
        <v>1</v>
      </c>
      <c r="B92" s="7">
        <v>30</v>
      </c>
      <c r="C92" s="7">
        <v>0.4</v>
      </c>
      <c r="D92" s="7">
        <v>995.50248999999997</v>
      </c>
      <c r="E92" s="7">
        <v>1.5927800000000001</v>
      </c>
      <c r="F92" s="7">
        <v>13</v>
      </c>
    </row>
    <row r="93" spans="1:6" s="7" customFormat="1" x14ac:dyDescent="0.25">
      <c r="A93" s="7" t="s">
        <v>1</v>
      </c>
      <c r="B93" s="7">
        <v>30</v>
      </c>
      <c r="C93" s="7">
        <v>0.4</v>
      </c>
      <c r="D93" s="7">
        <v>995.50248999999997</v>
      </c>
      <c r="E93" s="7">
        <v>1.55114</v>
      </c>
      <c r="F93" s="7">
        <v>13</v>
      </c>
    </row>
    <row r="94" spans="1:6" s="7" customFormat="1" x14ac:dyDescent="0.25">
      <c r="A94" s="7" t="s">
        <v>1</v>
      </c>
      <c r="B94" s="7">
        <v>30</v>
      </c>
      <c r="C94" s="7">
        <v>0.4</v>
      </c>
      <c r="D94" s="7">
        <v>995.50248999999997</v>
      </c>
      <c r="E94" s="7">
        <v>1.50282</v>
      </c>
      <c r="F94" s="7">
        <v>12</v>
      </c>
    </row>
    <row r="95" spans="1:6" s="7" customFormat="1" x14ac:dyDescent="0.25">
      <c r="A95" s="7" t="s">
        <v>1</v>
      </c>
      <c r="B95" s="7">
        <v>30</v>
      </c>
      <c r="C95" s="7">
        <v>0.4</v>
      </c>
      <c r="D95" s="7">
        <v>995.50248999999997</v>
      </c>
      <c r="E95" s="7">
        <v>1.58212</v>
      </c>
      <c r="F95" s="7">
        <v>12</v>
      </c>
    </row>
    <row r="96" spans="1:6" s="7" customFormat="1" x14ac:dyDescent="0.25">
      <c r="A96" s="7" t="s">
        <v>1</v>
      </c>
      <c r="B96" s="7">
        <v>30</v>
      </c>
      <c r="C96" s="7">
        <v>0.7</v>
      </c>
      <c r="D96" s="7">
        <v>675.36989000000005</v>
      </c>
      <c r="E96" s="7">
        <v>2.1377000000000002</v>
      </c>
      <c r="F96" s="7">
        <v>19</v>
      </c>
    </row>
    <row r="97" spans="1:6" s="7" customFormat="1" x14ac:dyDescent="0.25">
      <c r="A97" s="7" t="s">
        <v>1</v>
      </c>
      <c r="B97" s="7">
        <v>30</v>
      </c>
      <c r="C97" s="7">
        <v>0.7</v>
      </c>
      <c r="D97" s="7">
        <v>675.86306000000002</v>
      </c>
      <c r="E97" s="7">
        <v>2.1162399999999999</v>
      </c>
      <c r="F97" s="7">
        <v>18</v>
      </c>
    </row>
    <row r="98" spans="1:6" s="7" customFormat="1" x14ac:dyDescent="0.25">
      <c r="A98" s="7" t="s">
        <v>1</v>
      </c>
      <c r="B98" s="7">
        <v>30</v>
      </c>
      <c r="C98" s="7">
        <v>0.7</v>
      </c>
      <c r="D98" s="7">
        <v>675.45232999999996</v>
      </c>
      <c r="E98" s="7">
        <v>2.1324299999999998</v>
      </c>
      <c r="F98" s="7">
        <v>19</v>
      </c>
    </row>
    <row r="99" spans="1:6" s="7" customFormat="1" x14ac:dyDescent="0.25">
      <c r="A99" s="7" t="s">
        <v>1</v>
      </c>
      <c r="B99" s="7">
        <v>30</v>
      </c>
      <c r="C99" s="7">
        <v>0.7</v>
      </c>
      <c r="D99" s="7">
        <v>675.38611000000003</v>
      </c>
      <c r="E99" s="7">
        <v>2.0630000000000002</v>
      </c>
      <c r="F99" s="7">
        <v>16</v>
      </c>
    </row>
    <row r="100" spans="1:6" s="7" customFormat="1" x14ac:dyDescent="0.25">
      <c r="A100" s="7" t="s">
        <v>1</v>
      </c>
      <c r="B100" s="7">
        <v>30</v>
      </c>
      <c r="C100" s="7">
        <v>0.7</v>
      </c>
      <c r="D100" s="7">
        <v>675.42564000000004</v>
      </c>
      <c r="E100" s="7">
        <v>2.08081</v>
      </c>
      <c r="F100" s="7">
        <v>17</v>
      </c>
    </row>
    <row r="101" spans="1:6" s="7" customFormat="1" x14ac:dyDescent="0.25">
      <c r="A101" s="7" t="s">
        <v>1</v>
      </c>
      <c r="B101" s="7">
        <v>30</v>
      </c>
      <c r="C101" s="7">
        <v>1</v>
      </c>
      <c r="D101" s="7">
        <v>655.43295999999998</v>
      </c>
      <c r="E101" s="7">
        <v>3.2576900000000002</v>
      </c>
      <c r="F101" s="7">
        <v>25</v>
      </c>
    </row>
    <row r="102" spans="1:6" s="7" customFormat="1" x14ac:dyDescent="0.25">
      <c r="A102" s="7" t="s">
        <v>1</v>
      </c>
      <c r="B102" s="7">
        <v>30</v>
      </c>
      <c r="C102" s="7">
        <v>1</v>
      </c>
      <c r="D102" s="7">
        <v>655.43295999999998</v>
      </c>
      <c r="E102" s="7">
        <v>3.3310200000000001</v>
      </c>
      <c r="F102" s="7">
        <v>25</v>
      </c>
    </row>
    <row r="103" spans="1:6" s="7" customFormat="1" x14ac:dyDescent="0.25">
      <c r="A103" s="7" t="s">
        <v>1</v>
      </c>
      <c r="B103" s="7">
        <v>30</v>
      </c>
      <c r="C103" s="7">
        <v>1</v>
      </c>
      <c r="D103" s="7">
        <v>655.46475999999996</v>
      </c>
      <c r="E103" s="7">
        <v>3.3405200000000002</v>
      </c>
      <c r="F103" s="7">
        <v>25</v>
      </c>
    </row>
    <row r="104" spans="1:6" s="7" customFormat="1" x14ac:dyDescent="0.25">
      <c r="A104" s="7" t="s">
        <v>1</v>
      </c>
      <c r="B104" s="7">
        <v>30</v>
      </c>
      <c r="C104" s="7">
        <v>1</v>
      </c>
      <c r="D104" s="7">
        <v>655.43295999999998</v>
      </c>
      <c r="E104" s="7">
        <v>3.36348</v>
      </c>
      <c r="F104" s="7">
        <v>25</v>
      </c>
    </row>
    <row r="105" spans="1:6" s="7" customFormat="1" x14ac:dyDescent="0.25">
      <c r="A105" s="7" t="s">
        <v>1</v>
      </c>
      <c r="B105" s="7">
        <v>30</v>
      </c>
      <c r="C105" s="7">
        <v>1</v>
      </c>
      <c r="D105" s="7">
        <v>655.43295999999998</v>
      </c>
      <c r="E105" s="7">
        <v>3.4032300000000002</v>
      </c>
      <c r="F105" s="7">
        <v>26</v>
      </c>
    </row>
    <row r="106" spans="1:6" s="7" customFormat="1" x14ac:dyDescent="0.25">
      <c r="A106" s="7" t="s">
        <v>1</v>
      </c>
      <c r="B106" s="7">
        <v>100</v>
      </c>
      <c r="C106" s="7">
        <v>0.4</v>
      </c>
      <c r="D106" s="7">
        <v>1897.0918300000001</v>
      </c>
      <c r="E106" s="7">
        <v>7.8841000000000001</v>
      </c>
      <c r="F106" s="7">
        <v>12</v>
      </c>
    </row>
    <row r="107" spans="1:6" s="7" customFormat="1" x14ac:dyDescent="0.25">
      <c r="A107" s="7" t="s">
        <v>1</v>
      </c>
      <c r="B107" s="7">
        <v>100</v>
      </c>
      <c r="C107" s="7">
        <v>0.4</v>
      </c>
      <c r="D107" s="7">
        <v>1862.56826</v>
      </c>
      <c r="E107" s="7">
        <v>7.8558500000000002</v>
      </c>
      <c r="F107" s="7">
        <v>12</v>
      </c>
    </row>
    <row r="108" spans="1:6" s="7" customFormat="1" x14ac:dyDescent="0.25">
      <c r="A108" s="7" t="s">
        <v>1</v>
      </c>
      <c r="B108" s="7">
        <v>100</v>
      </c>
      <c r="C108" s="7">
        <v>0.4</v>
      </c>
      <c r="D108" s="7">
        <v>1904.3474200000001</v>
      </c>
      <c r="E108" s="7">
        <v>8.0826499999999992</v>
      </c>
      <c r="F108" s="7">
        <v>13</v>
      </c>
    </row>
    <row r="109" spans="1:6" s="7" customFormat="1" x14ac:dyDescent="0.25">
      <c r="A109" s="7" t="s">
        <v>1</v>
      </c>
      <c r="B109" s="7">
        <v>100</v>
      </c>
      <c r="C109" s="7">
        <v>0.4</v>
      </c>
      <c r="D109" s="7">
        <v>1860.5474899999999</v>
      </c>
      <c r="E109" s="7">
        <v>8.0108599999999992</v>
      </c>
      <c r="F109" s="7">
        <v>13</v>
      </c>
    </row>
    <row r="110" spans="1:6" s="7" customFormat="1" x14ac:dyDescent="0.25">
      <c r="A110" s="7" t="s">
        <v>1</v>
      </c>
      <c r="B110" s="7">
        <v>100</v>
      </c>
      <c r="C110" s="7">
        <v>0.4</v>
      </c>
      <c r="D110" s="7">
        <v>1869.11808</v>
      </c>
      <c r="E110" s="7">
        <v>8.3043399999999998</v>
      </c>
      <c r="F110" s="7">
        <v>10</v>
      </c>
    </row>
    <row r="111" spans="1:6" s="7" customFormat="1" x14ac:dyDescent="0.25">
      <c r="A111" s="7" t="s">
        <v>1</v>
      </c>
      <c r="B111" s="7">
        <v>100</v>
      </c>
      <c r="C111" s="7">
        <v>0.7</v>
      </c>
      <c r="D111" s="7">
        <v>1784.6247800000001</v>
      </c>
      <c r="E111" s="7">
        <v>11.835000000000001</v>
      </c>
      <c r="F111" s="7">
        <v>19</v>
      </c>
    </row>
    <row r="112" spans="1:6" s="7" customFormat="1" x14ac:dyDescent="0.25">
      <c r="A112" s="7" t="s">
        <v>1</v>
      </c>
      <c r="B112" s="7">
        <v>100</v>
      </c>
      <c r="C112" s="7">
        <v>0.7</v>
      </c>
      <c r="D112" s="7">
        <v>1782.4776199999999</v>
      </c>
      <c r="E112" s="7">
        <v>11.71407</v>
      </c>
      <c r="F112" s="7">
        <v>16</v>
      </c>
    </row>
    <row r="113" spans="1:6" s="7" customFormat="1" x14ac:dyDescent="0.25">
      <c r="A113" s="7" t="s">
        <v>1</v>
      </c>
      <c r="B113" s="7">
        <v>100</v>
      </c>
      <c r="C113" s="7">
        <v>0.7</v>
      </c>
      <c r="D113" s="7">
        <v>1785.29</v>
      </c>
      <c r="E113" s="7">
        <v>12.057550000000001</v>
      </c>
      <c r="F113" s="7">
        <v>12</v>
      </c>
    </row>
    <row r="114" spans="1:6" s="7" customFormat="1" x14ac:dyDescent="0.25">
      <c r="A114" s="7" t="s">
        <v>1</v>
      </c>
      <c r="B114" s="7">
        <v>100</v>
      </c>
      <c r="C114" s="7">
        <v>0.7</v>
      </c>
      <c r="D114" s="7">
        <v>1791.81825</v>
      </c>
      <c r="E114" s="7">
        <v>11.87754</v>
      </c>
      <c r="F114" s="7">
        <v>14</v>
      </c>
    </row>
    <row r="115" spans="1:6" s="7" customFormat="1" x14ac:dyDescent="0.25">
      <c r="A115" s="7" t="s">
        <v>1</v>
      </c>
      <c r="B115" s="7">
        <v>100</v>
      </c>
      <c r="C115" s="7">
        <v>0.7</v>
      </c>
      <c r="D115" s="7">
        <v>1781.1095399999999</v>
      </c>
      <c r="E115" s="7">
        <v>11.966810000000001</v>
      </c>
      <c r="F115" s="7">
        <v>19</v>
      </c>
    </row>
    <row r="116" spans="1:6" s="7" customFormat="1" x14ac:dyDescent="0.25">
      <c r="A116" s="7" t="s">
        <v>1</v>
      </c>
      <c r="B116" s="7">
        <v>100</v>
      </c>
      <c r="C116" s="7">
        <v>1</v>
      </c>
      <c r="D116" s="7">
        <v>1762.4067399999999</v>
      </c>
      <c r="E116" s="7">
        <v>19.521979999999999</v>
      </c>
      <c r="F116" s="7">
        <v>28</v>
      </c>
    </row>
    <row r="117" spans="1:6" s="7" customFormat="1" x14ac:dyDescent="0.25">
      <c r="A117" s="7" t="s">
        <v>1</v>
      </c>
      <c r="B117" s="7">
        <v>100</v>
      </c>
      <c r="C117" s="7">
        <v>1</v>
      </c>
      <c r="D117" s="7">
        <v>1763.5811699999999</v>
      </c>
      <c r="E117" s="7">
        <v>19.43121</v>
      </c>
      <c r="F117" s="7">
        <v>26</v>
      </c>
    </row>
    <row r="118" spans="1:6" s="7" customFormat="1" x14ac:dyDescent="0.25">
      <c r="A118" s="7" t="s">
        <v>1</v>
      </c>
      <c r="B118" s="7">
        <v>100</v>
      </c>
      <c r="C118" s="7">
        <v>1</v>
      </c>
      <c r="D118" s="7">
        <v>1764.5466699999999</v>
      </c>
      <c r="E118" s="7">
        <v>19.653469999999999</v>
      </c>
      <c r="F118" s="7">
        <v>29</v>
      </c>
    </row>
    <row r="119" spans="1:6" s="7" customFormat="1" x14ac:dyDescent="0.25">
      <c r="A119" s="7" t="s">
        <v>1</v>
      </c>
      <c r="B119" s="7">
        <v>100</v>
      </c>
      <c r="C119" s="7">
        <v>1</v>
      </c>
      <c r="D119" s="7">
        <v>1765.0002500000001</v>
      </c>
      <c r="E119" s="7">
        <v>19.33802</v>
      </c>
      <c r="F119" s="7">
        <v>28</v>
      </c>
    </row>
    <row r="120" spans="1:6" s="7" customFormat="1" x14ac:dyDescent="0.25">
      <c r="A120" s="7" t="s">
        <v>1</v>
      </c>
      <c r="B120" s="7">
        <v>100</v>
      </c>
      <c r="C120" s="7">
        <v>1</v>
      </c>
      <c r="D120" s="7">
        <v>1762.6939</v>
      </c>
      <c r="E120" s="7">
        <v>19.678999999999998</v>
      </c>
      <c r="F120" s="7">
        <v>29</v>
      </c>
    </row>
    <row r="121" spans="1:6" s="7" customFormat="1" x14ac:dyDescent="0.25">
      <c r="A121" s="7" t="s">
        <v>1</v>
      </c>
      <c r="B121" s="7">
        <v>1000</v>
      </c>
      <c r="C121" s="7">
        <v>0.4</v>
      </c>
      <c r="D121" s="7">
        <v>18996.250479999999</v>
      </c>
      <c r="E121" s="7">
        <v>417.70531999999997</v>
      </c>
      <c r="F121" s="7">
        <v>5</v>
      </c>
    </row>
    <row r="122" spans="1:6" s="7" customFormat="1" x14ac:dyDescent="0.25">
      <c r="A122" s="7" t="s">
        <v>1</v>
      </c>
      <c r="B122" s="7">
        <v>1000</v>
      </c>
      <c r="C122" s="7">
        <v>0.4</v>
      </c>
      <c r="D122" s="7">
        <v>18993.4565</v>
      </c>
      <c r="E122" s="7">
        <v>440.08015</v>
      </c>
      <c r="F122" s="7">
        <v>5</v>
      </c>
    </row>
    <row r="123" spans="1:6" s="7" customFormat="1" x14ac:dyDescent="0.25">
      <c r="A123" s="7" t="s">
        <v>1</v>
      </c>
      <c r="B123" s="7">
        <v>1000</v>
      </c>
      <c r="C123" s="7">
        <v>0.4</v>
      </c>
      <c r="D123" s="7">
        <v>18995.711780000001</v>
      </c>
      <c r="E123" s="7">
        <v>434.33492999999999</v>
      </c>
      <c r="F123" s="7">
        <v>6</v>
      </c>
    </row>
    <row r="124" spans="1:6" s="7" customFormat="1" x14ac:dyDescent="0.25">
      <c r="A124" s="7" t="s">
        <v>1</v>
      </c>
      <c r="B124" s="7">
        <v>1000</v>
      </c>
      <c r="C124" s="7">
        <v>0.4</v>
      </c>
      <c r="D124" s="7">
        <v>19002.07532</v>
      </c>
      <c r="E124" s="7">
        <v>417.77001999999999</v>
      </c>
      <c r="F124" s="7">
        <v>5</v>
      </c>
    </row>
    <row r="125" spans="1:6" s="7" customFormat="1" x14ac:dyDescent="0.25">
      <c r="A125" s="7" t="s">
        <v>1</v>
      </c>
      <c r="B125" s="7">
        <v>1000</v>
      </c>
      <c r="C125" s="7">
        <v>0.4</v>
      </c>
      <c r="D125" s="7">
        <v>18998.509999999998</v>
      </c>
      <c r="E125" s="7">
        <v>417.23043999999999</v>
      </c>
      <c r="F125" s="7">
        <v>5</v>
      </c>
    </row>
    <row r="126" spans="1:6" s="7" customFormat="1" x14ac:dyDescent="0.25">
      <c r="A126" s="7" t="s">
        <v>1</v>
      </c>
      <c r="B126" s="7">
        <v>1000</v>
      </c>
      <c r="C126" s="7">
        <v>0.7</v>
      </c>
      <c r="D126" s="7">
        <v>18980.60354</v>
      </c>
      <c r="E126" s="7">
        <v>663.43876</v>
      </c>
      <c r="F126" s="7">
        <v>7</v>
      </c>
    </row>
    <row r="127" spans="1:6" s="7" customFormat="1" x14ac:dyDescent="0.25">
      <c r="A127" s="7" t="s">
        <v>1</v>
      </c>
      <c r="B127" s="7">
        <v>1000</v>
      </c>
      <c r="C127" s="7">
        <v>0.7</v>
      </c>
      <c r="D127" s="7">
        <v>18985.057639999999</v>
      </c>
      <c r="E127" s="7">
        <v>640.63323000000003</v>
      </c>
      <c r="F127" s="7">
        <v>8</v>
      </c>
    </row>
    <row r="128" spans="1:6" s="7" customFormat="1" x14ac:dyDescent="0.25">
      <c r="A128" s="7" t="s">
        <v>1</v>
      </c>
      <c r="B128" s="7">
        <v>1000</v>
      </c>
      <c r="C128" s="7">
        <v>0.7</v>
      </c>
      <c r="D128" s="7">
        <v>18982.54451</v>
      </c>
      <c r="E128" s="7">
        <v>667.48316999999997</v>
      </c>
      <c r="F128" s="7">
        <v>8</v>
      </c>
    </row>
    <row r="129" spans="1:6" s="7" customFormat="1" x14ac:dyDescent="0.25">
      <c r="A129" s="7" t="s">
        <v>1</v>
      </c>
      <c r="B129" s="7">
        <v>1000</v>
      </c>
      <c r="C129" s="7">
        <v>0.7</v>
      </c>
      <c r="D129" s="7">
        <v>18981.862939999999</v>
      </c>
      <c r="E129" s="7">
        <v>665.92462</v>
      </c>
      <c r="F129" s="7">
        <v>8</v>
      </c>
    </row>
    <row r="130" spans="1:6" s="7" customFormat="1" x14ac:dyDescent="0.25">
      <c r="A130" s="7" t="s">
        <v>1</v>
      </c>
      <c r="B130" s="7">
        <v>1000</v>
      </c>
      <c r="C130" s="7">
        <v>0.7</v>
      </c>
      <c r="D130" s="7">
        <v>18980.213919999998</v>
      </c>
      <c r="E130" s="7">
        <v>663.97874000000002</v>
      </c>
      <c r="F130" s="7">
        <v>7</v>
      </c>
    </row>
    <row r="131" spans="1:6" s="7" customFormat="1" x14ac:dyDescent="0.25">
      <c r="A131" s="7" t="s">
        <v>1</v>
      </c>
      <c r="B131" s="7">
        <v>1000</v>
      </c>
      <c r="C131" s="7">
        <v>1</v>
      </c>
      <c r="D131" s="7">
        <v>18979.418720000001</v>
      </c>
      <c r="E131" s="7">
        <v>1016.29506</v>
      </c>
      <c r="F131" s="7">
        <v>12</v>
      </c>
    </row>
    <row r="132" spans="1:6" s="7" customFormat="1" x14ac:dyDescent="0.25">
      <c r="A132" s="7" t="s">
        <v>1</v>
      </c>
      <c r="B132" s="7">
        <v>1000</v>
      </c>
      <c r="C132" s="7">
        <v>1</v>
      </c>
      <c r="D132" s="7">
        <v>18981.408009999999</v>
      </c>
      <c r="E132" s="7">
        <v>977.71059000000002</v>
      </c>
      <c r="F132" s="7">
        <v>13</v>
      </c>
    </row>
    <row r="133" spans="1:6" s="7" customFormat="1" x14ac:dyDescent="0.25">
      <c r="A133" s="7" t="s">
        <v>1</v>
      </c>
      <c r="B133" s="7">
        <v>1000</v>
      </c>
      <c r="C133" s="7">
        <v>1</v>
      </c>
      <c r="D133" s="7">
        <v>18977.498540000001</v>
      </c>
      <c r="E133" s="7">
        <v>1030.1208200000001</v>
      </c>
      <c r="F133" s="7">
        <v>10</v>
      </c>
    </row>
    <row r="134" spans="1:6" s="7" customFormat="1" x14ac:dyDescent="0.25">
      <c r="A134" s="7" t="s">
        <v>1</v>
      </c>
      <c r="B134" s="7">
        <v>1000</v>
      </c>
      <c r="C134" s="7">
        <v>1</v>
      </c>
      <c r="D134" s="7">
        <v>18979.2945</v>
      </c>
      <c r="E134" s="7">
        <v>976.33910000000003</v>
      </c>
      <c r="F134" s="7">
        <v>12</v>
      </c>
    </row>
    <row r="135" spans="1:6" s="7" customFormat="1" x14ac:dyDescent="0.25">
      <c r="A135" s="7" t="s">
        <v>1</v>
      </c>
      <c r="B135" s="7">
        <v>1000</v>
      </c>
      <c r="C135" s="7">
        <v>1</v>
      </c>
      <c r="D135" s="7">
        <v>18982.623100000001</v>
      </c>
      <c r="E135" s="7">
        <v>972.41264999999999</v>
      </c>
      <c r="F135" s="7">
        <v>13</v>
      </c>
    </row>
    <row r="136" spans="1:6" s="7" customFormat="1" x14ac:dyDescent="0.25"/>
    <row r="137" spans="1:6" s="7" customFormat="1" x14ac:dyDescent="0.25"/>
    <row r="138" spans="1:6" s="7" customFormat="1" x14ac:dyDescent="0.25"/>
    <row r="139" spans="1:6" s="7" customFormat="1" x14ac:dyDescent="0.25"/>
    <row r="140" spans="1:6" s="7" customFormat="1" x14ac:dyDescent="0.25"/>
    <row r="141" spans="1:6" s="7" customFormat="1" x14ac:dyDescent="0.25"/>
    <row r="142" spans="1:6" s="7" customFormat="1" x14ac:dyDescent="0.25"/>
    <row r="143" spans="1:6" s="7" customFormat="1" x14ac:dyDescent="0.25"/>
    <row r="144" spans="1:6" s="7" customFormat="1" x14ac:dyDescent="0.25"/>
    <row r="145" s="7" customFormat="1" x14ac:dyDescent="0.25"/>
    <row r="146" s="7" customFormat="1" x14ac:dyDescent="0.25"/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A61"/>
  <sheetViews>
    <sheetView topLeftCell="E1" zoomScale="70" zoomScaleNormal="70" workbookViewId="0">
      <selection activeCell="H30" sqref="H30:AF30"/>
    </sheetView>
  </sheetViews>
  <sheetFormatPr defaultColWidth="8.88671875" defaultRowHeight="13.8" x14ac:dyDescent="0.25"/>
  <cols>
    <col min="1" max="1" width="12.21875" bestFit="1" customWidth="1"/>
    <col min="2" max="2" width="5.6640625" bestFit="1" customWidth="1"/>
    <col min="3" max="3" width="4.77734375" bestFit="1" customWidth="1"/>
    <col min="4" max="4" width="3.44140625" customWidth="1"/>
    <col min="5" max="5" width="13.44140625" customWidth="1"/>
    <col min="6" max="6" width="3.44140625" customWidth="1"/>
    <col min="7" max="7" width="4.77734375" customWidth="1"/>
    <col min="8" max="32" width="8.44140625" bestFit="1" customWidth="1"/>
    <col min="33" max="33" width="12.109375" style="3" customWidth="1"/>
    <col min="34" max="38" width="9.44140625" bestFit="1" customWidth="1"/>
  </cols>
  <sheetData>
    <row r="1" spans="1:38" s="12" customFormat="1" x14ac:dyDescent="0.25">
      <c r="A1" s="11" t="s">
        <v>15</v>
      </c>
      <c r="B1" s="11" t="s">
        <v>16</v>
      </c>
      <c r="C1" s="11" t="s">
        <v>11</v>
      </c>
      <c r="E1" s="11" t="s">
        <v>10</v>
      </c>
      <c r="F1" s="11"/>
      <c r="G1" s="11"/>
      <c r="H1" s="13">
        <v>1</v>
      </c>
      <c r="I1" s="13">
        <v>2</v>
      </c>
      <c r="J1" s="13">
        <v>3</v>
      </c>
      <c r="K1" s="13">
        <v>4</v>
      </c>
      <c r="L1" s="13">
        <v>5</v>
      </c>
      <c r="M1" s="13">
        <v>6</v>
      </c>
      <c r="N1" s="13">
        <v>7</v>
      </c>
      <c r="O1" s="13">
        <v>8</v>
      </c>
      <c r="P1" s="13">
        <v>9</v>
      </c>
      <c r="Q1" s="13">
        <v>10</v>
      </c>
      <c r="R1" s="13">
        <v>11</v>
      </c>
      <c r="S1" s="13">
        <v>12</v>
      </c>
      <c r="T1" s="13">
        <v>13</v>
      </c>
      <c r="U1" s="13">
        <v>14</v>
      </c>
      <c r="V1" s="13">
        <v>15</v>
      </c>
      <c r="W1" s="13">
        <v>16</v>
      </c>
      <c r="X1" s="13">
        <v>17</v>
      </c>
      <c r="Y1" s="13">
        <v>18</v>
      </c>
      <c r="Z1" s="13">
        <v>19</v>
      </c>
      <c r="AA1" s="13">
        <v>20</v>
      </c>
      <c r="AB1" s="13">
        <v>21</v>
      </c>
      <c r="AC1" s="13">
        <v>22</v>
      </c>
      <c r="AD1" s="13">
        <v>23</v>
      </c>
      <c r="AE1" s="13">
        <v>24</v>
      </c>
      <c r="AF1" s="13">
        <v>25</v>
      </c>
      <c r="AG1" s="13"/>
      <c r="AH1" s="13"/>
      <c r="AI1" s="13"/>
      <c r="AJ1" s="13"/>
      <c r="AK1" s="13"/>
      <c r="AL1" s="13"/>
    </row>
    <row r="2" spans="1:38" s="12" customFormat="1" x14ac:dyDescent="0.25">
      <c r="A2" s="12" t="s">
        <v>0</v>
      </c>
      <c r="B2" s="12">
        <v>25</v>
      </c>
      <c r="C2" s="12">
        <v>0.4</v>
      </c>
      <c r="E2" s="14">
        <f ca="1">MIN('1:25'!L2:P2)</f>
        <v>40.897550000000003</v>
      </c>
      <c r="F2" s="15"/>
      <c r="H2" s="14">
        <f ca="1">INDIRECT(COLUMN(A1)&amp;"!AB"&amp;ROW(A1)+1)</f>
        <v>0.13259963005118822</v>
      </c>
      <c r="I2" s="14">
        <f t="shared" ref="I2:I28" ca="1" si="0">INDIRECT(COLUMN(B1)&amp;"!AB"&amp;ROW(B1)+1)</f>
        <v>0.13259963005118822</v>
      </c>
      <c r="J2" s="14">
        <f t="shared" ref="J2:J28" ca="1" si="1">INDIRECT(COLUMN(C1)&amp;"!AB"&amp;ROW(C1)+1)</f>
        <v>6.8245652856955469E-2</v>
      </c>
      <c r="K2" s="14">
        <f t="shared" ref="K2:K28" ca="1" si="2">INDIRECT(COLUMN(D1)&amp;"!AB"&amp;ROW(D1)+1)</f>
        <v>3.3850438473697939E-2</v>
      </c>
      <c r="L2" s="14">
        <f t="shared" ref="L2:L28" ca="1" si="3">INDIRECT(COLUMN(E1)&amp;"!AB"&amp;ROW(E1)+1)</f>
        <v>9.5267320414058512E-2</v>
      </c>
      <c r="M2" s="14">
        <f t="shared" ref="M2:M28" ca="1" si="4">INDIRECT(COLUMN(F1)&amp;"!AB"&amp;ROW(F1)+1)</f>
        <v>3.7332309637129711E-2</v>
      </c>
      <c r="N2" s="14">
        <f t="shared" ref="N2:N28" ca="1" si="5">INDIRECT(COLUMN(G1)&amp;"!AB"&amp;ROW(G1)+1)</f>
        <v>6.8236361346828339E-2</v>
      </c>
      <c r="O2" s="14">
        <f t="shared" ref="O2:O28" ca="1" si="6">INDIRECT(COLUMN(H1)&amp;"!AB"&amp;ROW(H1)+1)</f>
        <v>0.10556867098395806</v>
      </c>
      <c r="P2" s="14">
        <f t="shared" ref="P2:P28" ca="1" si="7">INDIRECT(COLUMN(I1)&amp;"!AB"&amp;ROW(I1)+1)</f>
        <v>6.9471398653464134E-2</v>
      </c>
      <c r="Q2" s="14">
        <f t="shared" ref="Q2:Q28" ca="1" si="8">INDIRECT(COLUMN(J1)&amp;"!AB"&amp;ROW(J1)+1)</f>
        <v>9.5276611924185642E-2</v>
      </c>
      <c r="R2" s="14">
        <f t="shared" ref="R2:R28" ca="1" si="9">INDIRECT(COLUMN(K1)&amp;"!AB"&amp;ROW(K1)+1)</f>
        <v>2.0602701139799087E-2</v>
      </c>
      <c r="S2" s="14">
        <f t="shared" ref="S2:S28" ca="1" si="10">INDIRECT(COLUMN(L1)&amp;"!AB"&amp;ROW(L1)+1)</f>
        <v>0.10556867098395806</v>
      </c>
      <c r="T2" s="14">
        <f t="shared" ref="T2:T28" ca="1" si="11">INDIRECT(COLUMN(M1)&amp;"!AB"&amp;ROW(M1)+1)</f>
        <v>5.1506752849497718E-2</v>
      </c>
      <c r="U2" s="14">
        <f t="shared" ref="U2:U28" ca="1" si="12">INDIRECT(COLUMN(N1)&amp;"!AB"&amp;ROW(N1)+1)</f>
        <v>3.6806116747824372E-2</v>
      </c>
      <c r="V2" s="14">
        <f t="shared" ref="V2:V28" ca="1" si="13">INDIRECT(COLUMN(O1)&amp;"!AB"&amp;ROW(O1)+1)</f>
        <v>2.0602701139799087E-2</v>
      </c>
      <c r="W2" s="14">
        <f t="shared" ref="W2:W28" ca="1" si="14">INDIRECT(COLUMN(P1)&amp;"!AB"&amp;ROW(P1)+1)</f>
        <v>2.0602701139799087E-2</v>
      </c>
      <c r="X2" s="14">
        <f t="shared" ref="X2:X28" ca="1" si="15">INDIRECT(COLUMN(Q1)&amp;"!AB"&amp;ROW(Q1)+1)</f>
        <v>5.4965150724187631E-2</v>
      </c>
      <c r="Y2" s="14">
        <f t="shared" ref="Y2:Y28" ca="1" si="16">INDIRECT(COLUMN(R1)&amp;"!AB"&amp;ROW(R1)+1)</f>
        <v>4.7642951717156386E-2</v>
      </c>
      <c r="Z2" s="14">
        <f t="shared" ref="Z2:Z28" ca="1" si="17">INDIRECT(COLUMN(S1)&amp;"!AB"&amp;ROW(S1)+1)</f>
        <v>1.0310642080026675E-2</v>
      </c>
      <c r="AA2" s="14">
        <f t="shared" ref="AA2:AA28" ca="1" si="18">INDIRECT(COLUMN(T1)&amp;"!AB"&amp;ROW(T1)+1)</f>
        <v>4.1608360403006577E-2</v>
      </c>
      <c r="AB2" s="14">
        <f t="shared" ref="AB2:AB28" ca="1" si="19">INDIRECT(COLUMN(U1)&amp;"!AB"&amp;ROW(U1)+1)</f>
        <v>3.6916392302228082E-2</v>
      </c>
      <c r="AC2" s="14">
        <f t="shared" ref="AC2:AC28" ca="1" si="20">INDIRECT(COLUMN(V1)&amp;"!AB"&amp;ROW(V1)+1)</f>
        <v>2.5138669675811652E-2</v>
      </c>
      <c r="AD2" s="14">
        <f t="shared" ref="AD2:AD28" ca="1" si="21">INDIRECT(COLUMN(W1)&amp;"!AB"&amp;ROW(W1)+1)</f>
        <v>2.4781191049341348E-2</v>
      </c>
      <c r="AE2" s="14">
        <f t="shared" ref="AE2:AE28" ca="1" si="22">INDIRECT(COLUMN(X1)&amp;"!AB"&amp;ROW(X1)+1)</f>
        <v>3.0913343219825758E-2</v>
      </c>
      <c r="AF2" s="14">
        <f t="shared" ref="AF2:AF28" ca="1" si="23">INDIRECT(COLUMN(Y1)&amp;"!AB"&amp;ROW(Y1)+1)</f>
        <v>4.4161080553724613E-2</v>
      </c>
      <c r="AG2" s="11"/>
      <c r="AH2" s="16"/>
      <c r="AI2" s="16"/>
      <c r="AJ2" s="16"/>
      <c r="AK2" s="16"/>
      <c r="AL2" s="16"/>
    </row>
    <row r="3" spans="1:38" s="12" customFormat="1" x14ac:dyDescent="0.25">
      <c r="A3" s="12" t="s">
        <v>0</v>
      </c>
      <c r="B3" s="12">
        <v>25</v>
      </c>
      <c r="C3" s="12">
        <v>0.7</v>
      </c>
      <c r="E3" s="14">
        <f ca="1">MIN('1:25'!L3:P3)</f>
        <v>28.65436</v>
      </c>
      <c r="F3" s="15"/>
      <c r="H3" s="14">
        <f t="shared" ref="H3:H28" ca="1" si="24">INDIRECT(COLUMN(A2)&amp;"!AB"&amp;ROW(A2)+1)</f>
        <v>3.6454836192467595E-2</v>
      </c>
      <c r="I3" s="14">
        <f t="shared" ca="1" si="0"/>
        <v>3.4966406508468433E-2</v>
      </c>
      <c r="J3" s="14">
        <f t="shared" ca="1" si="1"/>
        <v>1.3121912337249074E-4</v>
      </c>
      <c r="K3" s="14">
        <f t="shared" ca="1" si="2"/>
        <v>1.968286850587361E-4</v>
      </c>
      <c r="L3" s="14">
        <f t="shared" ca="1" si="3"/>
        <v>1.3121912337249074E-4</v>
      </c>
      <c r="M3" s="14">
        <f t="shared" ca="1" si="4"/>
        <v>6.5609561686245368E-5</v>
      </c>
      <c r="N3" s="14">
        <f t="shared" ca="1" si="5"/>
        <v>1.3121912337249074E-4</v>
      </c>
      <c r="O3" s="14">
        <f t="shared" ca="1" si="6"/>
        <v>1.6196488073716552E-3</v>
      </c>
      <c r="P3" s="14">
        <f t="shared" ca="1" si="7"/>
        <v>0</v>
      </c>
      <c r="Q3" s="14">
        <f t="shared" ca="1" si="8"/>
        <v>0</v>
      </c>
      <c r="R3" s="14">
        <f t="shared" ca="1" si="9"/>
        <v>1.3121912337249074E-4</v>
      </c>
      <c r="S3" s="14">
        <f t="shared" ca="1" si="10"/>
        <v>6.5609561686245368E-5</v>
      </c>
      <c r="T3" s="14">
        <f t="shared" ca="1" si="11"/>
        <v>0</v>
      </c>
      <c r="U3" s="14">
        <f t="shared" ca="1" si="12"/>
        <v>1.3121912337249074E-4</v>
      </c>
      <c r="V3" s="14">
        <f t="shared" ca="1" si="13"/>
        <v>1.3121912337249074E-4</v>
      </c>
      <c r="W3" s="14">
        <f t="shared" ca="1" si="14"/>
        <v>1.3121912337249074E-4</v>
      </c>
      <c r="X3" s="14">
        <f t="shared" ca="1" si="15"/>
        <v>1.3121912337249074E-4</v>
      </c>
      <c r="Y3" s="14">
        <f t="shared" ca="1" si="16"/>
        <v>6.5609561686245368E-5</v>
      </c>
      <c r="Z3" s="14">
        <f t="shared" ca="1" si="17"/>
        <v>1.968286850587361E-4</v>
      </c>
      <c r="AA3" s="14">
        <f t="shared" ca="1" si="18"/>
        <v>1.3121912337249074E-4</v>
      </c>
      <c r="AB3" s="14">
        <f t="shared" ca="1" si="19"/>
        <v>6.5609561686245368E-5</v>
      </c>
      <c r="AC3" s="14">
        <f t="shared" ca="1" si="20"/>
        <v>6.5609561686245368E-5</v>
      </c>
      <c r="AD3" s="14">
        <f t="shared" ca="1" si="21"/>
        <v>1.3121912337249074E-4</v>
      </c>
      <c r="AE3" s="14">
        <f t="shared" ca="1" si="22"/>
        <v>6.5609561686245368E-5</v>
      </c>
      <c r="AF3" s="14">
        <f t="shared" ca="1" si="23"/>
        <v>0</v>
      </c>
      <c r="AG3" s="11"/>
      <c r="AH3" s="16"/>
      <c r="AI3" s="16"/>
      <c r="AJ3" s="16"/>
      <c r="AK3" s="16"/>
      <c r="AL3" s="16"/>
    </row>
    <row r="4" spans="1:38" s="12" customFormat="1" x14ac:dyDescent="0.25">
      <c r="A4" s="12" t="s">
        <v>0</v>
      </c>
      <c r="B4" s="12">
        <v>25</v>
      </c>
      <c r="C4" s="12">
        <v>1</v>
      </c>
      <c r="E4" s="14">
        <f ca="1">MIN('1:25'!L4:P4)</f>
        <v>28.504100000000001</v>
      </c>
      <c r="F4" s="15"/>
      <c r="H4" s="14">
        <f t="shared" ca="1" si="24"/>
        <v>1.3122673580291851E-2</v>
      </c>
      <c r="I4" s="14">
        <f t="shared" ca="1" si="0"/>
        <v>8.7741763465605371E-3</v>
      </c>
      <c r="J4" s="14">
        <f t="shared" ca="1" si="1"/>
        <v>6.4741563494373922E-3</v>
      </c>
      <c r="K4" s="14">
        <f t="shared" ca="1" si="2"/>
        <v>1.1656568704151261E-2</v>
      </c>
      <c r="L4" s="14">
        <f t="shared" ca="1" si="3"/>
        <v>8.5994646384203125E-3</v>
      </c>
      <c r="M4" s="14">
        <f t="shared" ca="1" si="4"/>
        <v>8.7755796534531756E-3</v>
      </c>
      <c r="N4" s="14">
        <f t="shared" ca="1" si="5"/>
        <v>5.0999680747680588E-3</v>
      </c>
      <c r="O4" s="14">
        <f t="shared" ca="1" si="6"/>
        <v>6.4741563494373922E-3</v>
      </c>
      <c r="P4" s="14">
        <f t="shared" ca="1" si="7"/>
        <v>2.9567676229033607E-3</v>
      </c>
      <c r="Q4" s="14">
        <f t="shared" ca="1" si="8"/>
        <v>2.9567676229033607E-3</v>
      </c>
      <c r="R4" s="14">
        <f t="shared" ca="1" si="9"/>
        <v>7.5199708112166173E-3</v>
      </c>
      <c r="S4" s="14">
        <f t="shared" ca="1" si="10"/>
        <v>5.9135352458067215E-3</v>
      </c>
      <c r="T4" s="14">
        <f t="shared" ca="1" si="11"/>
        <v>6.2643619689798091E-3</v>
      </c>
      <c r="U4" s="14">
        <f t="shared" ca="1" si="12"/>
        <v>7.6466192582819448E-3</v>
      </c>
      <c r="V4" s="14">
        <f t="shared" ca="1" si="13"/>
        <v>7.3438557961836293E-3</v>
      </c>
      <c r="W4" s="14">
        <f t="shared" ca="1" si="14"/>
        <v>6.2643619689798091E-3</v>
      </c>
      <c r="X4" s="14">
        <f t="shared" ca="1" si="15"/>
        <v>8.7755796534531774E-3</v>
      </c>
      <c r="Y4" s="14">
        <f t="shared" ca="1" si="16"/>
        <v>4.7379148964533562E-3</v>
      </c>
      <c r="Z4" s="14">
        <f t="shared" ca="1" si="17"/>
        <v>5.3929083886176477E-3</v>
      </c>
      <c r="AA4" s="14">
        <f t="shared" ca="1" si="18"/>
        <v>5.8654719847319493E-3</v>
      </c>
      <c r="AB4" s="14">
        <f t="shared" ca="1" si="19"/>
        <v>7.5199708112166181E-3</v>
      </c>
      <c r="AC4" s="14">
        <f t="shared" ca="1" si="20"/>
        <v>7.3438557961836293E-3</v>
      </c>
      <c r="AD4" s="14">
        <f t="shared" ca="1" si="21"/>
        <v>5.9135352458067215E-3</v>
      </c>
      <c r="AE4" s="14">
        <f t="shared" ca="1" si="22"/>
        <v>4.7109012387690488E-3</v>
      </c>
      <c r="AF4" s="14">
        <f t="shared" ca="1" si="23"/>
        <v>7.2957925351088571E-3</v>
      </c>
      <c r="AG4" s="11"/>
      <c r="AH4" s="16"/>
      <c r="AI4" s="16"/>
      <c r="AJ4" s="16"/>
      <c r="AK4" s="16"/>
      <c r="AL4" s="16"/>
    </row>
    <row r="5" spans="1:38" s="12" customFormat="1" x14ac:dyDescent="0.25">
      <c r="A5" s="12" t="s">
        <v>0</v>
      </c>
      <c r="B5" s="12">
        <v>100</v>
      </c>
      <c r="C5" s="12">
        <v>0.4</v>
      </c>
      <c r="E5" s="14">
        <f ca="1">MIN('1:25'!L5:P5)</f>
        <v>148.08949999999999</v>
      </c>
      <c r="F5" s="15"/>
      <c r="H5" s="14">
        <f t="shared" ca="1" si="24"/>
        <v>6.3971449697656745E-3</v>
      </c>
      <c r="I5" s="14">
        <f t="shared" ca="1" si="0"/>
        <v>1.0568608848035206E-3</v>
      </c>
      <c r="J5" s="14">
        <f t="shared" ca="1" si="1"/>
        <v>1.7209187687179817E-3</v>
      </c>
      <c r="K5" s="14">
        <f t="shared" ca="1" si="2"/>
        <v>2.1959693293588036E-3</v>
      </c>
      <c r="L5" s="14">
        <f t="shared" ca="1" si="3"/>
        <v>1.5219850158187428E-3</v>
      </c>
      <c r="M5" s="14">
        <f t="shared" ca="1" si="4"/>
        <v>1.1323557713413179E-3</v>
      </c>
      <c r="N5" s="14">
        <f t="shared" ca="1" si="5"/>
        <v>2.6236161240336974E-3</v>
      </c>
      <c r="O5" s="14">
        <f t="shared" ca="1" si="6"/>
        <v>3.4589218006683357E-3</v>
      </c>
      <c r="P5" s="14">
        <f t="shared" ca="1" si="7"/>
        <v>2.9081737732930247E-3</v>
      </c>
      <c r="Q5" s="14">
        <f t="shared" ca="1" si="8"/>
        <v>3.6148410251915109E-3</v>
      </c>
      <c r="R5" s="14">
        <f t="shared" ca="1" si="9"/>
        <v>1.6982297867175152E-3</v>
      </c>
      <c r="S5" s="14">
        <f t="shared" ca="1" si="10"/>
        <v>1.8233568213821606E-3</v>
      </c>
      <c r="T5" s="14">
        <f t="shared" ca="1" si="11"/>
        <v>5.2215045631194348E-3</v>
      </c>
      <c r="U5" s="14">
        <f t="shared" ca="1" si="12"/>
        <v>5.0187217864876644E-3</v>
      </c>
      <c r="V5" s="14">
        <f t="shared" ca="1" si="13"/>
        <v>3.4669574817932729E-3</v>
      </c>
      <c r="W5" s="14">
        <f t="shared" ca="1" si="14"/>
        <v>2.1991430857694785E-3</v>
      </c>
      <c r="X5" s="14">
        <f t="shared" ca="1" si="15"/>
        <v>4.0229050675440626E-3</v>
      </c>
      <c r="Y5" s="14">
        <f t="shared" ca="1" si="16"/>
        <v>2.9673947173842561E-3</v>
      </c>
      <c r="Z5" s="14">
        <f t="shared" ca="1" si="17"/>
        <v>1.0480689042775122E-2</v>
      </c>
      <c r="AA5" s="14">
        <f t="shared" ca="1" si="18"/>
        <v>4.9325576762706269E-3</v>
      </c>
      <c r="AB5" s="14">
        <f t="shared" ca="1" si="19"/>
        <v>4.3130674355714846E-3</v>
      </c>
      <c r="AC5" s="14">
        <f t="shared" ca="1" si="20"/>
        <v>3.9854277312035419E-3</v>
      </c>
      <c r="AD5" s="14">
        <f t="shared" ca="1" si="21"/>
        <v>3.9335672009159668E-3</v>
      </c>
      <c r="AE5" s="14">
        <f t="shared" ca="1" si="22"/>
        <v>5.9054153062850952E-3</v>
      </c>
      <c r="AF5" s="14">
        <f t="shared" ca="1" si="23"/>
        <v>6.4250335101414275E-3</v>
      </c>
      <c r="AG5" s="11"/>
      <c r="AH5" s="16"/>
      <c r="AI5" s="16"/>
      <c r="AJ5" s="16"/>
      <c r="AK5" s="16"/>
      <c r="AL5" s="16"/>
    </row>
    <row r="6" spans="1:38" s="12" customFormat="1" x14ac:dyDescent="0.25">
      <c r="A6" s="12" t="s">
        <v>0</v>
      </c>
      <c r="B6" s="12">
        <v>100</v>
      </c>
      <c r="C6" s="12">
        <v>0.7</v>
      </c>
      <c r="E6" s="14">
        <f ca="1">MIN('1:25'!L6:P6)</f>
        <v>107.55086</v>
      </c>
      <c r="F6" s="15"/>
      <c r="H6" s="14">
        <f t="shared" ca="1" si="24"/>
        <v>5.4858696620371664E-3</v>
      </c>
      <c r="I6" s="14">
        <f t="shared" ca="1" si="0"/>
        <v>3.3395362900863067E-3</v>
      </c>
      <c r="J6" s="14">
        <f t="shared" ca="1" si="1"/>
        <v>2.6500950341076111E-3</v>
      </c>
      <c r="K6" s="14">
        <f t="shared" ca="1" si="2"/>
        <v>3.9595220345053214E-3</v>
      </c>
      <c r="L6" s="14">
        <f t="shared" ca="1" si="3"/>
        <v>0.33331328080500705</v>
      </c>
      <c r="M6" s="14">
        <f t="shared" ca="1" si="4"/>
        <v>0.33321258426013528</v>
      </c>
      <c r="N6" s="14">
        <f t="shared" ca="1" si="5"/>
        <v>4.4322286218818237E-3</v>
      </c>
      <c r="O6" s="14">
        <f t="shared" ca="1" si="6"/>
        <v>4.0680288377051765E-3</v>
      </c>
      <c r="P6" s="14">
        <f t="shared" ca="1" si="7"/>
        <v>2.1232745140298739E-3</v>
      </c>
      <c r="Q6" s="14">
        <f t="shared" ca="1" si="8"/>
        <v>0.33810180597347128</v>
      </c>
      <c r="R6" s="14">
        <f t="shared" ca="1" si="9"/>
        <v>0.16001768837552768</v>
      </c>
      <c r="S6" s="14">
        <f t="shared" ca="1" si="10"/>
        <v>0.34719675881717749</v>
      </c>
      <c r="T6" s="14">
        <f t="shared" ca="1" si="11"/>
        <v>6.2065519513279212E-3</v>
      </c>
      <c r="U6" s="14">
        <f t="shared" ca="1" si="12"/>
        <v>1.0754911676206036E-2</v>
      </c>
      <c r="V6" s="14">
        <f t="shared" ca="1" si="13"/>
        <v>9.5538055204765042E-3</v>
      </c>
      <c r="W6" s="14">
        <f t="shared" ca="1" si="14"/>
        <v>2.9600879063170524E-3</v>
      </c>
      <c r="X6" s="14">
        <f t="shared" ca="1" si="15"/>
        <v>5.7339383432173912E-3</v>
      </c>
      <c r="Y6" s="14">
        <f t="shared" ca="1" si="16"/>
        <v>0.33456106255217305</v>
      </c>
      <c r="Z6" s="14">
        <f t="shared" ca="1" si="17"/>
        <v>1.2946897867669407E-2</v>
      </c>
      <c r="AA6" s="14">
        <f t="shared" ca="1" si="18"/>
        <v>1.0865371043987854E-2</v>
      </c>
      <c r="AB6" s="14">
        <f t="shared" ca="1" si="19"/>
        <v>4.4941528129110401E-3</v>
      </c>
      <c r="AC6" s="14">
        <f t="shared" ca="1" si="20"/>
        <v>7.0434583228809397E-3</v>
      </c>
      <c r="AD6" s="14">
        <f t="shared" ca="1" si="21"/>
        <v>0.3355908079210152</v>
      </c>
      <c r="AE6" s="14">
        <f t="shared" ca="1" si="22"/>
        <v>1.0408099014735901E-2</v>
      </c>
      <c r="AF6" s="14">
        <f t="shared" ca="1" si="23"/>
        <v>1.5904661292341141E-2</v>
      </c>
      <c r="AG6" s="11"/>
      <c r="AH6" s="16"/>
      <c r="AI6" s="16"/>
      <c r="AJ6" s="16"/>
      <c r="AK6" s="16"/>
      <c r="AL6" s="16"/>
    </row>
    <row r="7" spans="1:38" s="12" customFormat="1" x14ac:dyDescent="0.25">
      <c r="A7" s="12" t="s">
        <v>0</v>
      </c>
      <c r="B7" s="12">
        <v>100</v>
      </c>
      <c r="C7" s="12">
        <v>1</v>
      </c>
      <c r="E7" s="14">
        <f ca="1">MIN('1:25'!L7:P7)</f>
        <v>103.69198</v>
      </c>
      <c r="F7" s="15"/>
      <c r="H7" s="14">
        <f t="shared" ca="1" si="24"/>
        <v>8.1442171323181725E-3</v>
      </c>
      <c r="I7" s="14">
        <f t="shared" ca="1" si="0"/>
        <v>4.6573515135882992E-3</v>
      </c>
      <c r="J7" s="14">
        <f t="shared" ca="1" si="1"/>
        <v>4.7392286269390448E-3</v>
      </c>
      <c r="K7" s="14">
        <f t="shared" ca="1" si="2"/>
        <v>5.0760917093105335E-3</v>
      </c>
      <c r="L7" s="14">
        <f t="shared" ca="1" si="3"/>
        <v>5.7936013952090675E-3</v>
      </c>
      <c r="M7" s="14">
        <f t="shared" ca="1" si="4"/>
        <v>3.4940021397988187E-3</v>
      </c>
      <c r="N7" s="14">
        <f t="shared" ca="1" si="5"/>
        <v>2.7324196143230393E-3</v>
      </c>
      <c r="O7" s="14">
        <f t="shared" ca="1" si="6"/>
        <v>4.4495244473102494E-3</v>
      </c>
      <c r="P7" s="14">
        <f t="shared" ca="1" si="7"/>
        <v>5.5961897921130224E-3</v>
      </c>
      <c r="Q7" s="14">
        <f t="shared" ca="1" si="8"/>
        <v>3.7925787510276468E-3</v>
      </c>
      <c r="R7" s="14">
        <f t="shared" ca="1" si="9"/>
        <v>3.3586975579016349E-3</v>
      </c>
      <c r="S7" s="14">
        <f t="shared" ca="1" si="10"/>
        <v>4.768353348060121E-3</v>
      </c>
      <c r="T7" s="14">
        <f t="shared" ca="1" si="11"/>
        <v>4.7038353400138122E-3</v>
      </c>
      <c r="U7" s="14">
        <f t="shared" ca="1" si="12"/>
        <v>3.7259390745553057E-3</v>
      </c>
      <c r="V7" s="14">
        <f t="shared" ca="1" si="13"/>
        <v>7.0176111980886965E-3</v>
      </c>
      <c r="W7" s="14">
        <f t="shared" ca="1" si="14"/>
        <v>3.1446983652929604E-3</v>
      </c>
      <c r="X7" s="14">
        <f t="shared" ca="1" si="15"/>
        <v>5.6335118685168148E-3</v>
      </c>
      <c r="Y7" s="14">
        <f t="shared" ca="1" si="16"/>
        <v>6.3989519729488924E-3</v>
      </c>
      <c r="Z7" s="14">
        <f t="shared" ca="1" si="17"/>
        <v>7.5247863913872441E-3</v>
      </c>
      <c r="AA7" s="14">
        <f t="shared" ca="1" si="18"/>
        <v>6.6306960287573586E-3</v>
      </c>
      <c r="AB7" s="14">
        <f t="shared" ca="1" si="19"/>
        <v>2.1641982340389874E-3</v>
      </c>
      <c r="AC7" s="14">
        <f t="shared" ca="1" si="20"/>
        <v>5.5255960972101677E-3</v>
      </c>
      <c r="AD7" s="14">
        <f t="shared" ca="1" si="21"/>
        <v>7.1643920773813803E-3</v>
      </c>
      <c r="AE7" s="14">
        <f t="shared" ca="1" si="22"/>
        <v>7.2458834328362207E-3</v>
      </c>
      <c r="AF7" s="14">
        <f t="shared" ca="1" si="23"/>
        <v>1.2221195891909876E-2</v>
      </c>
      <c r="AG7" s="11"/>
      <c r="AH7" s="16"/>
      <c r="AI7" s="16"/>
      <c r="AJ7" s="16"/>
      <c r="AK7" s="16"/>
      <c r="AL7" s="16"/>
    </row>
    <row r="8" spans="1:38" s="12" customFormat="1" x14ac:dyDescent="0.25">
      <c r="A8" s="12" t="s">
        <v>0</v>
      </c>
      <c r="B8" s="12">
        <v>1000</v>
      </c>
      <c r="C8" s="12">
        <v>0.4</v>
      </c>
      <c r="E8" s="14">
        <f ca="1">MIN('1:25'!L8:P8)</f>
        <v>1069.4458299999999</v>
      </c>
      <c r="F8" s="15"/>
      <c r="H8" s="14">
        <f t="shared" ca="1" si="24"/>
        <v>8.9061079419067092E-4</v>
      </c>
      <c r="I8" s="14">
        <f t="shared" ca="1" si="0"/>
        <v>1.3691951092095981E-3</v>
      </c>
      <c r="J8" s="14">
        <f t="shared" ca="1" si="1"/>
        <v>1.6620103142583199E-3</v>
      </c>
      <c r="K8" s="14">
        <f t="shared" ca="1" si="2"/>
        <v>1.4468053982691724E-3</v>
      </c>
      <c r="L8" s="14">
        <f t="shared" ca="1" si="3"/>
        <v>2.1824667828198572E-3</v>
      </c>
      <c r="M8" s="14">
        <f t="shared" ca="1" si="4"/>
        <v>2.3222214069512585E-3</v>
      </c>
      <c r="N8" s="14">
        <f t="shared" ca="1" si="5"/>
        <v>2.1755940644518725E-3</v>
      </c>
      <c r="O8" s="14">
        <f t="shared" ca="1" si="6"/>
        <v>2.3587169440834987E-3</v>
      </c>
      <c r="P8" s="14">
        <f t="shared" ca="1" si="7"/>
        <v>2.4858388573084948E-3</v>
      </c>
      <c r="Q8" s="14">
        <f t="shared" ca="1" si="8"/>
        <v>3.0860843134060717E-3</v>
      </c>
      <c r="R8" s="14">
        <f t="shared" ca="1" si="9"/>
        <v>1.7014138995710892E-3</v>
      </c>
      <c r="S8" s="14">
        <f t="shared" ca="1" si="10"/>
        <v>2.4520082517879831E-3</v>
      </c>
      <c r="T8" s="14">
        <f t="shared" ca="1" si="11"/>
        <v>3.6691526489009123E-3</v>
      </c>
      <c r="U8" s="14">
        <f t="shared" ca="1" si="12"/>
        <v>3.6629812283249276E-3</v>
      </c>
      <c r="V8" s="14">
        <f t="shared" ca="1" si="13"/>
        <v>3.6718643336993411E-3</v>
      </c>
      <c r="W8" s="14">
        <f t="shared" ca="1" si="14"/>
        <v>2.6180942703761222E-3</v>
      </c>
      <c r="X8" s="14">
        <f t="shared" ca="1" si="15"/>
        <v>3.6341438630890736E-3</v>
      </c>
      <c r="Y8" s="14">
        <f t="shared" ca="1" si="16"/>
        <v>3.2161423267234469E-3</v>
      </c>
      <c r="Z8" s="14">
        <f t="shared" ca="1" si="17"/>
        <v>4.5743691384540781E-3</v>
      </c>
      <c r="AA8" s="14">
        <f t="shared" ca="1" si="18"/>
        <v>3.9083980532242067E-3</v>
      </c>
      <c r="AB8" s="14">
        <f t="shared" ca="1" si="19"/>
        <v>3.2573505850226931E-3</v>
      </c>
      <c r="AC8" s="14">
        <f t="shared" ca="1" si="20"/>
        <v>4.0875001588444645E-3</v>
      </c>
      <c r="AD8" s="14">
        <f t="shared" ca="1" si="21"/>
        <v>3.8068314315651847E-3</v>
      </c>
      <c r="AE8" s="14">
        <f t="shared" ca="1" si="22"/>
        <v>4.4786840676172409E-3</v>
      </c>
      <c r="AF8" s="14">
        <f t="shared" ca="1" si="23"/>
        <v>5.0838760108123495E-3</v>
      </c>
      <c r="AG8" s="11"/>
      <c r="AH8" s="16"/>
      <c r="AI8" s="16"/>
      <c r="AJ8" s="16"/>
      <c r="AK8" s="16"/>
      <c r="AL8" s="16"/>
    </row>
    <row r="9" spans="1:38" s="12" customFormat="1" x14ac:dyDescent="0.25">
      <c r="A9" s="12" t="s">
        <v>0</v>
      </c>
      <c r="B9" s="12">
        <v>1000</v>
      </c>
      <c r="C9" s="12">
        <v>0.7</v>
      </c>
      <c r="E9" s="14">
        <f ca="1">MIN('1:25'!L9:P9)</f>
        <v>1034.43669</v>
      </c>
      <c r="F9" s="15"/>
      <c r="H9" s="14">
        <f t="shared" ca="1" si="24"/>
        <v>8.7541365146295283E-4</v>
      </c>
      <c r="I9" s="14">
        <f t="shared" ca="1" si="0"/>
        <v>8.3752829764786104E-4</v>
      </c>
      <c r="J9" s="14">
        <f t="shared" ca="1" si="1"/>
        <v>1.0240066020859814E-3</v>
      </c>
      <c r="K9" s="14">
        <f t="shared" ca="1" si="2"/>
        <v>1.2639052854939244E-3</v>
      </c>
      <c r="L9" s="14">
        <f t="shared" ca="1" si="3"/>
        <v>1.5541792122628817E-3</v>
      </c>
      <c r="M9" s="14">
        <f t="shared" ca="1" si="4"/>
        <v>1.4079643675437542E-3</v>
      </c>
      <c r="N9" s="14">
        <f t="shared" ca="1" si="5"/>
        <v>1.2571673187659119E-3</v>
      </c>
      <c r="O9" s="14">
        <f t="shared" ca="1" si="6"/>
        <v>2.0505363165337293E-3</v>
      </c>
      <c r="P9" s="14">
        <f t="shared" ca="1" si="7"/>
        <v>1.5636433003938491E-3</v>
      </c>
      <c r="Q9" s="14">
        <f t="shared" ca="1" si="8"/>
        <v>2.1517411568223298E-3</v>
      </c>
      <c r="R9" s="14">
        <f t="shared" ca="1" si="9"/>
        <v>1.5796906816986955E-3</v>
      </c>
      <c r="S9" s="14">
        <f t="shared" ca="1" si="10"/>
        <v>1.3906022610240449E-3</v>
      </c>
      <c r="T9" s="14">
        <f t="shared" ca="1" si="11"/>
        <v>2.3883916955807155E-3</v>
      </c>
      <c r="U9" s="14">
        <f t="shared" ca="1" si="12"/>
        <v>2.4468582992738528E-3</v>
      </c>
      <c r="V9" s="14">
        <f t="shared" ca="1" si="13"/>
        <v>2.4031920213502893E-3</v>
      </c>
      <c r="W9" s="14">
        <f t="shared" ca="1" si="14"/>
        <v>1.8014055553267883E-3</v>
      </c>
      <c r="X9" s="14">
        <f t="shared" ca="1" si="15"/>
        <v>1.9712854539217987E-3</v>
      </c>
      <c r="Y9" s="14">
        <f t="shared" ca="1" si="16"/>
        <v>2.2228909920045509E-3</v>
      </c>
      <c r="Z9" s="14">
        <f t="shared" ca="1" si="17"/>
        <v>2.6625795726562375E-3</v>
      </c>
      <c r="AA9" s="14">
        <f t="shared" ca="1" si="18"/>
        <v>2.6681381535296673E-3</v>
      </c>
      <c r="AB9" s="14">
        <f t="shared" ca="1" si="19"/>
        <v>1.5555132716722582E-3</v>
      </c>
      <c r="AC9" s="14">
        <f t="shared" ca="1" si="20"/>
        <v>2.5149920001389255E-3</v>
      </c>
      <c r="AD9" s="14">
        <f t="shared" ca="1" si="21"/>
        <v>2.4133424733802388E-3</v>
      </c>
      <c r="AE9" s="14">
        <f t="shared" ca="1" si="22"/>
        <v>2.9050787052033447E-3</v>
      </c>
      <c r="AF9" s="14">
        <f t="shared" ca="1" si="23"/>
        <v>3.1155507448214479E-3</v>
      </c>
      <c r="AG9" s="11"/>
      <c r="AH9" s="16"/>
      <c r="AI9" s="16"/>
      <c r="AJ9" s="16"/>
      <c r="AK9" s="16"/>
      <c r="AL9" s="16"/>
    </row>
    <row r="10" spans="1:38" s="12" customFormat="1" x14ac:dyDescent="0.25">
      <c r="A10" s="12" t="s">
        <v>0</v>
      </c>
      <c r="B10" s="12">
        <v>1000</v>
      </c>
      <c r="C10" s="12">
        <v>1</v>
      </c>
      <c r="E10" s="14">
        <f ca="1">MIN('1:25'!L10:P10)</f>
        <v>1034.2198900000001</v>
      </c>
      <c r="F10" s="15"/>
      <c r="H10" s="14">
        <f t="shared" ca="1" si="24"/>
        <v>7.6855996262024766E-4</v>
      </c>
      <c r="I10" s="14">
        <f t="shared" ca="1" si="0"/>
        <v>8.4649309925740072E-4</v>
      </c>
      <c r="J10" s="14">
        <f t="shared" ca="1" si="1"/>
        <v>9.5696283698414627E-4</v>
      </c>
      <c r="K10" s="14">
        <f t="shared" ca="1" si="2"/>
        <v>1.0713292315423539E-3</v>
      </c>
      <c r="L10" s="14">
        <f t="shared" ca="1" si="3"/>
        <v>1.0417320440430911E-3</v>
      </c>
      <c r="M10" s="14">
        <f t="shared" ca="1" si="4"/>
        <v>1.3365532933231291E-3</v>
      </c>
      <c r="N10" s="14">
        <f t="shared" ca="1" si="5"/>
        <v>1.2437973901271652E-3</v>
      </c>
      <c r="O10" s="14">
        <f t="shared" ca="1" si="6"/>
        <v>1.9673765895180471E-3</v>
      </c>
      <c r="P10" s="14">
        <f t="shared" ca="1" si="7"/>
        <v>1.6402024524975647E-3</v>
      </c>
      <c r="Q10" s="14">
        <f t="shared" ca="1" si="8"/>
        <v>2.2752801630992726E-3</v>
      </c>
      <c r="R10" s="14">
        <f t="shared" ca="1" si="9"/>
        <v>1.3401405381978414E-3</v>
      </c>
      <c r="S10" s="14">
        <f t="shared" ca="1" si="10"/>
        <v>1.3783239075005865E-3</v>
      </c>
      <c r="T10" s="14">
        <f t="shared" ca="1" si="11"/>
        <v>2.0229740505180119E-3</v>
      </c>
      <c r="U10" s="14">
        <f t="shared" ca="1" si="12"/>
        <v>2.4406028393048835E-3</v>
      </c>
      <c r="V10" s="14">
        <f t="shared" ca="1" si="13"/>
        <v>2.3032626069487334E-3</v>
      </c>
      <c r="W10" s="14">
        <f t="shared" ca="1" si="14"/>
        <v>1.4293285347659087E-3</v>
      </c>
      <c r="X10" s="14">
        <f t="shared" ca="1" si="15"/>
        <v>2.4966934256114058E-3</v>
      </c>
      <c r="Y10" s="14">
        <f t="shared" ca="1" si="16"/>
        <v>2.5328946245653928E-3</v>
      </c>
      <c r="Z10" s="14">
        <f t="shared" ca="1" si="17"/>
        <v>2.7043958707850049E-3</v>
      </c>
      <c r="AA10" s="14">
        <f t="shared" ca="1" si="18"/>
        <v>2.8422775740658511E-3</v>
      </c>
      <c r="AB10" s="14">
        <f t="shared" ca="1" si="19"/>
        <v>1.8074589534333545E-3</v>
      </c>
      <c r="AC10" s="14">
        <f t="shared" ca="1" si="20"/>
        <v>2.3471120827116667E-3</v>
      </c>
      <c r="AD10" s="14">
        <f t="shared" ca="1" si="21"/>
        <v>2.4547777745790918E-3</v>
      </c>
      <c r="AE10" s="14">
        <f t="shared" ca="1" si="22"/>
        <v>2.9811068514642015E-3</v>
      </c>
      <c r="AF10" s="14">
        <f t="shared" ca="1" si="23"/>
        <v>2.9830890218131801E-3</v>
      </c>
      <c r="AG10" s="11"/>
      <c r="AH10" s="16"/>
      <c r="AI10" s="16"/>
      <c r="AJ10" s="16"/>
      <c r="AK10" s="16"/>
      <c r="AL10" s="16"/>
    </row>
    <row r="11" spans="1:38" s="12" customFormat="1" x14ac:dyDescent="0.25">
      <c r="A11" s="12" t="s">
        <v>2</v>
      </c>
      <c r="B11" s="12">
        <v>24</v>
      </c>
      <c r="C11" s="12">
        <v>0.4</v>
      </c>
      <c r="E11" s="14">
        <f ca="1">MIN('1:25'!L11:P11)</f>
        <v>3177.6379999999999</v>
      </c>
      <c r="F11" s="15"/>
      <c r="H11" s="14">
        <f t="shared" ca="1" si="24"/>
        <v>0</v>
      </c>
      <c r="I11" s="14">
        <f t="shared" ca="1" si="0"/>
        <v>0</v>
      </c>
      <c r="J11" s="14">
        <f t="shared" ca="1" si="1"/>
        <v>0</v>
      </c>
      <c r="K11" s="14">
        <f t="shared" ca="1" si="2"/>
        <v>0</v>
      </c>
      <c r="L11" s="14">
        <f t="shared" ca="1" si="3"/>
        <v>0</v>
      </c>
      <c r="M11" s="14">
        <f t="shared" ca="1" si="4"/>
        <v>0</v>
      </c>
      <c r="N11" s="14">
        <f t="shared" ca="1" si="5"/>
        <v>0</v>
      </c>
      <c r="O11" s="14">
        <f t="shared" ca="1" si="6"/>
        <v>0</v>
      </c>
      <c r="P11" s="14">
        <f t="shared" ca="1" si="7"/>
        <v>0</v>
      </c>
      <c r="Q11" s="14">
        <f t="shared" ca="1" si="8"/>
        <v>0</v>
      </c>
      <c r="R11" s="14">
        <f t="shared" ca="1" si="9"/>
        <v>0</v>
      </c>
      <c r="S11" s="14">
        <f t="shared" ca="1" si="10"/>
        <v>0</v>
      </c>
      <c r="T11" s="14">
        <f t="shared" ca="1" si="11"/>
        <v>0</v>
      </c>
      <c r="U11" s="14">
        <f t="shared" ca="1" si="12"/>
        <v>0</v>
      </c>
      <c r="V11" s="14">
        <f t="shared" ca="1" si="13"/>
        <v>0</v>
      </c>
      <c r="W11" s="14">
        <f t="shared" ca="1" si="14"/>
        <v>0</v>
      </c>
      <c r="X11" s="14">
        <f t="shared" ca="1" si="15"/>
        <v>0</v>
      </c>
      <c r="Y11" s="14">
        <f t="shared" ca="1" si="16"/>
        <v>0</v>
      </c>
      <c r="Z11" s="14">
        <f t="shared" ca="1" si="17"/>
        <v>0</v>
      </c>
      <c r="AA11" s="14">
        <f t="shared" ca="1" si="18"/>
        <v>0</v>
      </c>
      <c r="AB11" s="14">
        <f t="shared" ca="1" si="19"/>
        <v>0</v>
      </c>
      <c r="AC11" s="14">
        <f t="shared" ca="1" si="20"/>
        <v>0</v>
      </c>
      <c r="AD11" s="14">
        <f t="shared" ca="1" si="21"/>
        <v>0</v>
      </c>
      <c r="AE11" s="14">
        <f t="shared" ca="1" si="22"/>
        <v>0</v>
      </c>
      <c r="AF11" s="14">
        <f t="shared" ca="1" si="23"/>
        <v>0</v>
      </c>
      <c r="AG11" s="11"/>
      <c r="AH11" s="16"/>
      <c r="AI11" s="16"/>
      <c r="AJ11" s="16"/>
      <c r="AK11" s="16"/>
      <c r="AL11" s="16"/>
    </row>
    <row r="12" spans="1:38" s="12" customFormat="1" x14ac:dyDescent="0.25">
      <c r="A12" s="12" t="s">
        <v>3</v>
      </c>
      <c r="B12" s="12">
        <v>24</v>
      </c>
      <c r="C12" s="12">
        <v>0.7</v>
      </c>
      <c r="E12" s="14">
        <f ca="1">MIN('1:25'!L12:P12)</f>
        <v>2321.03586</v>
      </c>
      <c r="F12" s="15"/>
      <c r="H12" s="14">
        <f t="shared" ca="1" si="24"/>
        <v>0</v>
      </c>
      <c r="I12" s="14">
        <f t="shared" ca="1" si="0"/>
        <v>0</v>
      </c>
      <c r="J12" s="14">
        <f t="shared" ca="1" si="1"/>
        <v>0</v>
      </c>
      <c r="K12" s="14">
        <f t="shared" ca="1" si="2"/>
        <v>0</v>
      </c>
      <c r="L12" s="14">
        <f t="shared" ca="1" si="3"/>
        <v>0</v>
      </c>
      <c r="M12" s="14">
        <f t="shared" ca="1" si="4"/>
        <v>0</v>
      </c>
      <c r="N12" s="14">
        <f t="shared" ca="1" si="5"/>
        <v>0</v>
      </c>
      <c r="O12" s="14">
        <f t="shared" ca="1" si="6"/>
        <v>0</v>
      </c>
      <c r="P12" s="14">
        <f t="shared" ca="1" si="7"/>
        <v>0</v>
      </c>
      <c r="Q12" s="14">
        <f t="shared" ca="1" si="8"/>
        <v>0</v>
      </c>
      <c r="R12" s="14">
        <f t="shared" ca="1" si="9"/>
        <v>0</v>
      </c>
      <c r="S12" s="14">
        <f t="shared" ca="1" si="10"/>
        <v>0</v>
      </c>
      <c r="T12" s="14">
        <f t="shared" ca="1" si="11"/>
        <v>0</v>
      </c>
      <c r="U12" s="14">
        <f t="shared" ca="1" si="12"/>
        <v>0</v>
      </c>
      <c r="V12" s="14">
        <f t="shared" ca="1" si="13"/>
        <v>0</v>
      </c>
      <c r="W12" s="14">
        <f t="shared" ca="1" si="14"/>
        <v>0</v>
      </c>
      <c r="X12" s="14">
        <f t="shared" ca="1" si="15"/>
        <v>0</v>
      </c>
      <c r="Y12" s="14">
        <f t="shared" ca="1" si="16"/>
        <v>0</v>
      </c>
      <c r="Z12" s="14">
        <f t="shared" ca="1" si="17"/>
        <v>0</v>
      </c>
      <c r="AA12" s="14">
        <f t="shared" ca="1" si="18"/>
        <v>0</v>
      </c>
      <c r="AB12" s="14">
        <f t="shared" ca="1" si="19"/>
        <v>0</v>
      </c>
      <c r="AC12" s="14">
        <f t="shared" ca="1" si="20"/>
        <v>0</v>
      </c>
      <c r="AD12" s="14">
        <f t="shared" ca="1" si="21"/>
        <v>0</v>
      </c>
      <c r="AE12" s="14">
        <f t="shared" ca="1" si="22"/>
        <v>0</v>
      </c>
      <c r="AF12" s="14">
        <f t="shared" ca="1" si="23"/>
        <v>0</v>
      </c>
      <c r="AG12" s="11"/>
      <c r="AH12" s="16"/>
      <c r="AI12" s="16"/>
      <c r="AJ12" s="16"/>
      <c r="AK12" s="16"/>
      <c r="AL12" s="16"/>
    </row>
    <row r="13" spans="1:38" s="12" customFormat="1" x14ac:dyDescent="0.25">
      <c r="A13" s="12" t="s">
        <v>3</v>
      </c>
      <c r="B13" s="12">
        <v>24</v>
      </c>
      <c r="C13" s="12">
        <v>1</v>
      </c>
      <c r="E13" s="14">
        <f ca="1">MIN('1:25'!L13:P13)</f>
        <v>2320.9075499999999</v>
      </c>
      <c r="F13" s="15"/>
      <c r="H13" s="14">
        <f t="shared" ca="1" si="24"/>
        <v>0</v>
      </c>
      <c r="I13" s="14">
        <f t="shared" ca="1" si="0"/>
        <v>0</v>
      </c>
      <c r="J13" s="14">
        <f t="shared" ca="1" si="1"/>
        <v>0</v>
      </c>
      <c r="K13" s="14">
        <f t="shared" ca="1" si="2"/>
        <v>0</v>
      </c>
      <c r="L13" s="14">
        <f t="shared" ca="1" si="3"/>
        <v>0</v>
      </c>
      <c r="M13" s="14">
        <f t="shared" ca="1" si="4"/>
        <v>0</v>
      </c>
      <c r="N13" s="14">
        <f t="shared" ca="1" si="5"/>
        <v>0</v>
      </c>
      <c r="O13" s="14">
        <f t="shared" ca="1" si="6"/>
        <v>0</v>
      </c>
      <c r="P13" s="14">
        <f t="shared" ca="1" si="7"/>
        <v>0</v>
      </c>
      <c r="Q13" s="14">
        <f t="shared" ca="1" si="8"/>
        <v>0</v>
      </c>
      <c r="R13" s="14">
        <f t="shared" ca="1" si="9"/>
        <v>0</v>
      </c>
      <c r="S13" s="14">
        <f t="shared" ca="1" si="10"/>
        <v>0</v>
      </c>
      <c r="T13" s="14">
        <f t="shared" ca="1" si="11"/>
        <v>0</v>
      </c>
      <c r="U13" s="14">
        <f t="shared" ca="1" si="12"/>
        <v>0</v>
      </c>
      <c r="V13" s="14">
        <f t="shared" ca="1" si="13"/>
        <v>0</v>
      </c>
      <c r="W13" s="14">
        <f t="shared" ca="1" si="14"/>
        <v>0</v>
      </c>
      <c r="X13" s="14">
        <f t="shared" ca="1" si="15"/>
        <v>0</v>
      </c>
      <c r="Y13" s="14">
        <f t="shared" ca="1" si="16"/>
        <v>0</v>
      </c>
      <c r="Z13" s="14">
        <f t="shared" ca="1" si="17"/>
        <v>0</v>
      </c>
      <c r="AA13" s="14">
        <f t="shared" ca="1" si="18"/>
        <v>0</v>
      </c>
      <c r="AB13" s="14">
        <f t="shared" ca="1" si="19"/>
        <v>0</v>
      </c>
      <c r="AC13" s="14">
        <f t="shared" ca="1" si="20"/>
        <v>0</v>
      </c>
      <c r="AD13" s="14">
        <f t="shared" ca="1" si="21"/>
        <v>0</v>
      </c>
      <c r="AE13" s="14">
        <f t="shared" ca="1" si="22"/>
        <v>0</v>
      </c>
      <c r="AF13" s="14">
        <f t="shared" ca="1" si="23"/>
        <v>0</v>
      </c>
      <c r="AG13" s="11"/>
      <c r="AH13" s="16"/>
      <c r="AI13" s="16"/>
      <c r="AJ13" s="16"/>
      <c r="AK13" s="16"/>
      <c r="AL13" s="16"/>
    </row>
    <row r="14" spans="1:38" s="12" customFormat="1" x14ac:dyDescent="0.25">
      <c r="A14" s="12" t="s">
        <v>3</v>
      </c>
      <c r="B14" s="12">
        <v>100</v>
      </c>
      <c r="C14" s="12">
        <v>0.4</v>
      </c>
      <c r="E14" s="14">
        <f ca="1">MIN('1:25'!L14:P14)</f>
        <v>42986.193919999998</v>
      </c>
      <c r="F14" s="15"/>
      <c r="H14" s="14">
        <f t="shared" ca="1" si="24"/>
        <v>1.8221897045812699E-4</v>
      </c>
      <c r="I14" s="14">
        <f t="shared" ca="1" si="0"/>
        <v>2.4648332484918431E-4</v>
      </c>
      <c r="J14" s="14">
        <f t="shared" ca="1" si="1"/>
        <v>3.9409583531714029E-4</v>
      </c>
      <c r="K14" s="14">
        <f t="shared" ca="1" si="2"/>
        <v>1.8796546665786595E-4</v>
      </c>
      <c r="L14" s="14">
        <f t="shared" ca="1" si="3"/>
        <v>6.3750805784297667E-3</v>
      </c>
      <c r="M14" s="14">
        <f t="shared" ca="1" si="4"/>
        <v>4.7885048949248415E-4</v>
      </c>
      <c r="N14" s="14">
        <f t="shared" ca="1" si="5"/>
        <v>4.7742880047010475E-3</v>
      </c>
      <c r="O14" s="14">
        <f t="shared" ca="1" si="6"/>
        <v>4.7998820361719935E-3</v>
      </c>
      <c r="P14" s="14">
        <f t="shared" ca="1" si="7"/>
        <v>2.9941334243195904E-4</v>
      </c>
      <c r="Q14" s="14">
        <f t="shared" ca="1" si="8"/>
        <v>2.9169644615064186E-4</v>
      </c>
      <c r="R14" s="14">
        <f t="shared" ca="1" si="9"/>
        <v>2.790751845192471E-4</v>
      </c>
      <c r="S14" s="14">
        <f t="shared" ca="1" si="10"/>
        <v>2.7028957301119269E-4</v>
      </c>
      <c r="T14" s="14">
        <f t="shared" ca="1" si="11"/>
        <v>2.234126616998992E-4</v>
      </c>
      <c r="U14" s="14">
        <f t="shared" ca="1" si="12"/>
        <v>3.77636364601579E-4</v>
      </c>
      <c r="V14" s="14">
        <f t="shared" ca="1" si="13"/>
        <v>2.7944972337788556E-4</v>
      </c>
      <c r="W14" s="14">
        <f t="shared" ca="1" si="14"/>
        <v>2.6489411975395908E-4</v>
      </c>
      <c r="X14" s="14">
        <f t="shared" ca="1" si="15"/>
        <v>3.6303330388024309E-4</v>
      </c>
      <c r="Y14" s="14">
        <f t="shared" ca="1" si="16"/>
        <v>4.0519195610639702E-4</v>
      </c>
      <c r="Z14" s="14">
        <f t="shared" ca="1" si="17"/>
        <v>3.0636394616657671E-4</v>
      </c>
      <c r="AA14" s="14">
        <f t="shared" ca="1" si="18"/>
        <v>4.0943843580965543E-4</v>
      </c>
      <c r="AB14" s="14">
        <f t="shared" ca="1" si="19"/>
        <v>3.3275055769392211E-4</v>
      </c>
      <c r="AC14" s="14">
        <f t="shared" ca="1" si="20"/>
        <v>3.0838924759631759E-4</v>
      </c>
      <c r="AD14" s="14">
        <f t="shared" ca="1" si="21"/>
        <v>3.26041194205146E-4</v>
      </c>
      <c r="AE14" s="14">
        <f t="shared" ca="1" si="22"/>
        <v>5.1579863156229989E-4</v>
      </c>
      <c r="AF14" s="14">
        <f t="shared" ca="1" si="23"/>
        <v>4.2054595560744434E-4</v>
      </c>
      <c r="AG14" s="11"/>
      <c r="AH14" s="16"/>
      <c r="AI14" s="16"/>
      <c r="AJ14" s="16"/>
      <c r="AK14" s="16"/>
      <c r="AL14" s="16"/>
    </row>
    <row r="15" spans="1:38" s="12" customFormat="1" x14ac:dyDescent="0.25">
      <c r="A15" s="12" t="s">
        <v>3</v>
      </c>
      <c r="B15" s="12">
        <v>100</v>
      </c>
      <c r="C15" s="12">
        <v>0.7</v>
      </c>
      <c r="E15" s="14">
        <f ca="1">MIN('1:25'!L15:P15)</f>
        <v>35444.455130000002</v>
      </c>
      <c r="F15" s="15"/>
      <c r="H15" s="14">
        <f t="shared" ca="1" si="24"/>
        <v>6.6472821809744967E-2</v>
      </c>
      <c r="I15" s="14">
        <f t="shared" ca="1" si="0"/>
        <v>6.8110282162489391E-2</v>
      </c>
      <c r="J15" s="14">
        <f t="shared" ca="1" si="1"/>
        <v>5.6540108252469093E-2</v>
      </c>
      <c r="K15" s="14">
        <f t="shared" ca="1" si="2"/>
        <v>5.4727897011968736E-2</v>
      </c>
      <c r="L15" s="14">
        <f t="shared" ca="1" si="3"/>
        <v>5.2733228741834851E-2</v>
      </c>
      <c r="M15" s="14">
        <f t="shared" ca="1" si="4"/>
        <v>2.7854581383149876E-2</v>
      </c>
      <c r="N15" s="14">
        <f t="shared" ca="1" si="5"/>
        <v>8.5887060157496323E-2</v>
      </c>
      <c r="O15" s="14">
        <f t="shared" ca="1" si="6"/>
        <v>6.8082974365079138E-2</v>
      </c>
      <c r="P15" s="14">
        <f t="shared" ca="1" si="7"/>
        <v>4.5489316286183037E-2</v>
      </c>
      <c r="Q15" s="14">
        <f t="shared" ca="1" si="8"/>
        <v>3.3043246558717501E-2</v>
      </c>
      <c r="R15" s="14">
        <f t="shared" ca="1" si="9"/>
        <v>3.7784068765849672E-2</v>
      </c>
      <c r="S15" s="14">
        <f t="shared" ca="1" si="10"/>
        <v>4.5559908710042195E-2</v>
      </c>
      <c r="T15" s="14">
        <f t="shared" ca="1" si="11"/>
        <v>5.2913777151354188E-2</v>
      </c>
      <c r="U15" s="14">
        <f t="shared" ca="1" si="12"/>
        <v>6.8864015289490751E-2</v>
      </c>
      <c r="V15" s="14">
        <f t="shared" ca="1" si="13"/>
        <v>4.938618928065857E-2</v>
      </c>
      <c r="W15" s="14">
        <f t="shared" ca="1" si="14"/>
        <v>4.6328128164964774E-2</v>
      </c>
      <c r="X15" s="14">
        <f t="shared" ca="1" si="15"/>
        <v>4.453604362686072E-2</v>
      </c>
      <c r="Y15" s="14">
        <f t="shared" ca="1" si="16"/>
        <v>2.7482173344950702E-2</v>
      </c>
      <c r="Z15" s="14">
        <f t="shared" ca="1" si="17"/>
        <v>5.7197464950845517E-2</v>
      </c>
      <c r="AA15" s="14">
        <f t="shared" ca="1" si="18"/>
        <v>3.5748826025188918E-2</v>
      </c>
      <c r="AB15" s="14">
        <f t="shared" ca="1" si="19"/>
        <v>4.9100873285169114E-2</v>
      </c>
      <c r="AC15" s="14">
        <f t="shared" ca="1" si="20"/>
        <v>4.5291748007186688E-2</v>
      </c>
      <c r="AD15" s="14">
        <f t="shared" ca="1" si="21"/>
        <v>3.9182329504185744E-2</v>
      </c>
      <c r="AE15" s="14">
        <f t="shared" ca="1" si="22"/>
        <v>4.2123984259988694E-2</v>
      </c>
      <c r="AF15" s="14">
        <f t="shared" ca="1" si="23"/>
        <v>4.3746860667286058E-2</v>
      </c>
      <c r="AG15" s="11"/>
      <c r="AH15" s="16"/>
      <c r="AI15" s="16"/>
      <c r="AJ15" s="16"/>
      <c r="AK15" s="16"/>
      <c r="AL15" s="16"/>
    </row>
    <row r="16" spans="1:38" s="12" customFormat="1" x14ac:dyDescent="0.25">
      <c r="A16" s="12" t="s">
        <v>3</v>
      </c>
      <c r="B16" s="12">
        <v>100</v>
      </c>
      <c r="C16" s="12">
        <v>1</v>
      </c>
      <c r="E16" s="14">
        <f ca="1">MIN('1:25'!L16:P16)</f>
        <v>35228.36103</v>
      </c>
      <c r="F16" s="15"/>
      <c r="H16" s="14">
        <f t="shared" ca="1" si="24"/>
        <v>3.1261162251123693E-2</v>
      </c>
      <c r="I16" s="14">
        <f t="shared" ca="1" si="0"/>
        <v>3.9481557169677939E-2</v>
      </c>
      <c r="J16" s="14">
        <f t="shared" ca="1" si="1"/>
        <v>4.4088744823448885E-2</v>
      </c>
      <c r="K16" s="14">
        <f t="shared" ca="1" si="2"/>
        <v>2.6771202872505662E-2</v>
      </c>
      <c r="L16" s="14">
        <f t="shared" ca="1" si="3"/>
        <v>1.8215136646679217E-2</v>
      </c>
      <c r="M16" s="14">
        <f t="shared" ca="1" si="4"/>
        <v>3.2755687073188704E-2</v>
      </c>
      <c r="N16" s="14">
        <f t="shared" ca="1" si="5"/>
        <v>2.7554578232389385E-2</v>
      </c>
      <c r="O16" s="14">
        <f t="shared" ca="1" si="6"/>
        <v>4.0607788389070074E-2</v>
      </c>
      <c r="P16" s="14">
        <f t="shared" ca="1" si="7"/>
        <v>1.3884668082726384E-2</v>
      </c>
      <c r="Q16" s="14">
        <f t="shared" ca="1" si="8"/>
        <v>1.6256736142572364E-2</v>
      </c>
      <c r="R16" s="14">
        <f t="shared" ca="1" si="9"/>
        <v>1.8158740040595256E-2</v>
      </c>
      <c r="S16" s="14">
        <f t="shared" ca="1" si="10"/>
        <v>2.3836758380127266E-2</v>
      </c>
      <c r="T16" s="14">
        <f t="shared" ca="1" si="11"/>
        <v>3.8417559047026532E-2</v>
      </c>
      <c r="U16" s="14">
        <f t="shared" ca="1" si="12"/>
        <v>2.8018615999746525E-2</v>
      </c>
      <c r="V16" s="14">
        <f t="shared" ca="1" si="13"/>
        <v>2.6745548826345659E-2</v>
      </c>
      <c r="W16" s="14">
        <f t="shared" ca="1" si="14"/>
        <v>4.4198073781350662E-2</v>
      </c>
      <c r="X16" s="14">
        <f t="shared" ca="1" si="15"/>
        <v>3.1956377108810045E-2</v>
      </c>
      <c r="Y16" s="14">
        <f t="shared" ca="1" si="16"/>
        <v>1.3213899721408746E-2</v>
      </c>
      <c r="Z16" s="14">
        <f t="shared" ca="1" si="17"/>
        <v>2.2049666441720253E-2</v>
      </c>
      <c r="AA16" s="14">
        <f t="shared" ca="1" si="18"/>
        <v>1.6197904282690349E-2</v>
      </c>
      <c r="AB16" s="14">
        <f t="shared" ca="1" si="19"/>
        <v>3.1574198954438096E-2</v>
      </c>
      <c r="AC16" s="14">
        <f t="shared" ca="1" si="20"/>
        <v>2.9573166322236964E-2</v>
      </c>
      <c r="AD16" s="14">
        <f t="shared" ca="1" si="21"/>
        <v>2.6374955088280947E-2</v>
      </c>
      <c r="AE16" s="14">
        <f t="shared" ca="1" si="22"/>
        <v>2.3809250429951051E-2</v>
      </c>
      <c r="AF16" s="14">
        <f t="shared" ca="1" si="23"/>
        <v>4.336523571729721E-2</v>
      </c>
      <c r="AG16" s="11"/>
      <c r="AH16" s="16"/>
      <c r="AI16" s="16"/>
      <c r="AJ16" s="16"/>
      <c r="AK16" s="16"/>
      <c r="AL16" s="16"/>
    </row>
    <row r="17" spans="1:105" s="12" customFormat="1" x14ac:dyDescent="0.25">
      <c r="A17" s="12" t="s">
        <v>3</v>
      </c>
      <c r="B17" s="12">
        <v>997</v>
      </c>
      <c r="C17" s="12">
        <v>0.4</v>
      </c>
      <c r="E17" s="14">
        <f ca="1">MIN('1:25'!L17:P17)</f>
        <v>324119.48642999999</v>
      </c>
      <c r="F17" s="15"/>
      <c r="H17" s="14">
        <f t="shared" ca="1" si="24"/>
        <v>6.305244132371636E-3</v>
      </c>
      <c r="I17" s="14">
        <f t="shared" ca="1" si="0"/>
        <v>5.081749351579957E-3</v>
      </c>
      <c r="J17" s="14">
        <f t="shared" ca="1" si="1"/>
        <v>3.0473259132889241E-3</v>
      </c>
      <c r="K17" s="14">
        <f t="shared" ca="1" si="2"/>
        <v>3.5429241316167694E-3</v>
      </c>
      <c r="L17" s="14">
        <f t="shared" ca="1" si="3"/>
        <v>4.4466457906450754E-3</v>
      </c>
      <c r="M17" s="14">
        <f t="shared" ca="1" si="4"/>
        <v>5.0998992322452853E-3</v>
      </c>
      <c r="N17" s="14">
        <f t="shared" ca="1" si="5"/>
        <v>4.5493084240045053E-3</v>
      </c>
      <c r="O17" s="14">
        <f t="shared" ca="1" si="6"/>
        <v>4.4941154758821071E-3</v>
      </c>
      <c r="P17" s="14">
        <f t="shared" ca="1" si="7"/>
        <v>6.1014146720461309E-3</v>
      </c>
      <c r="Q17" s="14">
        <f t="shared" ca="1" si="8"/>
        <v>3.4868059691440492E-3</v>
      </c>
      <c r="R17" s="14">
        <f t="shared" ca="1" si="9"/>
        <v>3.9682245093211116E-3</v>
      </c>
      <c r="S17" s="14">
        <f t="shared" ca="1" si="10"/>
        <v>4.4486115163318097E-3</v>
      </c>
      <c r="T17" s="14">
        <f t="shared" ca="1" si="11"/>
        <v>4.5120370765363779E-3</v>
      </c>
      <c r="U17" s="14">
        <f t="shared" ca="1" si="12"/>
        <v>7.3715062501062689E-3</v>
      </c>
      <c r="V17" s="14">
        <f t="shared" ca="1" si="13"/>
        <v>7.1353384687640091E-3</v>
      </c>
      <c r="W17" s="14">
        <f t="shared" ca="1" si="14"/>
        <v>5.4927715997865421E-3</v>
      </c>
      <c r="X17" s="14">
        <f t="shared" ca="1" si="15"/>
        <v>6.4764820934439006E-3</v>
      </c>
      <c r="Y17" s="14">
        <f t="shared" ca="1" si="16"/>
        <v>4.4459558290434846E-3</v>
      </c>
      <c r="Z17" s="14">
        <f t="shared" ca="1" si="17"/>
        <v>5.6446774310041394E-3</v>
      </c>
      <c r="AA17" s="14">
        <f t="shared" ca="1" si="18"/>
        <v>5.063970290951742E-3</v>
      </c>
      <c r="AB17" s="14">
        <f t="shared" ca="1" si="19"/>
        <v>4.8742017562752368E-3</v>
      </c>
      <c r="AC17" s="14">
        <f t="shared" ca="1" si="20"/>
        <v>6.3322346724850181E-3</v>
      </c>
      <c r="AD17" s="14">
        <f t="shared" ca="1" si="21"/>
        <v>6.6728127759981427E-3</v>
      </c>
      <c r="AE17" s="14">
        <f t="shared" ca="1" si="22"/>
        <v>7.0491224861715125E-3</v>
      </c>
      <c r="AF17" s="14">
        <f t="shared" ca="1" si="23"/>
        <v>7.297568208725594E-3</v>
      </c>
      <c r="AG17" s="11"/>
      <c r="AH17" s="16"/>
      <c r="AI17" s="16"/>
      <c r="AJ17" s="16"/>
      <c r="AK17" s="16"/>
      <c r="AL17" s="16"/>
    </row>
    <row r="18" spans="1:105" s="12" customFormat="1" x14ac:dyDescent="0.25">
      <c r="A18" s="12" t="s">
        <v>3</v>
      </c>
      <c r="B18" s="12">
        <v>997</v>
      </c>
      <c r="C18" s="12">
        <v>0.7</v>
      </c>
      <c r="E18" s="14">
        <f ca="1">MIN('1:25'!L18:P18)</f>
        <v>322908.53392000002</v>
      </c>
      <c r="F18" s="15"/>
      <c r="H18" s="14">
        <f t="shared" ca="1" si="24"/>
        <v>2.9741571656258848E-3</v>
      </c>
      <c r="I18" s="14">
        <f t="shared" ca="1" si="0"/>
        <v>4.2058393858874889E-3</v>
      </c>
      <c r="J18" s="14">
        <f t="shared" ca="1" si="1"/>
        <v>2.8925540265571214E-3</v>
      </c>
      <c r="K18" s="14">
        <f t="shared" ca="1" si="2"/>
        <v>2.3991626687445873E-3</v>
      </c>
      <c r="L18" s="14">
        <f t="shared" ca="1" si="3"/>
        <v>3.1558848495853785E-3</v>
      </c>
      <c r="M18" s="14">
        <f t="shared" ca="1" si="4"/>
        <v>2.0383137974389763E-3</v>
      </c>
      <c r="N18" s="14">
        <f t="shared" ca="1" si="5"/>
        <v>3.2906411828161107E-3</v>
      </c>
      <c r="O18" s="14">
        <f t="shared" ca="1" si="6"/>
        <v>3.2268634010708189E-3</v>
      </c>
      <c r="P18" s="14">
        <f t="shared" ca="1" si="7"/>
        <v>2.6614894922931888E-3</v>
      </c>
      <c r="Q18" s="14">
        <f t="shared" ca="1" si="8"/>
        <v>2.4780840576921815E-3</v>
      </c>
      <c r="R18" s="14">
        <f t="shared" ca="1" si="9"/>
        <v>3.5874616131605971E-3</v>
      </c>
      <c r="S18" s="14">
        <f t="shared" ca="1" si="10"/>
        <v>2.5455708154299146E-3</v>
      </c>
      <c r="T18" s="14">
        <f t="shared" ca="1" si="11"/>
        <v>4.1947786686106535E-3</v>
      </c>
      <c r="U18" s="14">
        <f t="shared" ca="1" si="12"/>
        <v>4.418379479414274E-3</v>
      </c>
      <c r="V18" s="14">
        <f t="shared" ca="1" si="13"/>
        <v>3.9453107495619156E-3</v>
      </c>
      <c r="W18" s="14">
        <f t="shared" ca="1" si="14"/>
        <v>1.5021743591330191E-3</v>
      </c>
      <c r="X18" s="14">
        <f t="shared" ca="1" si="15"/>
        <v>2.8173354508656935E-3</v>
      </c>
      <c r="Y18" s="14">
        <f t="shared" ca="1" si="16"/>
        <v>3.465990187416986E-3</v>
      </c>
      <c r="Z18" s="14">
        <f t="shared" ca="1" si="17"/>
        <v>4.3163181321964937E-3</v>
      </c>
      <c r="AA18" s="14">
        <f t="shared" ca="1" si="18"/>
        <v>3.6142136469176581E-3</v>
      </c>
      <c r="AB18" s="14">
        <f t="shared" ca="1" si="19"/>
        <v>2.9292907762984328E-3</v>
      </c>
      <c r="AC18" s="14">
        <f t="shared" ca="1" si="20"/>
        <v>4.5643516822166524E-3</v>
      </c>
      <c r="AD18" s="14">
        <f t="shared" ca="1" si="21"/>
        <v>4.3934264070934152E-3</v>
      </c>
      <c r="AE18" s="14">
        <f t="shared" ca="1" si="22"/>
        <v>4.8471099261430985E-3</v>
      </c>
      <c r="AF18" s="14">
        <f t="shared" ca="1" si="23"/>
        <v>3.9851819782462123E-3</v>
      </c>
      <c r="AG18" s="11"/>
      <c r="AH18" s="16"/>
      <c r="AI18" s="16"/>
      <c r="AJ18" s="16"/>
      <c r="AK18" s="16"/>
      <c r="AL18" s="16"/>
    </row>
    <row r="19" spans="1:105" s="12" customFormat="1" x14ac:dyDescent="0.25">
      <c r="A19" s="12" t="s">
        <v>3</v>
      </c>
      <c r="B19" s="12">
        <v>997</v>
      </c>
      <c r="C19" s="12">
        <v>1</v>
      </c>
      <c r="E19" s="14">
        <f ca="1">MIN('1:25'!L19:P19)</f>
        <v>322830.84453</v>
      </c>
      <c r="F19" s="15"/>
      <c r="H19" s="14">
        <f t="shared" ca="1" si="24"/>
        <v>4.1127483092049649E-3</v>
      </c>
      <c r="I19" s="14">
        <f t="shared" ca="1" si="0"/>
        <v>2.8750778797215081E-3</v>
      </c>
      <c r="J19" s="14">
        <f t="shared" ca="1" si="1"/>
        <v>2.9631438451696449E-3</v>
      </c>
      <c r="K19" s="14">
        <f t="shared" ca="1" si="2"/>
        <v>3.2555980564065506E-3</v>
      </c>
      <c r="L19" s="14">
        <f t="shared" ca="1" si="3"/>
        <v>3.2908165932740013E-3</v>
      </c>
      <c r="M19" s="14">
        <f t="shared" ca="1" si="4"/>
        <v>1.6663972452299518E-3</v>
      </c>
      <c r="N19" s="14">
        <f t="shared" ca="1" si="5"/>
        <v>2.4442698502020292E-3</v>
      </c>
      <c r="O19" s="14">
        <f t="shared" ca="1" si="6"/>
        <v>2.8183345099027425E-3</v>
      </c>
      <c r="P19" s="14">
        <f t="shared" ca="1" si="7"/>
        <v>1.3567626743898817E-3</v>
      </c>
      <c r="Q19" s="14">
        <f t="shared" ca="1" si="8"/>
        <v>2.0136184042338391E-3</v>
      </c>
      <c r="R19" s="14">
        <f t="shared" ca="1" si="9"/>
        <v>1.9537144318358584E-3</v>
      </c>
      <c r="S19" s="14">
        <f t="shared" ca="1" si="10"/>
        <v>3.1867053518314114E-3</v>
      </c>
      <c r="T19" s="14">
        <f t="shared" ca="1" si="11"/>
        <v>3.4671265430957633E-3</v>
      </c>
      <c r="U19" s="14">
        <f t="shared" ca="1" si="12"/>
        <v>2.7096119990439949E-3</v>
      </c>
      <c r="V19" s="14">
        <f t="shared" ca="1" si="13"/>
        <v>3.7926170337983589E-3</v>
      </c>
      <c r="W19" s="14">
        <f t="shared" ca="1" si="14"/>
        <v>1.5685546117418091E-3</v>
      </c>
      <c r="X19" s="14">
        <f t="shared" ca="1" si="15"/>
        <v>3.4071513879082309E-3</v>
      </c>
      <c r="Y19" s="14">
        <f t="shared" ca="1" si="16"/>
        <v>1.7045800589503726E-3</v>
      </c>
      <c r="Z19" s="14">
        <f t="shared" ca="1" si="17"/>
        <v>2.8361493813673024E-3</v>
      </c>
      <c r="AA19" s="14">
        <f t="shared" ca="1" si="18"/>
        <v>2.7276816478981848E-3</v>
      </c>
      <c r="AB19" s="14">
        <f t="shared" ca="1" si="19"/>
        <v>2.8786125171926984E-3</v>
      </c>
      <c r="AC19" s="14">
        <f t="shared" ca="1" si="20"/>
        <v>2.4252669571888041E-3</v>
      </c>
      <c r="AD19" s="14">
        <f t="shared" ca="1" si="21"/>
        <v>3.4907162035293809E-3</v>
      </c>
      <c r="AE19" s="14">
        <f t="shared" ca="1" si="22"/>
        <v>3.7036404056765152E-3</v>
      </c>
      <c r="AF19" s="14">
        <f t="shared" ca="1" si="23"/>
        <v>4.0501567683334247E-3</v>
      </c>
      <c r="AG19" s="11"/>
      <c r="AH19" s="16"/>
      <c r="AI19" s="16"/>
      <c r="AJ19" s="16"/>
      <c r="AK19" s="16"/>
      <c r="AL19" s="16"/>
    </row>
    <row r="20" spans="1:105" s="12" customFormat="1" x14ac:dyDescent="0.25">
      <c r="A20" s="12" t="s">
        <v>1</v>
      </c>
      <c r="B20" s="12">
        <v>30</v>
      </c>
      <c r="C20" s="12">
        <v>0.4</v>
      </c>
      <c r="E20" s="14">
        <f ca="1">MIN('1:25'!L20:P20)</f>
        <v>995.50248999999997</v>
      </c>
      <c r="F20" s="15"/>
      <c r="H20" s="14">
        <f t="shared" ca="1" si="24"/>
        <v>0</v>
      </c>
      <c r="I20" s="14">
        <f t="shared" ca="1" si="0"/>
        <v>0</v>
      </c>
      <c r="J20" s="14">
        <f t="shared" ca="1" si="1"/>
        <v>0</v>
      </c>
      <c r="K20" s="14">
        <f t="shared" ca="1" si="2"/>
        <v>0</v>
      </c>
      <c r="L20" s="14">
        <f t="shared" ca="1" si="3"/>
        <v>0</v>
      </c>
      <c r="M20" s="14">
        <f t="shared" ca="1" si="4"/>
        <v>0</v>
      </c>
      <c r="N20" s="14">
        <f t="shared" ca="1" si="5"/>
        <v>0</v>
      </c>
      <c r="O20" s="14">
        <f t="shared" ca="1" si="6"/>
        <v>0</v>
      </c>
      <c r="P20" s="14">
        <f t="shared" ca="1" si="7"/>
        <v>0</v>
      </c>
      <c r="Q20" s="14">
        <f t="shared" ca="1" si="8"/>
        <v>0</v>
      </c>
      <c r="R20" s="14">
        <f t="shared" ca="1" si="9"/>
        <v>0</v>
      </c>
      <c r="S20" s="14">
        <f t="shared" ca="1" si="10"/>
        <v>0</v>
      </c>
      <c r="T20" s="14">
        <f t="shared" ca="1" si="11"/>
        <v>0</v>
      </c>
      <c r="U20" s="14">
        <f t="shared" ca="1" si="12"/>
        <v>0</v>
      </c>
      <c r="V20" s="14">
        <f t="shared" ca="1" si="13"/>
        <v>0</v>
      </c>
      <c r="W20" s="14">
        <f t="shared" ca="1" si="14"/>
        <v>0</v>
      </c>
      <c r="X20" s="14">
        <f t="shared" ca="1" si="15"/>
        <v>0</v>
      </c>
      <c r="Y20" s="14">
        <f t="shared" ca="1" si="16"/>
        <v>0</v>
      </c>
      <c r="Z20" s="14">
        <f t="shared" ca="1" si="17"/>
        <v>0</v>
      </c>
      <c r="AA20" s="14">
        <f t="shared" ca="1" si="18"/>
        <v>0</v>
      </c>
      <c r="AB20" s="14">
        <f t="shared" ca="1" si="19"/>
        <v>0</v>
      </c>
      <c r="AC20" s="14">
        <f t="shared" ca="1" si="20"/>
        <v>0</v>
      </c>
      <c r="AD20" s="14">
        <f t="shared" ca="1" si="21"/>
        <v>0</v>
      </c>
      <c r="AE20" s="14">
        <f t="shared" ca="1" si="22"/>
        <v>0</v>
      </c>
      <c r="AF20" s="14">
        <f t="shared" ca="1" si="23"/>
        <v>0</v>
      </c>
      <c r="AG20" s="11"/>
      <c r="AH20" s="16"/>
      <c r="AI20" s="16"/>
      <c r="AJ20" s="16"/>
      <c r="AK20" s="16"/>
      <c r="AL20" s="16"/>
    </row>
    <row r="21" spans="1:105" s="12" customFormat="1" x14ac:dyDescent="0.25">
      <c r="A21" s="12" t="s">
        <v>1</v>
      </c>
      <c r="B21" s="12">
        <v>30</v>
      </c>
      <c r="C21" s="12">
        <v>0.7</v>
      </c>
      <c r="E21" s="14">
        <f ca="1">MIN('1:25'!L21:P21)</f>
        <v>675.36581000000001</v>
      </c>
      <c r="F21" s="15"/>
      <c r="H21" s="14">
        <f t="shared" ca="1" si="24"/>
        <v>8.1840773076741785E-2</v>
      </c>
      <c r="I21" s="14">
        <f t="shared" ca="1" si="0"/>
        <v>3.6098955024188569E-5</v>
      </c>
      <c r="J21" s="14">
        <f t="shared" ca="1" si="1"/>
        <v>6.6404012960017821E-4</v>
      </c>
      <c r="K21" s="14">
        <f t="shared" ca="1" si="2"/>
        <v>2.5614562869269383E-2</v>
      </c>
      <c r="L21" s="14">
        <f t="shared" ca="1" si="3"/>
        <v>2.1071543435114947E-4</v>
      </c>
      <c r="M21" s="14">
        <f t="shared" ca="1" si="4"/>
        <v>2.9261179211904285E-4</v>
      </c>
      <c r="N21" s="14">
        <f t="shared" ca="1" si="5"/>
        <v>6.0411704881010963E-6</v>
      </c>
      <c r="O21" s="14">
        <f t="shared" ca="1" si="6"/>
        <v>8.4403147384670577E-4</v>
      </c>
      <c r="P21" s="14">
        <f t="shared" ca="1" si="7"/>
        <v>1.996399551231044E-4</v>
      </c>
      <c r="Q21" s="14">
        <f t="shared" ca="1" si="8"/>
        <v>6.7489350697344785E-5</v>
      </c>
      <c r="R21" s="14">
        <f t="shared" ca="1" si="9"/>
        <v>1.3730336748903597E-4</v>
      </c>
      <c r="S21" s="14">
        <f t="shared" ca="1" si="10"/>
        <v>2.6188770201442102E-4</v>
      </c>
      <c r="T21" s="14">
        <f t="shared" ca="1" si="11"/>
        <v>6.0411704881010963E-6</v>
      </c>
      <c r="U21" s="14">
        <f t="shared" ca="1" si="12"/>
        <v>9.0839659176796794E-5</v>
      </c>
      <c r="V21" s="14">
        <f t="shared" ca="1" si="13"/>
        <v>2.4164681952404385E-5</v>
      </c>
      <c r="W21" s="14">
        <f t="shared" ca="1" si="14"/>
        <v>3.6765260592722942E-5</v>
      </c>
      <c r="X21" s="14">
        <f t="shared" ca="1" si="15"/>
        <v>1.8822391971560489E-4</v>
      </c>
      <c r="Y21" s="14">
        <f t="shared" ca="1" si="16"/>
        <v>3.6098955024188569E-5</v>
      </c>
      <c r="Z21" s="14">
        <f t="shared" ca="1" si="17"/>
        <v>8.2710731240610109E-4</v>
      </c>
      <c r="AA21" s="14">
        <f t="shared" ca="1" si="18"/>
        <v>8.1934855423018498E-4</v>
      </c>
      <c r="AB21" s="14">
        <f t="shared" ca="1" si="19"/>
        <v>6.0411704881010963E-6</v>
      </c>
      <c r="AC21" s="14">
        <f t="shared" ca="1" si="20"/>
        <v>6.6404012960017821E-4</v>
      </c>
      <c r="AD21" s="14">
        <f t="shared" ca="1" si="21"/>
        <v>1.0671253849845769E-4</v>
      </c>
      <c r="AE21" s="14">
        <f t="shared" ca="1" si="22"/>
        <v>1.5771600875087114E-3</v>
      </c>
      <c r="AF21" s="14">
        <f t="shared" ca="1" si="23"/>
        <v>9.8906398593090884E-4</v>
      </c>
      <c r="AG21" s="11"/>
      <c r="AH21" s="16"/>
      <c r="AI21" s="16"/>
      <c r="AJ21" s="16"/>
      <c r="AK21" s="16"/>
      <c r="AL21" s="16"/>
    </row>
    <row r="22" spans="1:105" s="12" customFormat="1" x14ac:dyDescent="0.25">
      <c r="A22" s="12" t="s">
        <v>1</v>
      </c>
      <c r="B22" s="12">
        <v>30</v>
      </c>
      <c r="C22" s="12">
        <v>1</v>
      </c>
      <c r="E22" s="14">
        <f ca="1">MIN('1:25'!L22:P22)</f>
        <v>655.43295999999998</v>
      </c>
      <c r="F22" s="15"/>
      <c r="H22" s="14">
        <f t="shared" ca="1" si="24"/>
        <v>4.0460278347917615E-3</v>
      </c>
      <c r="I22" s="14">
        <f t="shared" ca="1" si="0"/>
        <v>7.2146203938233495E-3</v>
      </c>
      <c r="J22" s="14">
        <f t="shared" ca="1" si="1"/>
        <v>8.712531026819393E-3</v>
      </c>
      <c r="K22" s="14">
        <f t="shared" ca="1" si="2"/>
        <v>8.8580836703726386E-3</v>
      </c>
      <c r="L22" s="14">
        <f t="shared" ca="1" si="3"/>
        <v>1.1548885182704284E-2</v>
      </c>
      <c r="M22" s="14">
        <f t="shared" ca="1" si="4"/>
        <v>2.9334045086777082E-3</v>
      </c>
      <c r="N22" s="14">
        <f t="shared" ca="1" si="5"/>
        <v>7.3900921918848683E-3</v>
      </c>
      <c r="O22" s="14">
        <f t="shared" ca="1" si="6"/>
        <v>2.8942243002244047E-3</v>
      </c>
      <c r="P22" s="14">
        <f t="shared" ca="1" si="7"/>
        <v>5.7697739216532543E-3</v>
      </c>
      <c r="Q22" s="14">
        <f t="shared" ca="1" si="8"/>
        <v>1.8674678795554912E-5</v>
      </c>
      <c r="R22" s="14">
        <f t="shared" ca="1" si="9"/>
        <v>0</v>
      </c>
      <c r="S22" s="14">
        <f t="shared" ca="1" si="10"/>
        <v>0</v>
      </c>
      <c r="T22" s="14">
        <f t="shared" ca="1" si="11"/>
        <v>9.337339397777456E-6</v>
      </c>
      <c r="U22" s="14">
        <f t="shared" ca="1" si="12"/>
        <v>9.337339397777456E-6</v>
      </c>
      <c r="V22" s="14">
        <f t="shared" ca="1" si="13"/>
        <v>0</v>
      </c>
      <c r="W22" s="14">
        <f t="shared" ca="1" si="14"/>
        <v>0</v>
      </c>
      <c r="X22" s="14">
        <f t="shared" ca="1" si="15"/>
        <v>9.337339397777456E-6</v>
      </c>
      <c r="Y22" s="14">
        <f t="shared" ca="1" si="16"/>
        <v>0</v>
      </c>
      <c r="Z22" s="14">
        <f t="shared" ca="1" si="17"/>
        <v>9.337339397777456E-6</v>
      </c>
      <c r="AA22" s="14">
        <f t="shared" ca="1" si="18"/>
        <v>0</v>
      </c>
      <c r="AB22" s="14">
        <f t="shared" ca="1" si="19"/>
        <v>9.337339397777456E-6</v>
      </c>
      <c r="AC22" s="14">
        <f t="shared" ca="1" si="20"/>
        <v>0</v>
      </c>
      <c r="AD22" s="14">
        <f t="shared" ca="1" si="21"/>
        <v>0</v>
      </c>
      <c r="AE22" s="14">
        <f t="shared" ca="1" si="22"/>
        <v>1.8674678795554912E-5</v>
      </c>
      <c r="AF22" s="14">
        <f t="shared" ca="1" si="23"/>
        <v>4.8517547851080951E-5</v>
      </c>
      <c r="AG22" s="11"/>
      <c r="AH22" s="16"/>
      <c r="AI22" s="16"/>
      <c r="AJ22" s="16"/>
      <c r="AK22" s="16"/>
      <c r="AL22" s="16"/>
    </row>
    <row r="23" spans="1:105" s="12" customFormat="1" x14ac:dyDescent="0.25">
      <c r="A23" s="12" t="s">
        <v>1</v>
      </c>
      <c r="B23" s="12">
        <v>100</v>
      </c>
      <c r="C23" s="12">
        <v>0.4</v>
      </c>
      <c r="E23" s="14">
        <f ca="1">MIN('1:25'!L23:P23)</f>
        <v>1789.1879899999999</v>
      </c>
      <c r="F23" s="15"/>
      <c r="H23" s="14">
        <f t="shared" ca="1" si="24"/>
        <v>0.10020760311497537</v>
      </c>
      <c r="I23" s="14">
        <f t="shared" ca="1" si="0"/>
        <v>0.12453734389308115</v>
      </c>
      <c r="J23" s="14">
        <f t="shared" ca="1" si="1"/>
        <v>0.16562326689885754</v>
      </c>
      <c r="K23" s="14">
        <f t="shared" ca="1" si="2"/>
        <v>0.11172581143918829</v>
      </c>
      <c r="L23" s="14">
        <f t="shared" ca="1" si="3"/>
        <v>0.14374081507220524</v>
      </c>
      <c r="M23" s="14">
        <f t="shared" ca="1" si="4"/>
        <v>0.10053401934583774</v>
      </c>
      <c r="N23" s="14">
        <f t="shared" ca="1" si="5"/>
        <v>0.17023311228464055</v>
      </c>
      <c r="O23" s="14">
        <f t="shared" ca="1" si="6"/>
        <v>0.12227722923626411</v>
      </c>
      <c r="P23" s="14">
        <f t="shared" ca="1" si="7"/>
        <v>0.13191171152451145</v>
      </c>
      <c r="Q23" s="14">
        <f t="shared" ca="1" si="8"/>
        <v>0.13996623127343966</v>
      </c>
      <c r="R23" s="14">
        <f t="shared" ca="1" si="9"/>
        <v>0.10172084264884909</v>
      </c>
      <c r="S23" s="14">
        <f t="shared" ca="1" si="10"/>
        <v>0.11257033421066082</v>
      </c>
      <c r="T23" s="14">
        <f t="shared" ca="1" si="11"/>
        <v>0.17090037587386242</v>
      </c>
      <c r="U23" s="14">
        <f t="shared" ca="1" si="12"/>
        <v>0.19264436824215472</v>
      </c>
      <c r="V23" s="14">
        <f t="shared" ca="1" si="13"/>
        <v>0.14416245327021251</v>
      </c>
      <c r="W23" s="14">
        <f t="shared" ca="1" si="14"/>
        <v>0.15352095002605082</v>
      </c>
      <c r="X23" s="14">
        <f t="shared" ca="1" si="15"/>
        <v>0.13361209181825581</v>
      </c>
      <c r="Y23" s="14">
        <f t="shared" ca="1" si="16"/>
        <v>0.10393597600663554</v>
      </c>
      <c r="Z23" s="14">
        <f t="shared" ca="1" si="17"/>
        <v>0.19419845312062517</v>
      </c>
      <c r="AA23" s="14">
        <f t="shared" ca="1" si="18"/>
        <v>0.14653883854876559</v>
      </c>
      <c r="AB23" s="14">
        <f t="shared" ca="1" si="19"/>
        <v>0.12689713505175079</v>
      </c>
      <c r="AC23" s="14">
        <f t="shared" ca="1" si="20"/>
        <v>0.14543032451274193</v>
      </c>
      <c r="AD23" s="14">
        <f t="shared" ca="1" si="21"/>
        <v>0.17678671652608213</v>
      </c>
      <c r="AE23" s="14">
        <f t="shared" ca="1" si="22"/>
        <v>0.164153728753791</v>
      </c>
      <c r="AF23" s="14">
        <f t="shared" ca="1" si="23"/>
        <v>0.25024376001987386</v>
      </c>
      <c r="AG23" s="11"/>
      <c r="AH23" s="16"/>
      <c r="AI23" s="16"/>
      <c r="AJ23" s="16"/>
      <c r="AK23" s="16"/>
      <c r="AL23" s="16"/>
    </row>
    <row r="24" spans="1:105" s="12" customFormat="1" x14ac:dyDescent="0.25">
      <c r="A24" s="12" t="s">
        <v>1</v>
      </c>
      <c r="B24" s="12">
        <v>100</v>
      </c>
      <c r="C24" s="12">
        <v>0.7</v>
      </c>
      <c r="E24" s="14">
        <f ca="1">MIN('1:25'!L24:P24)</f>
        <v>1762.0255400000001</v>
      </c>
      <c r="F24" s="15"/>
      <c r="H24" s="14">
        <f t="shared" ca="1" si="24"/>
        <v>3.8769585598628649E-2</v>
      </c>
      <c r="I24" s="14">
        <f t="shared" ca="1" si="0"/>
        <v>3.4488750940579217E-2</v>
      </c>
      <c r="J24" s="14">
        <f t="shared" ca="1" si="1"/>
        <v>1.1920065585428276E-2</v>
      </c>
      <c r="K24" s="14">
        <f t="shared" ca="1" si="2"/>
        <v>3.5025604679941043E-2</v>
      </c>
      <c r="L24" s="14">
        <f t="shared" ca="1" si="3"/>
        <v>3.6573959081205795E-2</v>
      </c>
      <c r="M24" s="14">
        <f t="shared" ca="1" si="4"/>
        <v>2.4135563891996434E-2</v>
      </c>
      <c r="N24" s="14">
        <f t="shared" ca="1" si="5"/>
        <v>2.254392975484314E-2</v>
      </c>
      <c r="O24" s="14">
        <f t="shared" ca="1" si="6"/>
        <v>3.4668748331536346E-2</v>
      </c>
      <c r="P24" s="14">
        <f t="shared" ca="1" si="7"/>
        <v>3.147725089160712E-2</v>
      </c>
      <c r="Q24" s="14">
        <f t="shared" ca="1" si="8"/>
        <v>4.0680034637863099E-2</v>
      </c>
      <c r="R24" s="14">
        <f t="shared" ca="1" si="9"/>
        <v>2.608999640266247E-2</v>
      </c>
      <c r="S24" s="14">
        <f t="shared" ca="1" si="10"/>
        <v>3.0770501771500584E-2</v>
      </c>
      <c r="T24" s="14">
        <f t="shared" ca="1" si="11"/>
        <v>3.0826040126523693E-2</v>
      </c>
      <c r="U24" s="14">
        <f t="shared" ca="1" si="12"/>
        <v>4.4042012013060523E-2</v>
      </c>
      <c r="V24" s="14">
        <f t="shared" ca="1" si="13"/>
        <v>4.3159323331941897E-2</v>
      </c>
      <c r="W24" s="14">
        <f t="shared" ca="1" si="14"/>
        <v>2.7055930188162668E-2</v>
      </c>
      <c r="X24" s="14">
        <f t="shared" ca="1" si="15"/>
        <v>3.3686679706129208E-2</v>
      </c>
      <c r="Y24" s="14">
        <f t="shared" ca="1" si="16"/>
        <v>2.9940530827946843E-2</v>
      </c>
      <c r="Z24" s="14">
        <f t="shared" ca="1" si="17"/>
        <v>5.820877034506515E-2</v>
      </c>
      <c r="AA24" s="14">
        <f t="shared" ca="1" si="18"/>
        <v>4.5526911034444763E-2</v>
      </c>
      <c r="AB24" s="14">
        <f t="shared" ca="1" si="19"/>
        <v>2.0335601945928421E-2</v>
      </c>
      <c r="AC24" s="14">
        <f t="shared" ca="1" si="20"/>
        <v>3.6365676061653224E-2</v>
      </c>
      <c r="AD24" s="14">
        <f t="shared" ca="1" si="21"/>
        <v>3.9085137210894037E-2</v>
      </c>
      <c r="AE24" s="14">
        <f t="shared" ca="1" si="22"/>
        <v>5.3660731841605074E-2</v>
      </c>
      <c r="AF24" s="14">
        <f t="shared" ca="1" si="23"/>
        <v>6.5375039910034141E-2</v>
      </c>
      <c r="AG24" s="11"/>
      <c r="AH24" s="16"/>
      <c r="AI24" s="16"/>
      <c r="AJ24" s="16"/>
      <c r="AK24" s="16"/>
      <c r="AL24" s="16"/>
    </row>
    <row r="25" spans="1:105" s="12" customFormat="1" x14ac:dyDescent="0.25">
      <c r="A25" s="12" t="s">
        <v>1</v>
      </c>
      <c r="B25" s="12">
        <v>100</v>
      </c>
      <c r="C25" s="12">
        <v>1</v>
      </c>
      <c r="E25" s="14">
        <f ca="1">MIN('1:25'!L25:P25)</f>
        <v>1753.8095499999999</v>
      </c>
      <c r="F25" s="15"/>
      <c r="H25" s="14">
        <f t="shared" ca="1" si="24"/>
        <v>1.3145212945157168E-2</v>
      </c>
      <c r="I25" s="14">
        <f t="shared" ca="1" si="0"/>
        <v>4.6376871422557217E-3</v>
      </c>
      <c r="J25" s="14">
        <f t="shared" ca="1" si="1"/>
        <v>5.2151671770747782E-3</v>
      </c>
      <c r="K25" s="14">
        <f t="shared" ca="1" si="2"/>
        <v>1.0844147815251896E-2</v>
      </c>
      <c r="L25" s="14">
        <f t="shared" ca="1" si="3"/>
        <v>1.1022855930965018E-2</v>
      </c>
      <c r="M25" s="14">
        <f t="shared" ca="1" si="4"/>
        <v>9.8024896716979951E-3</v>
      </c>
      <c r="N25" s="14">
        <f t="shared" ca="1" si="5"/>
        <v>1.0482734570580949E-2</v>
      </c>
      <c r="O25" s="14">
        <f t="shared" ca="1" si="6"/>
        <v>1.1487980550681879E-2</v>
      </c>
      <c r="P25" s="14">
        <f t="shared" ca="1" si="7"/>
        <v>7.5153314109848851E-3</v>
      </c>
      <c r="Q25" s="14">
        <f t="shared" ca="1" si="8"/>
        <v>1.1247025083196884E-2</v>
      </c>
      <c r="R25" s="14">
        <f t="shared" ca="1" si="9"/>
        <v>5.5813471878974914E-3</v>
      </c>
      <c r="S25" s="14">
        <f t="shared" ca="1" si="10"/>
        <v>7.097116103627182E-3</v>
      </c>
      <c r="T25" s="14">
        <f t="shared" ca="1" si="11"/>
        <v>1.8974300829870706E-2</v>
      </c>
      <c r="U25" s="14">
        <f t="shared" ca="1" si="12"/>
        <v>2.0760629339713947E-2</v>
      </c>
      <c r="V25" s="14">
        <f t="shared" ca="1" si="13"/>
        <v>2.099107055267211E-2</v>
      </c>
      <c r="W25" s="14">
        <f t="shared" ca="1" si="14"/>
        <v>1.4735174637405856E-2</v>
      </c>
      <c r="X25" s="14">
        <f t="shared" ca="1" si="15"/>
        <v>1.688227208022693E-2</v>
      </c>
      <c r="Y25" s="14">
        <f t="shared" ca="1" si="16"/>
        <v>1.0519665604512301E-2</v>
      </c>
      <c r="Z25" s="14">
        <f t="shared" ca="1" si="17"/>
        <v>2.2842423226626829E-2</v>
      </c>
      <c r="AA25" s="14">
        <f t="shared" ca="1" si="18"/>
        <v>1.916120823951506E-2</v>
      </c>
      <c r="AB25" s="14">
        <f t="shared" ca="1" si="19"/>
        <v>1.2189744319729747E-2</v>
      </c>
      <c r="AC25" s="14">
        <f t="shared" ca="1" si="20"/>
        <v>2.2400653480305323E-2</v>
      </c>
      <c r="AD25" s="14">
        <f t="shared" ca="1" si="21"/>
        <v>1.2928792638858884E-2</v>
      </c>
      <c r="AE25" s="14">
        <f t="shared" ca="1" si="22"/>
        <v>2.2953079483459413E-2</v>
      </c>
      <c r="AF25" s="14">
        <f t="shared" ca="1" si="23"/>
        <v>2.8042372103630118E-2</v>
      </c>
      <c r="AG25" s="11"/>
      <c r="AH25" s="16"/>
      <c r="AI25" s="16"/>
      <c r="AJ25" s="16"/>
      <c r="AK25" s="16"/>
      <c r="AL25" s="16"/>
    </row>
    <row r="26" spans="1:105" s="12" customFormat="1" x14ac:dyDescent="0.25">
      <c r="A26" s="12" t="s">
        <v>1</v>
      </c>
      <c r="B26" s="12">
        <v>1000</v>
      </c>
      <c r="C26" s="12">
        <v>0.4</v>
      </c>
      <c r="E26" s="14">
        <f ca="1">MIN('1:25'!L26:P26)</f>
        <v>18977.24136</v>
      </c>
      <c r="F26" s="15"/>
      <c r="H26" s="14">
        <f t="shared" ca="1" si="24"/>
        <v>6.2007695306027664E-4</v>
      </c>
      <c r="I26" s="14">
        <f t="shared" ca="1" si="0"/>
        <v>2.0531941002831272E-3</v>
      </c>
      <c r="J26" s="14">
        <f t="shared" ca="1" si="1"/>
        <v>2.1239762532060157E-3</v>
      </c>
      <c r="K26" s="14">
        <f t="shared" ca="1" si="2"/>
        <v>1.0335611814128215E-3</v>
      </c>
      <c r="L26" s="14">
        <f t="shared" ca="1" si="3"/>
        <v>2.5057498662702238E-3</v>
      </c>
      <c r="M26" s="14">
        <f t="shared" ca="1" si="4"/>
        <v>2.6654764536335001E-3</v>
      </c>
      <c r="N26" s="14">
        <f t="shared" ca="1" si="5"/>
        <v>2.8198803495643218E-3</v>
      </c>
      <c r="O26" s="14">
        <f t="shared" ca="1" si="6"/>
        <v>2.2866147495738242E-3</v>
      </c>
      <c r="P26" s="14">
        <f t="shared" ca="1" si="7"/>
        <v>2.2590822968804078E-3</v>
      </c>
      <c r="Q26" s="14">
        <f t="shared" ca="1" si="8"/>
        <v>2.7809885008492083E-3</v>
      </c>
      <c r="R26" s="14">
        <f t="shared" ca="1" si="9"/>
        <v>2.3020100325053597E-3</v>
      </c>
      <c r="S26" s="14">
        <f t="shared" ca="1" si="10"/>
        <v>1.7203380291518462E-3</v>
      </c>
      <c r="T26" s="14">
        <f t="shared" ca="1" si="11"/>
        <v>3.1418697200992591E-3</v>
      </c>
      <c r="U26" s="14">
        <f t="shared" ca="1" si="12"/>
        <v>4.1303331982283625E-3</v>
      </c>
      <c r="V26" s="14">
        <f t="shared" ca="1" si="13"/>
        <v>5.0673856213209311E-3</v>
      </c>
      <c r="W26" s="14">
        <f t="shared" ca="1" si="14"/>
        <v>3.1678729726605818E-3</v>
      </c>
      <c r="X26" s="14">
        <f t="shared" ca="1" si="15"/>
        <v>4.3479412225801472E-3</v>
      </c>
      <c r="Y26" s="14">
        <f t="shared" ca="1" si="16"/>
        <v>4.3312138176860079E-3</v>
      </c>
      <c r="Z26" s="14">
        <f t="shared" ca="1" si="17"/>
        <v>5.0468062340119236E-3</v>
      </c>
      <c r="AA26" s="14">
        <f t="shared" ca="1" si="18"/>
        <v>5.6616621964067611E-3</v>
      </c>
      <c r="AB26" s="14">
        <f t="shared" ca="1" si="19"/>
        <v>3.9275181564114529E-3</v>
      </c>
      <c r="AC26" s="14">
        <f t="shared" ca="1" si="20"/>
        <v>4.9840847890235875E-3</v>
      </c>
      <c r="AD26" s="14">
        <f t="shared" ca="1" si="21"/>
        <v>3.9021519827474706E-3</v>
      </c>
      <c r="AE26" s="14">
        <f t="shared" ca="1" si="22"/>
        <v>5.8823533875318355E-3</v>
      </c>
      <c r="AF26" s="14">
        <f t="shared" ca="1" si="23"/>
        <v>5.2587875185247084E-3</v>
      </c>
      <c r="AG26" s="11"/>
      <c r="AH26" s="16"/>
      <c r="AI26" s="16"/>
      <c r="AJ26" s="16"/>
      <c r="AK26" s="16"/>
      <c r="AL26" s="16"/>
    </row>
    <row r="27" spans="1:105" s="12" customFormat="1" x14ac:dyDescent="0.25">
      <c r="A27" s="12" t="s">
        <v>1</v>
      </c>
      <c r="B27" s="12">
        <v>1000</v>
      </c>
      <c r="C27" s="12">
        <v>0.7</v>
      </c>
      <c r="E27" s="14">
        <f ca="1">MIN('1:25'!L27:P27)</f>
        <v>18975.633290000002</v>
      </c>
      <c r="F27" s="15"/>
      <c r="H27" s="14">
        <f t="shared" ca="1" si="24"/>
        <v>3.1172398357373572E-4</v>
      </c>
      <c r="I27" s="14">
        <f t="shared" ca="1" si="0"/>
        <v>2.0678519341217654E-4</v>
      </c>
      <c r="J27" s="14">
        <f t="shared" ca="1" si="1"/>
        <v>3.8510440670458265E-4</v>
      </c>
      <c r="K27" s="14">
        <f t="shared" ca="1" si="2"/>
        <v>4.5419511793219744E-4</v>
      </c>
      <c r="L27" s="14">
        <f t="shared" ca="1" si="3"/>
        <v>5.0691904997244804E-4</v>
      </c>
      <c r="M27" s="14">
        <f t="shared" ca="1" si="4"/>
        <v>7.9190505899544988E-4</v>
      </c>
      <c r="N27" s="14">
        <f t="shared" ca="1" si="5"/>
        <v>5.8909338250564972E-4</v>
      </c>
      <c r="O27" s="14">
        <f t="shared" ca="1" si="6"/>
        <v>7.5233220318981033E-4</v>
      </c>
      <c r="P27" s="14">
        <f t="shared" ca="1" si="7"/>
        <v>6.1422403257201173E-4</v>
      </c>
      <c r="Q27" s="14">
        <f t="shared" ca="1" si="8"/>
        <v>7.3866994506977294E-4</v>
      </c>
      <c r="R27" s="14">
        <f t="shared" ca="1" si="9"/>
        <v>7.3563552723963574E-4</v>
      </c>
      <c r="S27" s="14">
        <f t="shared" ca="1" si="10"/>
        <v>7.4701222264160212E-4</v>
      </c>
      <c r="T27" s="14">
        <f t="shared" ca="1" si="11"/>
        <v>8.9644280852306014E-4</v>
      </c>
      <c r="U27" s="14">
        <f t="shared" ca="1" si="12"/>
        <v>1.1500464657217551E-3</v>
      </c>
      <c r="V27" s="14">
        <f t="shared" ca="1" si="13"/>
        <v>9.8883814380418982E-4</v>
      </c>
      <c r="W27" s="14">
        <f t="shared" ca="1" si="14"/>
        <v>7.2241067217578112E-4</v>
      </c>
      <c r="X27" s="14">
        <f t="shared" ca="1" si="15"/>
        <v>6.7522911115413598E-4</v>
      </c>
      <c r="Y27" s="14">
        <f t="shared" ca="1" si="16"/>
        <v>8.5920189069986692E-4</v>
      </c>
      <c r="Z27" s="14">
        <f t="shared" ca="1" si="17"/>
        <v>1.5736776498379869E-3</v>
      </c>
      <c r="AA27" s="14">
        <f t="shared" ca="1" si="18"/>
        <v>1.3937136956543911E-3</v>
      </c>
      <c r="AB27" s="14">
        <f t="shared" ca="1" si="19"/>
        <v>6.3725251300901866E-4</v>
      </c>
      <c r="AC27" s="14">
        <f t="shared" ca="1" si="20"/>
        <v>1.3842130904708021E-3</v>
      </c>
      <c r="AD27" s="14">
        <f t="shared" ca="1" si="21"/>
        <v>1.5164078879599783E-3</v>
      </c>
      <c r="AE27" s="14">
        <f t="shared" ca="1" si="22"/>
        <v>1.7789324595441859E-3</v>
      </c>
      <c r="AF27" s="14">
        <f t="shared" ca="1" si="23"/>
        <v>1.6924916027394607E-3</v>
      </c>
      <c r="AG27" s="11"/>
      <c r="AH27" s="16"/>
      <c r="AI27" s="16"/>
      <c r="AJ27" s="16"/>
      <c r="AK27" s="16"/>
      <c r="AL27" s="16"/>
    </row>
    <row r="28" spans="1:105" s="12" customFormat="1" x14ac:dyDescent="0.25">
      <c r="A28" s="12" t="s">
        <v>1</v>
      </c>
      <c r="B28" s="12">
        <v>1000</v>
      </c>
      <c r="C28" s="12">
        <v>1</v>
      </c>
      <c r="E28" s="14">
        <f ca="1">MIN('1:25'!L28:P28)</f>
        <v>18975.233329999999</v>
      </c>
      <c r="F28" s="15"/>
      <c r="H28" s="14">
        <f t="shared" ca="1" si="24"/>
        <v>4.5747000045154873E-5</v>
      </c>
      <c r="I28" s="14">
        <f t="shared" ca="1" si="0"/>
        <v>1.4278612299001228E-5</v>
      </c>
      <c r="J28" s="14">
        <f t="shared" ca="1" si="1"/>
        <v>3.141147145027668E-5</v>
      </c>
      <c r="K28" s="14">
        <f t="shared" ca="1" si="2"/>
        <v>7.3291852374961263E-5</v>
      </c>
      <c r="L28" s="14">
        <f t="shared" ca="1" si="3"/>
        <v>5.4632266279572287E-5</v>
      </c>
      <c r="M28" s="14">
        <f t="shared" ca="1" si="4"/>
        <v>8.5319108958945207E-5</v>
      </c>
      <c r="N28" s="14">
        <f t="shared" ca="1" si="5"/>
        <v>5.6106292950023887E-5</v>
      </c>
      <c r="O28" s="14">
        <f t="shared" ca="1" si="6"/>
        <v>1.8418271539667511E-4</v>
      </c>
      <c r="P28" s="14">
        <f t="shared" ca="1" si="7"/>
        <v>1.2173341744110879E-4</v>
      </c>
      <c r="Q28" s="14">
        <f t="shared" ca="1" si="8"/>
        <v>1.5348902168163406E-4</v>
      </c>
      <c r="R28" s="14">
        <f t="shared" ca="1" si="9"/>
        <v>5.3318975446051867E-5</v>
      </c>
      <c r="S28" s="14">
        <f t="shared" ca="1" si="10"/>
        <v>8.3868270409717747E-5</v>
      </c>
      <c r="T28" s="14">
        <f t="shared" ca="1" si="11"/>
        <v>5.0038436075478259E-4</v>
      </c>
      <c r="U28" s="14">
        <f t="shared" ca="1" si="12"/>
        <v>3.7994737005967604E-4</v>
      </c>
      <c r="V28" s="14">
        <f t="shared" ca="1" si="13"/>
        <v>1.8745540242608887E-4</v>
      </c>
      <c r="W28" s="14">
        <f t="shared" ca="1" si="14"/>
        <v>9.7247289027394126E-5</v>
      </c>
      <c r="X28" s="14">
        <f t="shared" ca="1" si="15"/>
        <v>2.1341397650149308E-4</v>
      </c>
      <c r="Y28" s="14">
        <f t="shared" ca="1" si="16"/>
        <v>2.6858800160023031E-4</v>
      </c>
      <c r="Z28" s="14">
        <f t="shared" ca="1" si="17"/>
        <v>6.0229140802908103E-4</v>
      </c>
      <c r="AA28" s="14">
        <f t="shared" ca="1" si="18"/>
        <v>4.9129567146181388E-4</v>
      </c>
      <c r="AB28" s="14">
        <f t="shared" ca="1" si="19"/>
        <v>2.2051533845374242E-4</v>
      </c>
      <c r="AC28" s="14">
        <f t="shared" ca="1" si="20"/>
        <v>4.1284709725389427E-4</v>
      </c>
      <c r="AD28" s="14">
        <f t="shared" ca="1" si="21"/>
        <v>3.6474334094524789E-4</v>
      </c>
      <c r="AE28" s="14">
        <f t="shared" ca="1" si="22"/>
        <v>4.8912916318807475E-4</v>
      </c>
      <c r="AF28" s="14">
        <f t="shared" ca="1" si="23"/>
        <v>1.2688233963342936E-3</v>
      </c>
      <c r="AG28" s="11"/>
      <c r="AH28" s="16"/>
      <c r="AI28" s="16"/>
      <c r="AJ28" s="16"/>
      <c r="AK28" s="16"/>
      <c r="AL28" s="16"/>
    </row>
    <row r="29" spans="1:105" s="12" customFormat="1" x14ac:dyDescent="0.25">
      <c r="AG29" s="11"/>
      <c r="BP29" s="17"/>
      <c r="BQ29" s="17"/>
      <c r="BR29" s="17"/>
      <c r="BS29" s="17"/>
      <c r="BT29" s="17"/>
      <c r="BU29" s="17"/>
      <c r="BV29" s="17"/>
      <c r="BW29" s="17"/>
      <c r="BX29" s="17"/>
      <c r="BY29" s="17"/>
      <c r="BZ29" s="17"/>
      <c r="CA29" s="17"/>
      <c r="CB29" s="17"/>
      <c r="CC29" s="17"/>
      <c r="CD29" s="17"/>
      <c r="CE29" s="17"/>
      <c r="CF29" s="17"/>
      <c r="CG29" s="17"/>
      <c r="CH29" s="17"/>
      <c r="CI29" s="17"/>
      <c r="CJ29" s="17"/>
      <c r="CK29" s="17"/>
      <c r="CL29" s="17"/>
      <c r="CM29" s="17"/>
      <c r="CN29" s="17"/>
      <c r="CO29" s="17"/>
      <c r="CP29" s="17"/>
      <c r="CQ29" s="17"/>
      <c r="CR29" s="17"/>
      <c r="CS29" s="17"/>
      <c r="CT29" s="17"/>
      <c r="CU29" s="17"/>
      <c r="CV29" s="17"/>
      <c r="CW29" s="17"/>
      <c r="CX29" s="17"/>
      <c r="CY29" s="17"/>
      <c r="CZ29" s="17"/>
      <c r="DA29" s="17"/>
    </row>
    <row r="30" spans="1:105" s="12" customFormat="1" x14ac:dyDescent="0.25">
      <c r="G30" s="12" t="s">
        <v>9</v>
      </c>
      <c r="H30" s="15">
        <f t="shared" ref="H30:AF30" ca="1" si="25">SUM(H2:H28)</f>
        <v>0.55503405914184567</v>
      </c>
      <c r="I30" s="15">
        <f t="shared" ca="1" si="25"/>
        <v>0.48163692660577367</v>
      </c>
      <c r="J30" s="15">
        <f t="shared" ca="1" si="25"/>
        <v>0.3922057861582503</v>
      </c>
      <c r="K30" s="15">
        <f t="shared" ca="1" si="25"/>
        <v>0.34523146768503149</v>
      </c>
      <c r="L30" s="15">
        <f t="shared" ca="1" si="25"/>
        <v>0.74378657451541375</v>
      </c>
      <c r="M30" s="15">
        <f t="shared" ca="1" si="25"/>
        <v>0.60021369914402467</v>
      </c>
      <c r="N30" s="15">
        <f t="shared" ca="1" si="25"/>
        <v>0.43055350752761939</v>
      </c>
      <c r="O30" s="15">
        <f t="shared" ca="1" si="25"/>
        <v>0.43144088281447679</v>
      </c>
      <c r="P30" s="15">
        <f t="shared" ca="1" si="25"/>
        <v>0.33840730096684729</v>
      </c>
      <c r="Q30" s="15">
        <f t="shared" ca="1" si="25"/>
        <v>0.70447850100021081</v>
      </c>
      <c r="R30" s="15">
        <f t="shared" ca="1" si="25"/>
        <v>0.40030149060137343</v>
      </c>
      <c r="S30" s="15">
        <f t="shared" ca="1" si="25"/>
        <v>0.70365612185516324</v>
      </c>
      <c r="T30" s="15">
        <f t="shared" ca="1" si="25"/>
        <v>0.4109670084457816</v>
      </c>
      <c r="U30" s="15">
        <f t="shared" ca="1" si="25"/>
        <v>0.44760124904354853</v>
      </c>
      <c r="V30" s="15">
        <f t="shared" ca="1" si="25"/>
        <v>0.36235961430854863</v>
      </c>
      <c r="W30" s="15">
        <f t="shared" ca="1" si="25"/>
        <v>0.33984198763280626</v>
      </c>
      <c r="X30" s="15">
        <f t="shared" ca="1" si="25"/>
        <v>0.36653603966864373</v>
      </c>
      <c r="Y30" s="15">
        <f t="shared" ca="1" si="25"/>
        <v>0.60495487956307736</v>
      </c>
      <c r="Z30" s="15">
        <f t="shared" ca="1" si="25"/>
        <v>0.43245360395673055</v>
      </c>
      <c r="AA30" s="15">
        <f t="shared" ca="1" si="25"/>
        <v>0.36280750231088166</v>
      </c>
      <c r="AB30" s="15">
        <f t="shared" ca="1" si="25"/>
        <v>0.31800678765001733</v>
      </c>
      <c r="AC30" s="15">
        <f t="shared" ca="1" si="25"/>
        <v>0.35818921747663063</v>
      </c>
      <c r="AD30" s="15">
        <f t="shared" ca="1" si="25"/>
        <v>0.70132060759663661</v>
      </c>
      <c r="AE30" s="15">
        <f t="shared" ca="1" si="25"/>
        <v>0.40217681739334005</v>
      </c>
      <c r="AF30" s="15">
        <f t="shared" ca="1" si="25"/>
        <v>0.55297468494108737</v>
      </c>
      <c r="AG30" s="11"/>
      <c r="AH30" s="16"/>
      <c r="AI30" s="16"/>
      <c r="AJ30" s="16"/>
      <c r="AK30" s="16"/>
      <c r="AL30" s="16"/>
      <c r="BP30" s="17"/>
      <c r="BQ30" s="17"/>
      <c r="BR30" s="17"/>
      <c r="BS30" s="17"/>
      <c r="BT30" s="17"/>
      <c r="BU30" s="17"/>
      <c r="BV30" s="17"/>
      <c r="BW30" s="17"/>
      <c r="BX30" s="17"/>
      <c r="BY30" s="17"/>
      <c r="BZ30" s="17"/>
      <c r="CA30" s="17"/>
      <c r="CB30" s="17"/>
      <c r="CC30" s="17"/>
      <c r="CD30" s="17"/>
      <c r="CE30" s="17"/>
      <c r="CF30" s="17"/>
      <c r="CG30" s="17"/>
      <c r="CH30" s="17"/>
      <c r="CI30" s="17"/>
      <c r="CJ30" s="17"/>
      <c r="CK30" s="17"/>
      <c r="CL30" s="17"/>
      <c r="CM30" s="17"/>
      <c r="CN30" s="17"/>
      <c r="CO30" s="17"/>
      <c r="CP30" s="17"/>
      <c r="CQ30" s="17"/>
      <c r="CR30" s="17"/>
      <c r="CS30" s="17"/>
      <c r="CT30" s="17"/>
      <c r="CU30" s="17"/>
      <c r="CV30" s="17"/>
      <c r="CW30" s="17"/>
      <c r="CX30" s="17"/>
      <c r="CY30" s="17"/>
      <c r="CZ30" s="17"/>
      <c r="DA30" s="17"/>
    </row>
    <row r="31" spans="1:105" x14ac:dyDescent="0.25">
      <c r="AH31" s="1"/>
      <c r="AI31" s="1"/>
      <c r="AJ31" s="1"/>
      <c r="AK31" s="1"/>
      <c r="AL31" s="1"/>
    </row>
    <row r="34" spans="32:38" x14ac:dyDescent="0.25">
      <c r="AH34" s="1"/>
      <c r="AI34" s="1"/>
      <c r="AJ34" s="1"/>
      <c r="AK34" s="1"/>
      <c r="AL34" s="1"/>
    </row>
    <row r="35" spans="32:38" x14ac:dyDescent="0.25">
      <c r="AH35" s="1"/>
      <c r="AI35" s="1"/>
      <c r="AJ35" s="1"/>
      <c r="AK35" s="1"/>
      <c r="AL35" s="1"/>
    </row>
    <row r="36" spans="32:38" x14ac:dyDescent="0.25">
      <c r="AH36" s="1"/>
      <c r="AI36" s="1"/>
      <c r="AJ36" s="1"/>
      <c r="AK36" s="1"/>
      <c r="AL36" s="1"/>
    </row>
    <row r="38" spans="32:38" x14ac:dyDescent="0.25">
      <c r="AF38" s="2"/>
      <c r="AG38" s="2"/>
      <c r="AH38" s="1"/>
      <c r="AI38" s="1"/>
      <c r="AJ38" s="1"/>
      <c r="AK38" s="1"/>
      <c r="AL38" s="1"/>
    </row>
    <row r="39" spans="32:38" x14ac:dyDescent="0.25">
      <c r="AF39" s="2"/>
      <c r="AG39" s="2"/>
      <c r="AH39" s="1"/>
      <c r="AI39" s="1"/>
      <c r="AJ39" s="1"/>
      <c r="AK39" s="1"/>
      <c r="AL39" s="1"/>
    </row>
    <row r="40" spans="32:38" x14ac:dyDescent="0.25">
      <c r="AF40" s="2"/>
      <c r="AG40" s="2"/>
      <c r="AH40" s="1"/>
      <c r="AI40" s="1"/>
      <c r="AJ40" s="1"/>
      <c r="AK40" s="1"/>
      <c r="AL40" s="1"/>
    </row>
    <row r="44" spans="32:38" x14ac:dyDescent="0.25">
      <c r="AH44" s="1"/>
      <c r="AI44" s="1"/>
      <c r="AJ44" s="1"/>
      <c r="AK44" s="1"/>
      <c r="AL44" s="1"/>
    </row>
    <row r="45" spans="32:38" x14ac:dyDescent="0.25">
      <c r="AH45" s="1"/>
      <c r="AI45" s="1"/>
      <c r="AJ45" s="1"/>
      <c r="AK45" s="1"/>
      <c r="AL45" s="1"/>
    </row>
    <row r="46" spans="32:38" x14ac:dyDescent="0.25">
      <c r="AH46" s="1"/>
      <c r="AI46" s="1"/>
      <c r="AJ46" s="1"/>
      <c r="AK46" s="1"/>
      <c r="AL46" s="1"/>
    </row>
    <row r="48" spans="32:38" x14ac:dyDescent="0.25">
      <c r="AH48" s="1"/>
      <c r="AI48" s="1"/>
      <c r="AJ48" s="1"/>
      <c r="AK48" s="1"/>
      <c r="AL48" s="1"/>
    </row>
    <row r="49" spans="34:38" x14ac:dyDescent="0.25">
      <c r="AH49" s="1"/>
      <c r="AI49" s="1"/>
      <c r="AJ49" s="1"/>
      <c r="AK49" s="1"/>
      <c r="AL49" s="1"/>
    </row>
    <row r="50" spans="34:38" x14ac:dyDescent="0.25">
      <c r="AH50" s="1"/>
      <c r="AI50" s="1"/>
      <c r="AJ50" s="1"/>
      <c r="AK50" s="1"/>
      <c r="AL50" s="1"/>
    </row>
    <row r="55" spans="34:38" x14ac:dyDescent="0.25">
      <c r="AH55" s="1"/>
      <c r="AI55" s="1"/>
      <c r="AJ55" s="1"/>
      <c r="AK55" s="1"/>
      <c r="AL55" s="1"/>
    </row>
    <row r="56" spans="34:38" x14ac:dyDescent="0.25">
      <c r="AH56" s="1"/>
      <c r="AI56" s="1"/>
      <c r="AJ56" s="1"/>
      <c r="AK56" s="1"/>
      <c r="AL56" s="1"/>
    </row>
    <row r="57" spans="34:38" x14ac:dyDescent="0.25">
      <c r="AH57" s="1"/>
      <c r="AI57" s="1"/>
      <c r="AJ57" s="1"/>
      <c r="AK57" s="1"/>
      <c r="AL57" s="1"/>
    </row>
    <row r="59" spans="34:38" x14ac:dyDescent="0.25">
      <c r="AH59" s="1"/>
      <c r="AI59" s="1"/>
      <c r="AJ59" s="1"/>
      <c r="AK59" s="1"/>
      <c r="AL59" s="1"/>
    </row>
    <row r="60" spans="34:38" x14ac:dyDescent="0.25">
      <c r="AH60" s="1"/>
      <c r="AI60" s="1"/>
      <c r="AJ60" s="1"/>
      <c r="AK60" s="1"/>
      <c r="AL60" s="1"/>
    </row>
    <row r="61" spans="34:38" x14ac:dyDescent="0.25">
      <c r="AH61" s="1"/>
      <c r="AI61" s="1"/>
      <c r="AJ61" s="1"/>
      <c r="AK61" s="1"/>
      <c r="AL61" s="1"/>
    </row>
  </sheetData>
  <phoneticPr fontId="1" type="noConversion"/>
  <conditionalFormatting sqref="H2:AF28">
    <cfRule type="expression" dxfId="0" priority="7">
      <formula>H2=MIN($H2:$AF2)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B135"/>
  <sheetViews>
    <sheetView zoomScale="85" zoomScaleNormal="85" workbookViewId="0">
      <selection activeCell="B121" sqref="B121"/>
    </sheetView>
  </sheetViews>
  <sheetFormatPr defaultColWidth="9" defaultRowHeight="13.8" x14ac:dyDescent="0.25"/>
  <cols>
    <col min="1" max="1" width="9" style="7"/>
    <col min="2" max="2" width="5.44140625" style="7" bestFit="1" customWidth="1"/>
    <col min="3" max="3" width="4.44140625" style="7" bestFit="1" customWidth="1"/>
    <col min="4" max="7" width="9" style="7"/>
    <col min="8" max="8" width="12.109375" style="7" bestFit="1" customWidth="1"/>
    <col min="9" max="9" width="5.44140625" style="7" bestFit="1" customWidth="1"/>
    <col min="10" max="10" width="4.44140625" style="7" bestFit="1" customWidth="1"/>
    <col min="11" max="16384" width="9" style="7"/>
  </cols>
  <sheetData>
    <row r="1" spans="1:28" x14ac:dyDescent="0.25">
      <c r="A1" s="7" t="s">
        <v>0</v>
      </c>
      <c r="B1" s="7">
        <v>25</v>
      </c>
      <c r="C1" s="7">
        <v>0.4</v>
      </c>
      <c r="D1" s="7">
        <v>41.318849999999998</v>
      </c>
      <c r="E1" s="7">
        <v>1.0344199999999999</v>
      </c>
      <c r="F1" s="7">
        <v>66</v>
      </c>
      <c r="H1" s="10" t="s">
        <v>15</v>
      </c>
      <c r="I1" s="10" t="s">
        <v>16</v>
      </c>
      <c r="J1" s="10" t="s">
        <v>11</v>
      </c>
      <c r="K1" s="4"/>
      <c r="L1" s="4">
        <v>1</v>
      </c>
      <c r="M1" s="4">
        <v>2</v>
      </c>
      <c r="N1" s="4">
        <v>3</v>
      </c>
      <c r="O1" s="4">
        <v>4</v>
      </c>
      <c r="P1" s="4">
        <v>5</v>
      </c>
      <c r="R1" s="4" t="s">
        <v>12</v>
      </c>
      <c r="T1" s="4" t="s">
        <v>13</v>
      </c>
      <c r="AB1" s="10" t="s">
        <v>14</v>
      </c>
    </row>
    <row r="2" spans="1:28" x14ac:dyDescent="0.25">
      <c r="A2" s="7" t="s">
        <v>0</v>
      </c>
      <c r="B2" s="7">
        <v>25</v>
      </c>
      <c r="C2" s="7">
        <v>0.4</v>
      </c>
      <c r="D2" s="7">
        <v>42.424349999999997</v>
      </c>
      <c r="E2" s="7">
        <v>1.1043799999999999</v>
      </c>
      <c r="F2" s="7">
        <v>76</v>
      </c>
      <c r="H2" s="7" t="s">
        <v>0</v>
      </c>
      <c r="I2" s="7">
        <v>25</v>
      </c>
      <c r="J2" s="7">
        <v>0.4</v>
      </c>
      <c r="L2" s="7">
        <f ca="1">INDIRECT("D"&amp;1+(ROW(D1)-1)*5+COLUMN(A1)-1)</f>
        <v>41.318849999999998</v>
      </c>
      <c r="M2" s="7">
        <f t="shared" ref="M2:P17" ca="1" si="0">INDIRECT("D"&amp;1+(ROW(E1)-1)*5+COLUMN(B1)-1)</f>
        <v>42.424349999999997</v>
      </c>
      <c r="N2" s="7">
        <f t="shared" ca="1" si="0"/>
        <v>41.318849999999998</v>
      </c>
      <c r="O2" s="7">
        <f t="shared" ca="1" si="0"/>
        <v>42.424349999999997</v>
      </c>
      <c r="P2" s="7">
        <f t="shared" ca="1" si="0"/>
        <v>42.424349999999997</v>
      </c>
      <c r="R2" s="7">
        <f t="shared" ref="R2:R28" ca="1" si="1">AVERAGE(L2:P2)</f>
        <v>41.982150000000004</v>
      </c>
      <c r="T2" s="7">
        <f ca="1">Total!E2</f>
        <v>40.897550000000003</v>
      </c>
      <c r="V2" s="7">
        <f ca="1">(L2-T2)/T2</f>
        <v>1.0301350569899543E-2</v>
      </c>
      <c r="W2" s="7">
        <f ca="1">(M2-T2)/T2</f>
        <v>3.7332309637129711E-2</v>
      </c>
      <c r="X2" s="7">
        <f ca="1">(N2-T2)/T2</f>
        <v>1.0301350569899543E-2</v>
      </c>
      <c r="Y2" s="7">
        <f ca="1">(O2-T2)/T2</f>
        <v>3.7332309637129711E-2</v>
      </c>
      <c r="Z2" s="7">
        <f ca="1">(P2-T2)/T2</f>
        <v>3.7332309637129711E-2</v>
      </c>
      <c r="AB2" s="7">
        <f ca="1">SUM(V2:Z2)</f>
        <v>0.13259963005118822</v>
      </c>
    </row>
    <row r="3" spans="1:28" x14ac:dyDescent="0.25">
      <c r="A3" s="7" t="s">
        <v>0</v>
      </c>
      <c r="B3" s="7">
        <v>25</v>
      </c>
      <c r="C3" s="7">
        <v>0.4</v>
      </c>
      <c r="D3" s="7">
        <v>41.318849999999998</v>
      </c>
      <c r="E3" s="7">
        <v>1.0376700000000001</v>
      </c>
      <c r="F3" s="7">
        <v>73</v>
      </c>
      <c r="H3" s="7" t="s">
        <v>0</v>
      </c>
      <c r="I3" s="7">
        <v>25</v>
      </c>
      <c r="J3" s="7">
        <v>0.7</v>
      </c>
      <c r="L3" s="7">
        <f t="shared" ref="L3:P28" ca="1" si="2">INDIRECT("D"&amp;1+(ROW(D2)-1)*5+COLUMN(A2)-1)</f>
        <v>28.65436</v>
      </c>
      <c r="M3" s="7">
        <f t="shared" ca="1" si="0"/>
        <v>28.697009999999999</v>
      </c>
      <c r="N3" s="7">
        <f t="shared" ca="1" si="0"/>
        <v>29.61177</v>
      </c>
      <c r="O3" s="7">
        <f t="shared" ca="1" si="0"/>
        <v>28.65624</v>
      </c>
      <c r="P3" s="7">
        <f t="shared" ca="1" si="0"/>
        <v>28.697009999999999</v>
      </c>
      <c r="R3" s="7">
        <f t="shared" ca="1" si="1"/>
        <v>28.863278000000001</v>
      </c>
      <c r="T3" s="7">
        <f ca="1">Total!E3</f>
        <v>28.65436</v>
      </c>
      <c r="V3" s="7">
        <f t="shared" ref="V3:V28" ca="1" si="3">(L3-T3)/T3</f>
        <v>0</v>
      </c>
      <c r="W3" s="7">
        <f t="shared" ref="W3:W28" ca="1" si="4">(M3-T3)/T3</f>
        <v>1.4884296839991645E-3</v>
      </c>
      <c r="X3" s="7">
        <f t="shared" ref="X3:X28" ca="1" si="5">(N3-T3)/T3</f>
        <v>3.3412367262783023E-2</v>
      </c>
      <c r="Y3" s="7">
        <f t="shared" ref="Y3:Y28" ca="1" si="6">(O3-T3)/T3</f>
        <v>6.5609561686245368E-5</v>
      </c>
      <c r="Z3" s="7">
        <f t="shared" ref="Z3:Z28" ca="1" si="7">(P3-T3)/T3</f>
        <v>1.4884296839991645E-3</v>
      </c>
      <c r="AB3" s="7">
        <f t="shared" ref="AB3:AB28" ca="1" si="8">SUM(V3:Z3)</f>
        <v>3.6454836192467595E-2</v>
      </c>
    </row>
    <row r="4" spans="1:28" x14ac:dyDescent="0.25">
      <c r="A4" s="7" t="s">
        <v>0</v>
      </c>
      <c r="B4" s="7">
        <v>25</v>
      </c>
      <c r="C4" s="7">
        <v>0.4</v>
      </c>
      <c r="D4" s="7">
        <v>42.424349999999997</v>
      </c>
      <c r="E4" s="7">
        <v>1.02956</v>
      </c>
      <c r="F4" s="7">
        <v>80</v>
      </c>
      <c r="H4" s="7" t="s">
        <v>0</v>
      </c>
      <c r="I4" s="7">
        <v>25</v>
      </c>
      <c r="J4" s="7">
        <v>1</v>
      </c>
      <c r="L4" s="7">
        <f t="shared" ca="1" si="2"/>
        <v>28.514099999999999</v>
      </c>
      <c r="M4" s="7">
        <f t="shared" ca="1" si="0"/>
        <v>28.592030000000001</v>
      </c>
      <c r="N4" s="7">
        <f t="shared" ca="1" si="0"/>
        <v>28.594360000000002</v>
      </c>
      <c r="O4" s="7">
        <f t="shared" ca="1" si="0"/>
        <v>28.592030000000001</v>
      </c>
      <c r="P4" s="7">
        <f t="shared" ca="1" si="0"/>
        <v>28.602029999999999</v>
      </c>
      <c r="R4" s="7">
        <f t="shared" ca="1" si="1"/>
        <v>28.578909999999997</v>
      </c>
      <c r="T4" s="7">
        <f ca="1">Total!E4</f>
        <v>28.504100000000001</v>
      </c>
      <c r="V4" s="7">
        <f t="shared" ca="1" si="3"/>
        <v>3.5082672317308776E-4</v>
      </c>
      <c r="W4" s="7">
        <f t="shared" ca="1" si="4"/>
        <v>3.0848193768615766E-3</v>
      </c>
      <c r="X4" s="7">
        <f t="shared" ca="1" si="5"/>
        <v>3.1665620033609434E-3</v>
      </c>
      <c r="Y4" s="7">
        <f t="shared" ca="1" si="6"/>
        <v>3.0848193768615766E-3</v>
      </c>
      <c r="Z4" s="7">
        <f t="shared" ca="1" si="7"/>
        <v>3.4356461000346642E-3</v>
      </c>
      <c r="AB4" s="7">
        <f t="shared" ca="1" si="8"/>
        <v>1.3122673580291851E-2</v>
      </c>
    </row>
    <row r="5" spans="1:28" x14ac:dyDescent="0.25">
      <c r="A5" s="7" t="s">
        <v>0</v>
      </c>
      <c r="B5" s="7">
        <v>25</v>
      </c>
      <c r="C5" s="7">
        <v>0.4</v>
      </c>
      <c r="D5" s="7">
        <v>42.424349999999997</v>
      </c>
      <c r="E5" s="7">
        <v>1.0368900000000001</v>
      </c>
      <c r="F5" s="7">
        <v>73</v>
      </c>
      <c r="H5" s="7" t="s">
        <v>0</v>
      </c>
      <c r="I5" s="7">
        <v>100</v>
      </c>
      <c r="J5" s="7">
        <v>0.4</v>
      </c>
      <c r="L5" s="7">
        <f t="shared" ca="1" si="2"/>
        <v>148.50442000000001</v>
      </c>
      <c r="M5" s="7">
        <f t="shared" ca="1" si="0"/>
        <v>148.31442000000001</v>
      </c>
      <c r="N5" s="7">
        <f t="shared" ca="1" si="0"/>
        <v>148.28942000000001</v>
      </c>
      <c r="O5" s="7">
        <f t="shared" ca="1" si="0"/>
        <v>148.15163000000001</v>
      </c>
      <c r="P5" s="7">
        <f t="shared" ca="1" si="0"/>
        <v>148.13496000000001</v>
      </c>
      <c r="R5" s="7">
        <f t="shared" ca="1" si="1"/>
        <v>148.27897000000002</v>
      </c>
      <c r="T5" s="7">
        <f ca="1">Total!E5</f>
        <v>148.08949999999999</v>
      </c>
      <c r="V5" s="7">
        <f t="shared" ca="1" si="3"/>
        <v>2.8018191701641476E-3</v>
      </c>
      <c r="W5" s="7">
        <f t="shared" ca="1" si="4"/>
        <v>1.5188112594074919E-3</v>
      </c>
      <c r="X5" s="7">
        <f t="shared" ca="1" si="5"/>
        <v>1.3499944290447337E-3</v>
      </c>
      <c r="Y5" s="7">
        <f t="shared" ca="1" si="6"/>
        <v>4.1954358681759796E-4</v>
      </c>
      <c r="Z5" s="7">
        <f t="shared" ca="1" si="7"/>
        <v>3.0697652433170363E-4</v>
      </c>
      <c r="AB5" s="7">
        <f t="shared" ca="1" si="8"/>
        <v>6.3971449697656745E-3</v>
      </c>
    </row>
    <row r="6" spans="1:28" x14ac:dyDescent="0.25">
      <c r="A6" s="7" t="s">
        <v>0</v>
      </c>
      <c r="B6" s="7">
        <v>25</v>
      </c>
      <c r="C6" s="7">
        <v>0.7</v>
      </c>
      <c r="D6" s="7">
        <v>28.65436</v>
      </c>
      <c r="E6" s="7">
        <v>1.6752</v>
      </c>
      <c r="F6" s="7">
        <v>154</v>
      </c>
      <c r="H6" s="7" t="s">
        <v>0</v>
      </c>
      <c r="I6" s="7">
        <v>100</v>
      </c>
      <c r="J6" s="7">
        <v>0.7</v>
      </c>
      <c r="L6" s="7">
        <f t="shared" ca="1" si="2"/>
        <v>107.71003</v>
      </c>
      <c r="M6" s="7">
        <f t="shared" ca="1" si="0"/>
        <v>107.70086000000001</v>
      </c>
      <c r="N6" s="7">
        <f t="shared" ca="1" si="0"/>
        <v>107.65586</v>
      </c>
      <c r="O6" s="7">
        <f t="shared" ca="1" si="0"/>
        <v>107.68086</v>
      </c>
      <c r="P6" s="7">
        <f t="shared" ca="1" si="0"/>
        <v>107.5967</v>
      </c>
      <c r="R6" s="7">
        <f t="shared" ca="1" si="1"/>
        <v>107.66886199999999</v>
      </c>
      <c r="T6" s="7">
        <f ca="1">Total!E6</f>
        <v>107.55086</v>
      </c>
      <c r="V6" s="7">
        <f t="shared" ca="1" si="3"/>
        <v>1.4799509738927532E-3</v>
      </c>
      <c r="W6" s="7">
        <f t="shared" ca="1" si="4"/>
        <v>1.3946889871452974E-3</v>
      </c>
      <c r="X6" s="7">
        <f t="shared" ca="1" si="5"/>
        <v>9.7628229100170816E-4</v>
      </c>
      <c r="Y6" s="7">
        <f t="shared" ca="1" si="6"/>
        <v>1.2087304555258363E-3</v>
      </c>
      <c r="Z6" s="7">
        <f t="shared" ca="1" si="7"/>
        <v>4.2621695447157121E-4</v>
      </c>
      <c r="AB6" s="7">
        <f t="shared" ca="1" si="8"/>
        <v>5.4858696620371664E-3</v>
      </c>
    </row>
    <row r="7" spans="1:28" x14ac:dyDescent="0.25">
      <c r="A7" s="7" t="s">
        <v>0</v>
      </c>
      <c r="B7" s="7">
        <v>25</v>
      </c>
      <c r="C7" s="7">
        <v>0.7</v>
      </c>
      <c r="D7" s="7">
        <v>28.697009999999999</v>
      </c>
      <c r="E7" s="7">
        <v>1.68079</v>
      </c>
      <c r="F7" s="7">
        <v>149</v>
      </c>
      <c r="H7" s="7" t="s">
        <v>0</v>
      </c>
      <c r="I7" s="7">
        <v>100</v>
      </c>
      <c r="J7" s="7">
        <v>1</v>
      </c>
      <c r="L7" s="7">
        <f t="shared" ca="1" si="2"/>
        <v>103.88766</v>
      </c>
      <c r="M7" s="7">
        <f t="shared" ca="1" si="0"/>
        <v>103.87752999999999</v>
      </c>
      <c r="N7" s="7">
        <f t="shared" ca="1" si="0"/>
        <v>103.90170000000001</v>
      </c>
      <c r="O7" s="7">
        <f t="shared" ca="1" si="0"/>
        <v>103.82413</v>
      </c>
      <c r="P7" s="7">
        <f t="shared" ca="1" si="0"/>
        <v>103.81337000000001</v>
      </c>
      <c r="R7" s="7">
        <f t="shared" ca="1" si="1"/>
        <v>103.86087799999999</v>
      </c>
      <c r="T7" s="7">
        <f ca="1">Total!E7</f>
        <v>103.69198</v>
      </c>
      <c r="V7" s="7">
        <f t="shared" ca="1" si="3"/>
        <v>1.8871276254923076E-3</v>
      </c>
      <c r="W7" s="7">
        <f t="shared" ca="1" si="4"/>
        <v>1.7894344384203301E-3</v>
      </c>
      <c r="X7" s="7">
        <f t="shared" ca="1" si="5"/>
        <v>2.0225286468635697E-3</v>
      </c>
      <c r="Y7" s="7">
        <f t="shared" ca="1" si="6"/>
        <v>1.274447647735107E-3</v>
      </c>
      <c r="Z7" s="7">
        <f t="shared" ca="1" si="7"/>
        <v>1.1706787738068576E-3</v>
      </c>
      <c r="AB7" s="7">
        <f t="shared" ca="1" si="8"/>
        <v>8.1442171323181725E-3</v>
      </c>
    </row>
    <row r="8" spans="1:28" x14ac:dyDescent="0.25">
      <c r="A8" s="7" t="s">
        <v>0</v>
      </c>
      <c r="B8" s="7">
        <v>25</v>
      </c>
      <c r="C8" s="7">
        <v>0.7</v>
      </c>
      <c r="D8" s="7">
        <v>29.61177</v>
      </c>
      <c r="E8" s="7">
        <v>1.67943</v>
      </c>
      <c r="F8" s="7">
        <v>139</v>
      </c>
      <c r="H8" s="7" t="s">
        <v>0</v>
      </c>
      <c r="I8" s="7">
        <v>1000</v>
      </c>
      <c r="J8" s="7">
        <v>0.4</v>
      </c>
      <c r="L8" s="7">
        <f t="shared" ca="1" si="2"/>
        <v>1069.6344899999999</v>
      </c>
      <c r="M8" s="7">
        <f t="shared" ca="1" si="0"/>
        <v>1069.67824</v>
      </c>
      <c r="N8" s="7">
        <f t="shared" ca="1" si="0"/>
        <v>1069.7012199999999</v>
      </c>
      <c r="O8" s="7">
        <f t="shared" ca="1" si="0"/>
        <v>1069.4458299999999</v>
      </c>
      <c r="P8" s="7">
        <f t="shared" ca="1" si="0"/>
        <v>1069.72183</v>
      </c>
      <c r="R8" s="7">
        <f t="shared" ca="1" si="1"/>
        <v>1069.6363219999998</v>
      </c>
      <c r="T8" s="7">
        <f ca="1">Total!E8</f>
        <v>1069.4458299999999</v>
      </c>
      <c r="V8" s="7">
        <f t="shared" ca="1" si="3"/>
        <v>1.7640912209646668E-4</v>
      </c>
      <c r="W8" s="7">
        <f t="shared" ca="1" si="4"/>
        <v>2.1731816000448816E-4</v>
      </c>
      <c r="X8" s="7">
        <f t="shared" ca="1" si="5"/>
        <v>2.388059243730316E-4</v>
      </c>
      <c r="Y8" s="7">
        <f t="shared" ca="1" si="6"/>
        <v>0</v>
      </c>
      <c r="Z8" s="7">
        <f t="shared" ca="1" si="7"/>
        <v>2.580775877166844E-4</v>
      </c>
      <c r="AB8" s="7">
        <f t="shared" ca="1" si="8"/>
        <v>8.9061079419067092E-4</v>
      </c>
    </row>
    <row r="9" spans="1:28" x14ac:dyDescent="0.25">
      <c r="A9" s="7" t="s">
        <v>0</v>
      </c>
      <c r="B9" s="7">
        <v>25</v>
      </c>
      <c r="C9" s="7">
        <v>0.7</v>
      </c>
      <c r="D9" s="7">
        <v>28.65624</v>
      </c>
      <c r="E9" s="7">
        <v>1.68601</v>
      </c>
      <c r="F9" s="7">
        <v>128</v>
      </c>
      <c r="H9" s="7" t="s">
        <v>0</v>
      </c>
      <c r="I9" s="7">
        <v>1000</v>
      </c>
      <c r="J9" s="7">
        <v>0.7</v>
      </c>
      <c r="L9" s="7">
        <f t="shared" ca="1" si="2"/>
        <v>1034.43669</v>
      </c>
      <c r="M9" s="7">
        <f t="shared" ca="1" si="0"/>
        <v>1034.6341500000001</v>
      </c>
      <c r="N9" s="7">
        <f t="shared" ca="1" si="0"/>
        <v>1034.78196</v>
      </c>
      <c r="O9" s="7">
        <f t="shared" ca="1" si="0"/>
        <v>1034.5597</v>
      </c>
      <c r="P9" s="7">
        <f t="shared" ca="1" si="0"/>
        <v>1034.67651</v>
      </c>
      <c r="R9" s="7">
        <f t="shared" ca="1" si="1"/>
        <v>1034.6178020000002</v>
      </c>
      <c r="T9" s="7">
        <f ca="1">Total!E9</f>
        <v>1034.43669</v>
      </c>
      <c r="V9" s="7">
        <f t="shared" ca="1" si="3"/>
        <v>0</v>
      </c>
      <c r="W9" s="7">
        <f t="shared" ca="1" si="4"/>
        <v>1.9088650074862667E-4</v>
      </c>
      <c r="X9" s="7">
        <f t="shared" ca="1" si="5"/>
        <v>3.337758640405801E-4</v>
      </c>
      <c r="Y9" s="7">
        <f t="shared" ca="1" si="6"/>
        <v>1.1891496230670438E-4</v>
      </c>
      <c r="Z9" s="7">
        <f t="shared" ca="1" si="7"/>
        <v>2.3183632436704155E-4</v>
      </c>
      <c r="AB9" s="7">
        <f t="shared" ca="1" si="8"/>
        <v>8.7541365146295283E-4</v>
      </c>
    </row>
    <row r="10" spans="1:28" x14ac:dyDescent="0.25">
      <c r="A10" s="7" t="s">
        <v>0</v>
      </c>
      <c r="B10" s="7">
        <v>25</v>
      </c>
      <c r="C10" s="7">
        <v>0.7</v>
      </c>
      <c r="D10" s="7">
        <v>28.697009999999999</v>
      </c>
      <c r="E10" s="7">
        <v>1.6819599999999999</v>
      </c>
      <c r="F10" s="7">
        <v>144</v>
      </c>
      <c r="H10" s="7" t="s">
        <v>0</v>
      </c>
      <c r="I10" s="7">
        <v>1000</v>
      </c>
      <c r="J10" s="7">
        <v>1</v>
      </c>
      <c r="L10" s="7">
        <f t="shared" ca="1" si="2"/>
        <v>1034.4205099999999</v>
      </c>
      <c r="M10" s="7">
        <f t="shared" ca="1" si="0"/>
        <v>1034.2702300000001</v>
      </c>
      <c r="N10" s="7">
        <f t="shared" ca="1" si="0"/>
        <v>1034.3440000000001</v>
      </c>
      <c r="O10" s="7">
        <f t="shared" ca="1" si="0"/>
        <v>1034.4395999999999</v>
      </c>
      <c r="P10" s="7">
        <f t="shared" ca="1" si="0"/>
        <v>1034.4199699999999</v>
      </c>
      <c r="R10" s="7">
        <f t="shared" ca="1" si="1"/>
        <v>1034.378862</v>
      </c>
      <c r="T10" s="7">
        <f ca="1">Total!E10</f>
        <v>1034.2198900000001</v>
      </c>
      <c r="V10" s="7">
        <f t="shared" ca="1" si="3"/>
        <v>1.9398195871077702E-4</v>
      </c>
      <c r="W10" s="7">
        <f t="shared" ca="1" si="4"/>
        <v>4.8674368465303443E-5</v>
      </c>
      <c r="X10" s="7">
        <f t="shared" ca="1" si="5"/>
        <v>1.200034936477322E-4</v>
      </c>
      <c r="Y10" s="7">
        <f t="shared" ca="1" si="6"/>
        <v>2.1244031576287897E-4</v>
      </c>
      <c r="Z10" s="7">
        <f t="shared" ca="1" si="7"/>
        <v>1.9345982603355606E-4</v>
      </c>
      <c r="AB10" s="7">
        <f t="shared" ca="1" si="8"/>
        <v>7.6855996262024766E-4</v>
      </c>
    </row>
    <row r="11" spans="1:28" x14ac:dyDescent="0.25">
      <c r="A11" s="7" t="s">
        <v>0</v>
      </c>
      <c r="B11" s="7">
        <v>25</v>
      </c>
      <c r="C11" s="7">
        <v>1</v>
      </c>
      <c r="D11" s="7">
        <v>28.514099999999999</v>
      </c>
      <c r="E11" s="7">
        <v>2.0916399999999999</v>
      </c>
      <c r="F11" s="7">
        <v>194</v>
      </c>
      <c r="H11" s="7" t="s">
        <v>2</v>
      </c>
      <c r="I11" s="7">
        <v>24</v>
      </c>
      <c r="J11" s="7">
        <v>0.4</v>
      </c>
      <c r="L11" s="7">
        <f t="shared" ca="1" si="2"/>
        <v>3177.6379999999999</v>
      </c>
      <c r="M11" s="7">
        <f t="shared" ca="1" si="0"/>
        <v>3177.6379999999999</v>
      </c>
      <c r="N11" s="7">
        <f t="shared" ca="1" si="0"/>
        <v>3177.6379999999999</v>
      </c>
      <c r="O11" s="7">
        <f t="shared" ca="1" si="0"/>
        <v>3177.6379999999999</v>
      </c>
      <c r="P11" s="7">
        <f t="shared" ca="1" si="0"/>
        <v>3177.6379999999999</v>
      </c>
      <c r="R11" s="7">
        <f t="shared" ca="1" si="1"/>
        <v>3177.6379999999999</v>
      </c>
      <c r="T11" s="7">
        <f ca="1">Total!E11</f>
        <v>3177.6379999999999</v>
      </c>
      <c r="V11" s="7">
        <f t="shared" ca="1" si="3"/>
        <v>0</v>
      </c>
      <c r="W11" s="7">
        <f t="shared" ca="1" si="4"/>
        <v>0</v>
      </c>
      <c r="X11" s="7">
        <f t="shared" ca="1" si="5"/>
        <v>0</v>
      </c>
      <c r="Y11" s="7">
        <f t="shared" ca="1" si="6"/>
        <v>0</v>
      </c>
      <c r="Z11" s="7">
        <f t="shared" ca="1" si="7"/>
        <v>0</v>
      </c>
      <c r="AB11" s="7">
        <f t="shared" ca="1" si="8"/>
        <v>0</v>
      </c>
    </row>
    <row r="12" spans="1:28" x14ac:dyDescent="0.25">
      <c r="A12" s="7" t="s">
        <v>0</v>
      </c>
      <c r="B12" s="7">
        <v>25</v>
      </c>
      <c r="C12" s="7">
        <v>1</v>
      </c>
      <c r="D12" s="7">
        <v>28.592030000000001</v>
      </c>
      <c r="E12" s="7">
        <v>2.09565</v>
      </c>
      <c r="F12" s="7">
        <v>183</v>
      </c>
      <c r="H12" s="7" t="s">
        <v>3</v>
      </c>
      <c r="I12" s="7">
        <v>24</v>
      </c>
      <c r="J12" s="7">
        <v>0.7</v>
      </c>
      <c r="L12" s="7">
        <f t="shared" ca="1" si="2"/>
        <v>2321.03586</v>
      </c>
      <c r="M12" s="7">
        <f t="shared" ca="1" si="0"/>
        <v>2321.03586</v>
      </c>
      <c r="N12" s="7">
        <f t="shared" ca="1" si="0"/>
        <v>2321.03586</v>
      </c>
      <c r="O12" s="7">
        <f t="shared" ca="1" si="0"/>
        <v>2321.03586</v>
      </c>
      <c r="P12" s="7">
        <f t="shared" ca="1" si="0"/>
        <v>2321.03586</v>
      </c>
      <c r="R12" s="7">
        <f t="shared" ca="1" si="1"/>
        <v>2321.03586</v>
      </c>
      <c r="T12" s="7">
        <f ca="1">Total!E12</f>
        <v>2321.03586</v>
      </c>
      <c r="V12" s="7">
        <f t="shared" ca="1" si="3"/>
        <v>0</v>
      </c>
      <c r="W12" s="7">
        <f t="shared" ca="1" si="4"/>
        <v>0</v>
      </c>
      <c r="X12" s="7">
        <f t="shared" ca="1" si="5"/>
        <v>0</v>
      </c>
      <c r="Y12" s="7">
        <f t="shared" ca="1" si="6"/>
        <v>0</v>
      </c>
      <c r="Z12" s="7">
        <f t="shared" ca="1" si="7"/>
        <v>0</v>
      </c>
      <c r="AB12" s="7">
        <f t="shared" ca="1" si="8"/>
        <v>0</v>
      </c>
    </row>
    <row r="13" spans="1:28" x14ac:dyDescent="0.25">
      <c r="A13" s="7" t="s">
        <v>0</v>
      </c>
      <c r="B13" s="7">
        <v>25</v>
      </c>
      <c r="C13" s="7">
        <v>1</v>
      </c>
      <c r="D13" s="7">
        <v>28.594360000000002</v>
      </c>
      <c r="E13" s="7">
        <v>2.0924800000000001</v>
      </c>
      <c r="F13" s="7">
        <v>178</v>
      </c>
      <c r="H13" s="7" t="s">
        <v>3</v>
      </c>
      <c r="I13" s="7">
        <v>24</v>
      </c>
      <c r="J13" s="7">
        <v>1</v>
      </c>
      <c r="L13" s="7">
        <f t="shared" ca="1" si="2"/>
        <v>2320.9075499999999</v>
      </c>
      <c r="M13" s="7">
        <f t="shared" ca="1" si="0"/>
        <v>2320.9075499999999</v>
      </c>
      <c r="N13" s="7">
        <f t="shared" ca="1" si="0"/>
        <v>2320.9075499999999</v>
      </c>
      <c r="O13" s="7">
        <f t="shared" ca="1" si="0"/>
        <v>2320.9075499999999</v>
      </c>
      <c r="P13" s="7">
        <f t="shared" ca="1" si="0"/>
        <v>2320.9075499999999</v>
      </c>
      <c r="R13" s="7">
        <f t="shared" ca="1" si="1"/>
        <v>2320.9075499999999</v>
      </c>
      <c r="T13" s="7">
        <f ca="1">Total!E13</f>
        <v>2320.9075499999999</v>
      </c>
      <c r="V13" s="7">
        <f t="shared" ca="1" si="3"/>
        <v>0</v>
      </c>
      <c r="W13" s="7">
        <f t="shared" ca="1" si="4"/>
        <v>0</v>
      </c>
      <c r="X13" s="7">
        <f t="shared" ca="1" si="5"/>
        <v>0</v>
      </c>
      <c r="Y13" s="7">
        <f t="shared" ca="1" si="6"/>
        <v>0</v>
      </c>
      <c r="Z13" s="7">
        <f t="shared" ca="1" si="7"/>
        <v>0</v>
      </c>
      <c r="AB13" s="7">
        <f t="shared" ca="1" si="8"/>
        <v>0</v>
      </c>
    </row>
    <row r="14" spans="1:28" x14ac:dyDescent="0.25">
      <c r="A14" s="7" t="s">
        <v>0</v>
      </c>
      <c r="B14" s="7">
        <v>25</v>
      </c>
      <c r="C14" s="7">
        <v>1</v>
      </c>
      <c r="D14" s="7">
        <v>28.592030000000001</v>
      </c>
      <c r="E14" s="7">
        <v>2.0911400000000002</v>
      </c>
      <c r="F14" s="7">
        <v>189</v>
      </c>
      <c r="H14" s="7" t="s">
        <v>3</v>
      </c>
      <c r="I14" s="7">
        <v>100</v>
      </c>
      <c r="J14" s="7">
        <v>0.4</v>
      </c>
      <c r="L14" s="7">
        <f t="shared" ca="1" si="2"/>
        <v>42986.580840000002</v>
      </c>
      <c r="M14" s="7">
        <f t="shared" ca="1" si="0"/>
        <v>42987.376949999998</v>
      </c>
      <c r="N14" s="7">
        <f t="shared" ca="1" si="0"/>
        <v>42991.006200000003</v>
      </c>
      <c r="O14" s="7">
        <f t="shared" ca="1" si="0"/>
        <v>42986.193919999998</v>
      </c>
      <c r="P14" s="7">
        <f t="shared" ca="1" si="0"/>
        <v>42987.644590000004</v>
      </c>
      <c r="R14" s="7">
        <f t="shared" ca="1" si="1"/>
        <v>42987.760500000004</v>
      </c>
      <c r="T14" s="7">
        <f ca="1">Total!E14</f>
        <v>42986.193919999998</v>
      </c>
      <c r="V14" s="7">
        <f t="shared" ca="1" si="3"/>
        <v>9.0010295101852491E-6</v>
      </c>
      <c r="W14" s="7">
        <f t="shared" ca="1" si="4"/>
        <v>2.7521161845634377E-5</v>
      </c>
      <c r="X14" s="7">
        <f t="shared" ca="1" si="5"/>
        <v>1.1194943215864872E-4</v>
      </c>
      <c r="Y14" s="7">
        <f t="shared" ca="1" si="6"/>
        <v>0</v>
      </c>
      <c r="Z14" s="7">
        <f t="shared" ca="1" si="7"/>
        <v>3.3747346943658645E-5</v>
      </c>
      <c r="AB14" s="7">
        <f t="shared" ca="1" si="8"/>
        <v>1.8221897045812699E-4</v>
      </c>
    </row>
    <row r="15" spans="1:28" x14ac:dyDescent="0.25">
      <c r="A15" s="7" t="s">
        <v>0</v>
      </c>
      <c r="B15" s="7">
        <v>25</v>
      </c>
      <c r="C15" s="7">
        <v>1</v>
      </c>
      <c r="D15" s="7">
        <v>28.602029999999999</v>
      </c>
      <c r="E15" s="7">
        <v>2.10012</v>
      </c>
      <c r="F15" s="7">
        <v>207</v>
      </c>
      <c r="H15" s="7" t="s">
        <v>3</v>
      </c>
      <c r="I15" s="7">
        <v>100</v>
      </c>
      <c r="J15" s="7">
        <v>0.7</v>
      </c>
      <c r="L15" s="7">
        <f t="shared" ca="1" si="2"/>
        <v>36026.90741</v>
      </c>
      <c r="M15" s="7">
        <f t="shared" ca="1" si="0"/>
        <v>36135.201860000001</v>
      </c>
      <c r="N15" s="7">
        <f t="shared" ca="1" si="0"/>
        <v>35973.21643</v>
      </c>
      <c r="O15" s="7">
        <f t="shared" ca="1" si="0"/>
        <v>35590.391100000001</v>
      </c>
      <c r="P15" s="7">
        <f t="shared" ca="1" si="0"/>
        <v>35852.6518</v>
      </c>
      <c r="R15" s="7">
        <f t="shared" ca="1" si="1"/>
        <v>35915.673719999999</v>
      </c>
      <c r="T15" s="7">
        <f ca="1">Total!E15</f>
        <v>35444.455130000002</v>
      </c>
      <c r="V15" s="7">
        <f t="shared" ca="1" si="3"/>
        <v>1.6432817992651637E-2</v>
      </c>
      <c r="W15" s="7">
        <f t="shared" ca="1" si="4"/>
        <v>1.9488146381896401E-2</v>
      </c>
      <c r="X15" s="7">
        <f t="shared" ca="1" si="5"/>
        <v>1.4918025910136152E-2</v>
      </c>
      <c r="Y15" s="7">
        <f t="shared" ca="1" si="6"/>
        <v>4.1173145267644189E-3</v>
      </c>
      <c r="Z15" s="7">
        <f t="shared" ca="1" si="7"/>
        <v>1.1516516998296356E-2</v>
      </c>
      <c r="AB15" s="7">
        <f t="shared" ca="1" si="8"/>
        <v>6.6472821809744967E-2</v>
      </c>
    </row>
    <row r="16" spans="1:28" x14ac:dyDescent="0.25">
      <c r="A16" s="7" t="s">
        <v>0</v>
      </c>
      <c r="B16" s="7">
        <v>100</v>
      </c>
      <c r="C16" s="7">
        <v>0.4</v>
      </c>
      <c r="D16" s="7">
        <v>148.50442000000001</v>
      </c>
      <c r="E16" s="7">
        <v>9.5251199999999994</v>
      </c>
      <c r="F16" s="7">
        <v>109</v>
      </c>
      <c r="H16" s="7" t="s">
        <v>3</v>
      </c>
      <c r="I16" s="7">
        <v>100</v>
      </c>
      <c r="J16" s="7">
        <v>1</v>
      </c>
      <c r="L16" s="7">
        <f t="shared" ca="1" si="2"/>
        <v>35444.600359999997</v>
      </c>
      <c r="M16" s="7">
        <f t="shared" ca="1" si="0"/>
        <v>35420.047420000003</v>
      </c>
      <c r="N16" s="7">
        <f t="shared" ca="1" si="0"/>
        <v>35674.556669999998</v>
      </c>
      <c r="O16" s="7">
        <f t="shared" ca="1" si="0"/>
        <v>35434.903539999999</v>
      </c>
      <c r="P16" s="7">
        <f t="shared" ca="1" si="0"/>
        <v>35268.976669999996</v>
      </c>
      <c r="R16" s="7">
        <f t="shared" ca="1" si="1"/>
        <v>35448.616931999997</v>
      </c>
      <c r="T16" s="7">
        <f ca="1">Total!E16</f>
        <v>35228.36103</v>
      </c>
      <c r="V16" s="7">
        <f t="shared" ca="1" si="3"/>
        <v>6.1382171545207621E-3</v>
      </c>
      <c r="W16" s="7">
        <f t="shared" ca="1" si="4"/>
        <v>5.4412520025204983E-3</v>
      </c>
      <c r="X16" s="7">
        <f t="shared" ca="1" si="5"/>
        <v>1.266580751855086E-2</v>
      </c>
      <c r="Y16" s="7">
        <f t="shared" ca="1" si="6"/>
        <v>5.8629610904722615E-3</v>
      </c>
      <c r="Z16" s="7">
        <f t="shared" ca="1" si="7"/>
        <v>1.1529244850593137E-3</v>
      </c>
      <c r="AB16" s="7">
        <f t="shared" ca="1" si="8"/>
        <v>3.1261162251123693E-2</v>
      </c>
    </row>
    <row r="17" spans="1:28" x14ac:dyDescent="0.25">
      <c r="A17" s="7" t="s">
        <v>0</v>
      </c>
      <c r="B17" s="7">
        <v>100</v>
      </c>
      <c r="C17" s="7">
        <v>0.4</v>
      </c>
      <c r="D17" s="7">
        <v>148.31442000000001</v>
      </c>
      <c r="E17" s="7">
        <v>9.5389800000000005</v>
      </c>
      <c r="F17" s="7">
        <v>112</v>
      </c>
      <c r="H17" s="7" t="s">
        <v>3</v>
      </c>
      <c r="I17" s="7">
        <v>997</v>
      </c>
      <c r="J17" s="7">
        <v>0.4</v>
      </c>
      <c r="L17" s="7">
        <f t="shared" ca="1" si="2"/>
        <v>324450.77611999999</v>
      </c>
      <c r="M17" s="7">
        <f t="shared" ca="1" si="0"/>
        <v>324542.72564000002</v>
      </c>
      <c r="N17" s="7">
        <f t="shared" ca="1" si="0"/>
        <v>324391.33065999998</v>
      </c>
      <c r="O17" s="7">
        <f t="shared" ca="1" si="0"/>
        <v>324427.85369000002</v>
      </c>
      <c r="P17" s="7">
        <f t="shared" ca="1" si="0"/>
        <v>324828.39853000001</v>
      </c>
      <c r="R17" s="7">
        <f t="shared" ca="1" si="1"/>
        <v>324528.21692799998</v>
      </c>
      <c r="T17" s="7">
        <f ca="1">Total!E17</f>
        <v>324119.48642999999</v>
      </c>
      <c r="V17" s="7">
        <f t="shared" ca="1" si="3"/>
        <v>1.0221220996274583E-3</v>
      </c>
      <c r="W17" s="7">
        <f t="shared" ca="1" si="4"/>
        <v>1.3058122936753316E-3</v>
      </c>
      <c r="X17" s="7">
        <f t="shared" ca="1" si="5"/>
        <v>8.3871609508642732E-4</v>
      </c>
      <c r="Y17" s="7">
        <f t="shared" ca="1" si="6"/>
        <v>9.5139994017800654E-4</v>
      </c>
      <c r="Z17" s="7">
        <f t="shared" ca="1" si="7"/>
        <v>2.1871937038044132E-3</v>
      </c>
      <c r="AB17" s="7">
        <f t="shared" ca="1" si="8"/>
        <v>6.305244132371636E-3</v>
      </c>
    </row>
    <row r="18" spans="1:28" x14ac:dyDescent="0.25">
      <c r="A18" s="7" t="s">
        <v>0</v>
      </c>
      <c r="B18" s="7">
        <v>100</v>
      </c>
      <c r="C18" s="7">
        <v>0.4</v>
      </c>
      <c r="D18" s="7">
        <v>148.28942000000001</v>
      </c>
      <c r="E18" s="7">
        <v>9.5022400000000005</v>
      </c>
      <c r="F18" s="7">
        <v>112</v>
      </c>
      <c r="H18" s="7" t="s">
        <v>3</v>
      </c>
      <c r="I18" s="7">
        <v>997</v>
      </c>
      <c r="J18" s="7">
        <v>0.7</v>
      </c>
      <c r="L18" s="7">
        <f t="shared" ca="1" si="2"/>
        <v>323087.65042999998</v>
      </c>
      <c r="M18" s="7">
        <f t="shared" ca="1" si="2"/>
        <v>323111.39815000002</v>
      </c>
      <c r="N18" s="7">
        <f t="shared" ca="1" si="2"/>
        <v>323132.65403999999</v>
      </c>
      <c r="O18" s="7">
        <f t="shared" ca="1" si="2"/>
        <v>323133.80534000002</v>
      </c>
      <c r="P18" s="7">
        <f t="shared" ca="1" si="2"/>
        <v>323037.54236999998</v>
      </c>
      <c r="R18" s="7">
        <f t="shared" ca="1" si="1"/>
        <v>323100.61006599996</v>
      </c>
      <c r="T18" s="7">
        <f ca="1">Total!E18</f>
        <v>322908.53392000002</v>
      </c>
      <c r="V18" s="7">
        <f t="shared" ca="1" si="3"/>
        <v>5.5469735601456488E-4</v>
      </c>
      <c r="W18" s="7">
        <f t="shared" ca="1" si="4"/>
        <v>6.2824053467185764E-4</v>
      </c>
      <c r="X18" s="7">
        <f t="shared" ca="1" si="5"/>
        <v>6.9406688413971458E-4</v>
      </c>
      <c r="Y18" s="7">
        <f t="shared" ca="1" si="6"/>
        <v>6.9763229006457642E-4</v>
      </c>
      <c r="Z18" s="7">
        <f t="shared" ca="1" si="7"/>
        <v>3.9952010073517102E-4</v>
      </c>
      <c r="AB18" s="7">
        <f t="shared" ca="1" si="8"/>
        <v>2.9741571656258848E-3</v>
      </c>
    </row>
    <row r="19" spans="1:28" x14ac:dyDescent="0.25">
      <c r="A19" s="7" t="s">
        <v>0</v>
      </c>
      <c r="B19" s="7">
        <v>100</v>
      </c>
      <c r="C19" s="7">
        <v>0.4</v>
      </c>
      <c r="D19" s="7">
        <v>148.15163000000001</v>
      </c>
      <c r="E19" s="7">
        <v>9.5156200000000002</v>
      </c>
      <c r="F19" s="7">
        <v>108</v>
      </c>
      <c r="H19" s="7" t="s">
        <v>3</v>
      </c>
      <c r="I19" s="7">
        <v>997</v>
      </c>
      <c r="J19" s="7">
        <v>1</v>
      </c>
      <c r="L19" s="7">
        <f t="shared" ca="1" si="2"/>
        <v>323097.87900999998</v>
      </c>
      <c r="M19" s="7">
        <f t="shared" ca="1" si="2"/>
        <v>323275.35412999999</v>
      </c>
      <c r="N19" s="7">
        <f t="shared" ca="1" si="2"/>
        <v>322936.96587000001</v>
      </c>
      <c r="O19" s="7">
        <f t="shared" ca="1" si="2"/>
        <v>323126.03564999998</v>
      </c>
      <c r="P19" s="7">
        <f t="shared" ca="1" si="2"/>
        <v>323045.71000000002</v>
      </c>
      <c r="R19" s="7">
        <f t="shared" ca="1" si="1"/>
        <v>323096.38893199997</v>
      </c>
      <c r="T19" s="7">
        <f ca="1">Total!E19</f>
        <v>322830.84453</v>
      </c>
      <c r="V19" s="7">
        <f t="shared" ca="1" si="3"/>
        <v>8.2716532365034907E-4</v>
      </c>
      <c r="W19" s="7">
        <f t="shared" ca="1" si="4"/>
        <v>1.376911802362438E-3</v>
      </c>
      <c r="X19" s="7">
        <f t="shared" ca="1" si="5"/>
        <v>3.2872119191247471E-4</v>
      </c>
      <c r="Y19" s="7">
        <f t="shared" ca="1" si="6"/>
        <v>9.1438325984536631E-4</v>
      </c>
      <c r="Z19" s="7">
        <f t="shared" ca="1" si="7"/>
        <v>6.6556673143433739E-4</v>
      </c>
      <c r="AB19" s="7">
        <f t="shared" ca="1" si="8"/>
        <v>4.1127483092049649E-3</v>
      </c>
    </row>
    <row r="20" spans="1:28" x14ac:dyDescent="0.25">
      <c r="A20" s="7" t="s">
        <v>0</v>
      </c>
      <c r="B20" s="7">
        <v>100</v>
      </c>
      <c r="C20" s="7">
        <v>0.4</v>
      </c>
      <c r="D20" s="7">
        <v>148.13496000000001</v>
      </c>
      <c r="E20" s="7">
        <v>9.5290099999999995</v>
      </c>
      <c r="F20" s="7">
        <v>109</v>
      </c>
      <c r="H20" s="7" t="s">
        <v>1</v>
      </c>
      <c r="I20" s="7">
        <v>30</v>
      </c>
      <c r="J20" s="7">
        <v>0.4</v>
      </c>
      <c r="L20" s="7">
        <f t="shared" ca="1" si="2"/>
        <v>995.50248999999997</v>
      </c>
      <c r="M20" s="7">
        <f t="shared" ca="1" si="2"/>
        <v>995.50248999999997</v>
      </c>
      <c r="N20" s="7">
        <f t="shared" ca="1" si="2"/>
        <v>995.50248999999997</v>
      </c>
      <c r="O20" s="7">
        <f t="shared" ca="1" si="2"/>
        <v>995.50248999999997</v>
      </c>
      <c r="P20" s="7">
        <f t="shared" ca="1" si="2"/>
        <v>995.50248999999997</v>
      </c>
      <c r="R20" s="7">
        <f t="shared" ca="1" si="1"/>
        <v>995.50249000000008</v>
      </c>
      <c r="T20" s="7">
        <f ca="1">Total!E20</f>
        <v>995.50248999999997</v>
      </c>
      <c r="V20" s="7">
        <f t="shared" ca="1" si="3"/>
        <v>0</v>
      </c>
      <c r="W20" s="7">
        <f t="shared" ca="1" si="4"/>
        <v>0</v>
      </c>
      <c r="X20" s="7">
        <f t="shared" ca="1" si="5"/>
        <v>0</v>
      </c>
      <c r="Y20" s="7">
        <f t="shared" ca="1" si="6"/>
        <v>0</v>
      </c>
      <c r="Z20" s="7">
        <f t="shared" ca="1" si="7"/>
        <v>0</v>
      </c>
      <c r="AB20" s="7">
        <f t="shared" ca="1" si="8"/>
        <v>0</v>
      </c>
    </row>
    <row r="21" spans="1:28" x14ac:dyDescent="0.25">
      <c r="A21" s="7" t="s">
        <v>0</v>
      </c>
      <c r="B21" s="7">
        <v>100</v>
      </c>
      <c r="C21" s="7">
        <v>0.7</v>
      </c>
      <c r="D21" s="7">
        <v>107.71003</v>
      </c>
      <c r="E21" s="7">
        <v>24.339659999999999</v>
      </c>
      <c r="F21" s="7">
        <v>309</v>
      </c>
      <c r="H21" s="7" t="s">
        <v>1</v>
      </c>
      <c r="I21" s="7">
        <v>30</v>
      </c>
      <c r="J21" s="7">
        <v>0.7</v>
      </c>
      <c r="L21" s="7">
        <f t="shared" ca="1" si="2"/>
        <v>692.52247999999997</v>
      </c>
      <c r="M21" s="7">
        <f t="shared" ca="1" si="2"/>
        <v>675.38247999999999</v>
      </c>
      <c r="N21" s="7">
        <f t="shared" ca="1" si="2"/>
        <v>692.52247999999997</v>
      </c>
      <c r="O21" s="7">
        <f t="shared" ca="1" si="2"/>
        <v>694.41332999999997</v>
      </c>
      <c r="P21" s="7">
        <f t="shared" ca="1" si="2"/>
        <v>677.26074000000006</v>
      </c>
      <c r="R21" s="7">
        <f t="shared" ca="1" si="1"/>
        <v>686.42030199999999</v>
      </c>
      <c r="T21" s="7">
        <f ca="1">Total!E21</f>
        <v>675.36581000000001</v>
      </c>
      <c r="V21" s="7">
        <f t="shared" ca="1" si="3"/>
        <v>2.5403521685529153E-2</v>
      </c>
      <c r="W21" s="7">
        <f t="shared" ca="1" si="4"/>
        <v>2.468291961652075E-5</v>
      </c>
      <c r="X21" s="7">
        <f t="shared" ca="1" si="5"/>
        <v>2.5403521685529153E-2</v>
      </c>
      <c r="Y21" s="7">
        <f t="shared" ca="1" si="6"/>
        <v>2.8203263650554006E-2</v>
      </c>
      <c r="Z21" s="7">
        <f t="shared" ca="1" si="7"/>
        <v>2.8057831355129525E-3</v>
      </c>
      <c r="AB21" s="7">
        <f t="shared" ca="1" si="8"/>
        <v>8.1840773076741785E-2</v>
      </c>
    </row>
    <row r="22" spans="1:28" x14ac:dyDescent="0.25">
      <c r="A22" s="7" t="s">
        <v>0</v>
      </c>
      <c r="B22" s="7">
        <v>100</v>
      </c>
      <c r="C22" s="7">
        <v>0.7</v>
      </c>
      <c r="D22" s="7">
        <v>107.70086000000001</v>
      </c>
      <c r="E22" s="7">
        <v>24.334510000000002</v>
      </c>
      <c r="F22" s="7">
        <v>312</v>
      </c>
      <c r="H22" s="7" t="s">
        <v>1</v>
      </c>
      <c r="I22" s="7">
        <v>30</v>
      </c>
      <c r="J22" s="7">
        <v>1</v>
      </c>
      <c r="L22" s="7">
        <f t="shared" ca="1" si="2"/>
        <v>656.16220999999996</v>
      </c>
      <c r="M22" s="7">
        <f t="shared" ca="1" si="2"/>
        <v>657.32380999999998</v>
      </c>
      <c r="N22" s="7">
        <f t="shared" ca="1" si="2"/>
        <v>655.43295999999998</v>
      </c>
      <c r="O22" s="7">
        <f t="shared" ca="1" si="2"/>
        <v>655.46475999999996</v>
      </c>
      <c r="P22" s="7">
        <f t="shared" ca="1" si="2"/>
        <v>655.43295999999998</v>
      </c>
      <c r="R22" s="7">
        <f t="shared" ca="1" si="1"/>
        <v>655.96334000000002</v>
      </c>
      <c r="T22" s="7">
        <f ca="1">Total!E22</f>
        <v>655.43295999999998</v>
      </c>
      <c r="V22" s="7">
        <f t="shared" ca="1" si="3"/>
        <v>1.1126233261140532E-3</v>
      </c>
      <c r="W22" s="7">
        <f t="shared" ca="1" si="4"/>
        <v>2.8848869608266272E-3</v>
      </c>
      <c r="X22" s="7">
        <f t="shared" ca="1" si="5"/>
        <v>0</v>
      </c>
      <c r="Y22" s="7">
        <f t="shared" ca="1" si="6"/>
        <v>4.8517547851080951E-5</v>
      </c>
      <c r="Z22" s="7">
        <f t="shared" ca="1" si="7"/>
        <v>0</v>
      </c>
      <c r="AB22" s="7">
        <f t="shared" ca="1" si="8"/>
        <v>4.0460278347917615E-3</v>
      </c>
    </row>
    <row r="23" spans="1:28" x14ac:dyDescent="0.25">
      <c r="A23" s="7" t="s">
        <v>0</v>
      </c>
      <c r="B23" s="7">
        <v>100</v>
      </c>
      <c r="C23" s="7">
        <v>0.7</v>
      </c>
      <c r="D23" s="7">
        <v>107.65586</v>
      </c>
      <c r="E23" s="7">
        <v>24.319230000000001</v>
      </c>
      <c r="F23" s="7">
        <v>285</v>
      </c>
      <c r="H23" s="7" t="s">
        <v>1</v>
      </c>
      <c r="I23" s="7">
        <v>100</v>
      </c>
      <c r="J23" s="7">
        <v>0.4</v>
      </c>
      <c r="L23" s="7">
        <f t="shared" ca="1" si="2"/>
        <v>1856.78557</v>
      </c>
      <c r="M23" s="7">
        <f t="shared" ca="1" si="2"/>
        <v>1861.61672</v>
      </c>
      <c r="N23" s="7">
        <f t="shared" ca="1" si="2"/>
        <v>1789.1879899999999</v>
      </c>
      <c r="O23" s="7">
        <f t="shared" ca="1" si="2"/>
        <v>1812.30638</v>
      </c>
      <c r="P23" s="7">
        <f t="shared" ca="1" si="2"/>
        <v>1805.3335300000001</v>
      </c>
      <c r="R23" s="7">
        <f t="shared" ca="1" si="1"/>
        <v>1825.046038</v>
      </c>
      <c r="T23" s="7">
        <f ca="1">Total!E23</f>
        <v>1789.1879899999999</v>
      </c>
      <c r="V23" s="7">
        <f t="shared" ca="1" si="3"/>
        <v>3.778115009591592E-2</v>
      </c>
      <c r="W23" s="7">
        <f t="shared" ca="1" si="4"/>
        <v>4.0481341482736029E-2</v>
      </c>
      <c r="X23" s="7">
        <f t="shared" ca="1" si="5"/>
        <v>0</v>
      </c>
      <c r="Y23" s="7">
        <f t="shared" ca="1" si="6"/>
        <v>1.2921163192024384E-2</v>
      </c>
      <c r="Z23" s="7">
        <f t="shared" ca="1" si="7"/>
        <v>9.0239483442990306E-3</v>
      </c>
      <c r="AB23" s="7">
        <f t="shared" ca="1" si="8"/>
        <v>0.10020760311497537</v>
      </c>
    </row>
    <row r="24" spans="1:28" x14ac:dyDescent="0.25">
      <c r="A24" s="7" t="s">
        <v>0</v>
      </c>
      <c r="B24" s="7">
        <v>100</v>
      </c>
      <c r="C24" s="7">
        <v>0.7</v>
      </c>
      <c r="D24" s="7">
        <v>107.68086</v>
      </c>
      <c r="E24" s="7">
        <v>24.270019999999999</v>
      </c>
      <c r="F24" s="7">
        <v>292</v>
      </c>
      <c r="H24" s="7" t="s">
        <v>1</v>
      </c>
      <c r="I24" s="7">
        <v>100</v>
      </c>
      <c r="J24" s="7">
        <v>0.7</v>
      </c>
      <c r="L24" s="7">
        <f t="shared" ca="1" si="2"/>
        <v>1775.8089600000001</v>
      </c>
      <c r="M24" s="7">
        <f t="shared" ca="1" si="2"/>
        <v>1765.8899100000001</v>
      </c>
      <c r="N24" s="7">
        <f t="shared" ca="1" si="2"/>
        <v>1784.0650000000001</v>
      </c>
      <c r="O24" s="7">
        <f t="shared" ca="1" si="2"/>
        <v>1778.56016</v>
      </c>
      <c r="P24" s="7">
        <f t="shared" ca="1" si="2"/>
        <v>1774.1166700000001</v>
      </c>
      <c r="R24" s="7">
        <f t="shared" ca="1" si="1"/>
        <v>1775.6881400000002</v>
      </c>
      <c r="T24" s="7">
        <f ca="1">Total!E24</f>
        <v>1762.0255400000001</v>
      </c>
      <c r="V24" s="7">
        <f t="shared" ca="1" si="3"/>
        <v>7.8224859328656377E-3</v>
      </c>
      <c r="W24" s="7">
        <f t="shared" ca="1" si="4"/>
        <v>2.1931407418759705E-3</v>
      </c>
      <c r="X24" s="7">
        <f t="shared" ca="1" si="5"/>
        <v>1.2508025280950219E-2</v>
      </c>
      <c r="Y24" s="7">
        <f t="shared" ca="1" si="6"/>
        <v>9.3838707922473726E-3</v>
      </c>
      <c r="Z24" s="7">
        <f t="shared" ca="1" si="7"/>
        <v>6.8620628506894515E-3</v>
      </c>
      <c r="AB24" s="7">
        <f t="shared" ca="1" si="8"/>
        <v>3.8769585598628649E-2</v>
      </c>
    </row>
    <row r="25" spans="1:28" x14ac:dyDescent="0.25">
      <c r="A25" s="7" t="s">
        <v>0</v>
      </c>
      <c r="B25" s="7">
        <v>100</v>
      </c>
      <c r="C25" s="7">
        <v>0.7</v>
      </c>
      <c r="D25" s="7">
        <v>107.5967</v>
      </c>
      <c r="E25" s="7">
        <v>24.270109999999999</v>
      </c>
      <c r="F25" s="7">
        <v>306</v>
      </c>
      <c r="H25" s="7" t="s">
        <v>1</v>
      </c>
      <c r="I25" s="7">
        <v>100</v>
      </c>
      <c r="J25" s="7">
        <v>1</v>
      </c>
      <c r="L25" s="7">
        <f t="shared" ca="1" si="2"/>
        <v>1757.27117</v>
      </c>
      <c r="M25" s="7">
        <f t="shared" ca="1" si="2"/>
        <v>1759.89561</v>
      </c>
      <c r="N25" s="7">
        <f t="shared" ca="1" si="2"/>
        <v>1759.05333</v>
      </c>
      <c r="O25" s="7">
        <f t="shared" ca="1" si="2"/>
        <v>1758.34295</v>
      </c>
      <c r="P25" s="7">
        <f t="shared" ca="1" si="2"/>
        <v>1757.53889</v>
      </c>
      <c r="R25" s="7">
        <f t="shared" ca="1" si="1"/>
        <v>1758.42039</v>
      </c>
      <c r="T25" s="7">
        <f ca="1">Total!E25</f>
        <v>1753.8095499999999</v>
      </c>
      <c r="V25" s="7">
        <f t="shared" ca="1" si="3"/>
        <v>1.9737718955858343E-3</v>
      </c>
      <c r="W25" s="7">
        <f t="shared" ca="1" si="4"/>
        <v>3.4701943549116203E-3</v>
      </c>
      <c r="X25" s="7">
        <f t="shared" ca="1" si="5"/>
        <v>2.989936963223866E-3</v>
      </c>
      <c r="Y25" s="7">
        <f t="shared" ca="1" si="6"/>
        <v>2.5848872815181266E-3</v>
      </c>
      <c r="Z25" s="7">
        <f t="shared" ca="1" si="7"/>
        <v>2.1264224499177196E-3</v>
      </c>
      <c r="AB25" s="7">
        <f t="shared" ca="1" si="8"/>
        <v>1.3145212945157168E-2</v>
      </c>
    </row>
    <row r="26" spans="1:28" x14ac:dyDescent="0.25">
      <c r="A26" s="7" t="s">
        <v>0</v>
      </c>
      <c r="B26" s="7">
        <v>100</v>
      </c>
      <c r="C26" s="7">
        <v>1</v>
      </c>
      <c r="D26" s="7">
        <v>103.88766</v>
      </c>
      <c r="E26" s="7">
        <v>33.877989999999997</v>
      </c>
      <c r="F26" s="7">
        <v>334</v>
      </c>
      <c r="H26" s="7" t="s">
        <v>1</v>
      </c>
      <c r="I26" s="7">
        <v>1000</v>
      </c>
      <c r="J26" s="7">
        <v>0.4</v>
      </c>
      <c r="L26" s="7">
        <f t="shared" ca="1" si="2"/>
        <v>18977.24136</v>
      </c>
      <c r="M26" s="7">
        <f t="shared" ca="1" si="2"/>
        <v>18980.556670000002</v>
      </c>
      <c r="N26" s="7">
        <f t="shared" ca="1" si="2"/>
        <v>18983.481609999999</v>
      </c>
      <c r="O26" s="7">
        <f t="shared" ca="1" si="2"/>
        <v>18978.082269999999</v>
      </c>
      <c r="P26" s="7">
        <f t="shared" ca="1" si="2"/>
        <v>18978.612239999999</v>
      </c>
      <c r="R26" s="7">
        <f t="shared" ca="1" si="1"/>
        <v>18979.594830000002</v>
      </c>
      <c r="T26" s="7">
        <f ca="1">Total!E26</f>
        <v>18977.24136</v>
      </c>
      <c r="V26" s="7">
        <f t="shared" ca="1" si="3"/>
        <v>0</v>
      </c>
      <c r="W26" s="7">
        <f t="shared" ca="1" si="4"/>
        <v>1.7469925881797254E-4</v>
      </c>
      <c r="X26" s="7">
        <f t="shared" ca="1" si="5"/>
        <v>3.288280884255415E-4</v>
      </c>
      <c r="Y26" s="7">
        <f t="shared" ca="1" si="6"/>
        <v>4.4311498391512518E-5</v>
      </c>
      <c r="Z26" s="7">
        <f t="shared" ca="1" si="7"/>
        <v>7.223810742525006E-5</v>
      </c>
      <c r="AB26" s="7">
        <f t="shared" ca="1" si="8"/>
        <v>6.2007695306027664E-4</v>
      </c>
    </row>
    <row r="27" spans="1:28" x14ac:dyDescent="0.25">
      <c r="A27" s="7" t="s">
        <v>0</v>
      </c>
      <c r="B27" s="7">
        <v>100</v>
      </c>
      <c r="C27" s="7">
        <v>1</v>
      </c>
      <c r="D27" s="7">
        <v>103.87752999999999</v>
      </c>
      <c r="E27" s="7">
        <v>33.806100000000001</v>
      </c>
      <c r="F27" s="7">
        <v>430</v>
      </c>
      <c r="H27" s="7" t="s">
        <v>1</v>
      </c>
      <c r="I27" s="7">
        <v>1000</v>
      </c>
      <c r="J27" s="7">
        <v>0.7</v>
      </c>
      <c r="L27" s="7">
        <f t="shared" ca="1" si="2"/>
        <v>18976.851200000001</v>
      </c>
      <c r="M27" s="7">
        <f t="shared" ca="1" si="2"/>
        <v>18976.677479999998</v>
      </c>
      <c r="N27" s="7">
        <f t="shared" ca="1" si="2"/>
        <v>18976.033329999998</v>
      </c>
      <c r="O27" s="7">
        <f t="shared" ca="1" si="2"/>
        <v>18978.886310000002</v>
      </c>
      <c r="P27" s="7">
        <f t="shared" ca="1" si="2"/>
        <v>18975.633290000002</v>
      </c>
      <c r="R27" s="7">
        <f t="shared" ca="1" si="1"/>
        <v>18976.816321999999</v>
      </c>
      <c r="T27" s="7">
        <f ca="1">Total!E27</f>
        <v>18975.633290000002</v>
      </c>
      <c r="V27" s="7">
        <f t="shared" ca="1" si="3"/>
        <v>6.4182838137013355E-5</v>
      </c>
      <c r="W27" s="7">
        <f t="shared" ca="1" si="4"/>
        <v>5.5027939465249233E-5</v>
      </c>
      <c r="X27" s="7">
        <f t="shared" ca="1" si="5"/>
        <v>2.10817733396874E-5</v>
      </c>
      <c r="Y27" s="7">
        <f t="shared" ca="1" si="6"/>
        <v>1.7143143263178572E-4</v>
      </c>
      <c r="Z27" s="7">
        <f t="shared" ca="1" si="7"/>
        <v>0</v>
      </c>
      <c r="AB27" s="7">
        <f t="shared" ca="1" si="8"/>
        <v>3.1172398357373572E-4</v>
      </c>
    </row>
    <row r="28" spans="1:28" x14ac:dyDescent="0.25">
      <c r="A28" s="7" t="s">
        <v>0</v>
      </c>
      <c r="B28" s="7">
        <v>100</v>
      </c>
      <c r="C28" s="7">
        <v>1</v>
      </c>
      <c r="D28" s="7">
        <v>103.90170000000001</v>
      </c>
      <c r="E28" s="7">
        <v>33.828519999999997</v>
      </c>
      <c r="F28" s="7">
        <v>410</v>
      </c>
      <c r="H28" s="7" t="s">
        <v>1</v>
      </c>
      <c r="I28" s="7">
        <v>1000</v>
      </c>
      <c r="J28" s="7">
        <v>1</v>
      </c>
      <c r="L28" s="7">
        <f t="shared" ca="1" si="2"/>
        <v>18975.25893</v>
      </c>
      <c r="M28" s="7">
        <f t="shared" ca="1" si="2"/>
        <v>18975.50245</v>
      </c>
      <c r="N28" s="7">
        <f t="shared" ca="1" si="2"/>
        <v>18975.34</v>
      </c>
      <c r="O28" s="7">
        <f t="shared" ca="1" si="2"/>
        <v>18975.25333</v>
      </c>
      <c r="P28" s="7">
        <f t="shared" ca="1" si="2"/>
        <v>18975.68</v>
      </c>
      <c r="R28" s="7">
        <f t="shared" ca="1" si="1"/>
        <v>18975.406941999994</v>
      </c>
      <c r="T28" s="7">
        <f ca="1">Total!E28</f>
        <v>18975.233329999999</v>
      </c>
      <c r="V28" s="7">
        <f t="shared" ca="1" si="3"/>
        <v>1.3491270202393782E-6</v>
      </c>
      <c r="W28" s="7">
        <f t="shared" ca="1" si="4"/>
        <v>1.4182697799839881E-5</v>
      </c>
      <c r="X28" s="7">
        <f t="shared" ca="1" si="5"/>
        <v>5.6215382517792443E-6</v>
      </c>
      <c r="Y28" s="7">
        <f t="shared" ca="1" si="6"/>
        <v>1.0540054845500316E-6</v>
      </c>
      <c r="Z28" s="7">
        <f t="shared" ca="1" si="7"/>
        <v>2.3539631488746334E-5</v>
      </c>
      <c r="AB28" s="7">
        <f t="shared" ca="1" si="8"/>
        <v>4.5747000045154873E-5</v>
      </c>
    </row>
    <row r="29" spans="1:28" x14ac:dyDescent="0.25">
      <c r="A29" s="7" t="s">
        <v>0</v>
      </c>
      <c r="B29" s="7">
        <v>100</v>
      </c>
      <c r="C29" s="7">
        <v>1</v>
      </c>
      <c r="D29" s="7">
        <v>103.82413</v>
      </c>
      <c r="E29" s="7">
        <v>33.839840000000002</v>
      </c>
      <c r="F29" s="7">
        <v>385</v>
      </c>
    </row>
    <row r="30" spans="1:28" x14ac:dyDescent="0.25">
      <c r="A30" s="7" t="s">
        <v>0</v>
      </c>
      <c r="B30" s="7">
        <v>100</v>
      </c>
      <c r="C30" s="7">
        <v>1</v>
      </c>
      <c r="D30" s="7">
        <v>103.81337000000001</v>
      </c>
      <c r="E30" s="7">
        <v>33.847209999999997</v>
      </c>
      <c r="F30" s="7">
        <v>395</v>
      </c>
    </row>
    <row r="31" spans="1:28" x14ac:dyDescent="0.25">
      <c r="A31" s="7" t="s">
        <v>0</v>
      </c>
      <c r="B31" s="7">
        <v>1000</v>
      </c>
      <c r="C31" s="7">
        <v>0.4</v>
      </c>
      <c r="D31" s="7">
        <v>1069.6344899999999</v>
      </c>
      <c r="E31" s="7">
        <v>664.34166000000005</v>
      </c>
      <c r="F31" s="7">
        <v>52</v>
      </c>
    </row>
    <row r="32" spans="1:28" x14ac:dyDescent="0.25">
      <c r="A32" s="7" t="s">
        <v>0</v>
      </c>
      <c r="B32" s="7">
        <v>1000</v>
      </c>
      <c r="C32" s="7">
        <v>0.4</v>
      </c>
      <c r="D32" s="7">
        <v>1069.67824</v>
      </c>
      <c r="E32" s="7">
        <v>668.16156999999998</v>
      </c>
      <c r="F32" s="7">
        <v>52</v>
      </c>
    </row>
    <row r="33" spans="1:6" x14ac:dyDescent="0.25">
      <c r="A33" s="7" t="s">
        <v>0</v>
      </c>
      <c r="B33" s="7">
        <v>1000</v>
      </c>
      <c r="C33" s="7">
        <v>0.4</v>
      </c>
      <c r="D33" s="7">
        <v>1069.7012199999999</v>
      </c>
      <c r="E33" s="7">
        <v>669.92223999999999</v>
      </c>
      <c r="F33" s="7">
        <v>52</v>
      </c>
    </row>
    <row r="34" spans="1:6" x14ac:dyDescent="0.25">
      <c r="A34" s="7" t="s">
        <v>0</v>
      </c>
      <c r="B34" s="7">
        <v>1000</v>
      </c>
      <c r="C34" s="7">
        <v>0.4</v>
      </c>
      <c r="D34" s="7">
        <v>1069.4458299999999</v>
      </c>
      <c r="E34" s="7">
        <v>661.97909000000004</v>
      </c>
      <c r="F34" s="7">
        <v>52</v>
      </c>
    </row>
    <row r="35" spans="1:6" x14ac:dyDescent="0.25">
      <c r="A35" s="7" t="s">
        <v>0</v>
      </c>
      <c r="B35" s="7">
        <v>1000</v>
      </c>
      <c r="C35" s="7">
        <v>0.4</v>
      </c>
      <c r="D35" s="7">
        <v>1069.72183</v>
      </c>
      <c r="E35" s="7">
        <v>665.18007</v>
      </c>
      <c r="F35" s="7">
        <v>52</v>
      </c>
    </row>
    <row r="36" spans="1:6" x14ac:dyDescent="0.25">
      <c r="A36" s="7" t="s">
        <v>0</v>
      </c>
      <c r="B36" s="7">
        <v>1000</v>
      </c>
      <c r="C36" s="7">
        <v>0.7</v>
      </c>
      <c r="D36" s="7">
        <v>1034.43669</v>
      </c>
      <c r="E36" s="7">
        <v>990.33357000000001</v>
      </c>
      <c r="F36" s="7">
        <v>87</v>
      </c>
    </row>
    <row r="37" spans="1:6" x14ac:dyDescent="0.25">
      <c r="A37" s="7" t="s">
        <v>0</v>
      </c>
      <c r="B37" s="7">
        <v>1000</v>
      </c>
      <c r="C37" s="7">
        <v>0.7</v>
      </c>
      <c r="D37" s="7">
        <v>1034.6341500000001</v>
      </c>
      <c r="E37" s="7">
        <v>989.38927999999999</v>
      </c>
      <c r="F37" s="7">
        <v>87</v>
      </c>
    </row>
    <row r="38" spans="1:6" x14ac:dyDescent="0.25">
      <c r="A38" s="7" t="s">
        <v>0</v>
      </c>
      <c r="B38" s="7">
        <v>1000</v>
      </c>
      <c r="C38" s="7">
        <v>0.7</v>
      </c>
      <c r="D38" s="7">
        <v>1034.78196</v>
      </c>
      <c r="E38" s="7">
        <v>986.95479</v>
      </c>
      <c r="F38" s="7">
        <v>89</v>
      </c>
    </row>
    <row r="39" spans="1:6" x14ac:dyDescent="0.25">
      <c r="A39" s="7" t="s">
        <v>0</v>
      </c>
      <c r="B39" s="7">
        <v>1000</v>
      </c>
      <c r="C39" s="7">
        <v>0.7</v>
      </c>
      <c r="D39" s="7">
        <v>1034.5597</v>
      </c>
      <c r="E39" s="7">
        <v>988.03054999999995</v>
      </c>
      <c r="F39" s="7">
        <v>87</v>
      </c>
    </row>
    <row r="40" spans="1:6" x14ac:dyDescent="0.25">
      <c r="A40" s="7" t="s">
        <v>0</v>
      </c>
      <c r="B40" s="7">
        <v>1000</v>
      </c>
      <c r="C40" s="7">
        <v>0.7</v>
      </c>
      <c r="D40" s="7">
        <v>1034.67651</v>
      </c>
      <c r="E40" s="7">
        <v>989.56970999999999</v>
      </c>
      <c r="F40" s="7">
        <v>94</v>
      </c>
    </row>
    <row r="41" spans="1:6" x14ac:dyDescent="0.25">
      <c r="A41" s="7" t="s">
        <v>0</v>
      </c>
      <c r="B41" s="7">
        <v>1000</v>
      </c>
      <c r="C41" s="7">
        <v>1</v>
      </c>
      <c r="D41" s="7">
        <v>1034.4205099999999</v>
      </c>
      <c r="E41" s="7">
        <v>1549.26378</v>
      </c>
      <c r="F41" s="7">
        <v>132</v>
      </c>
    </row>
    <row r="42" spans="1:6" x14ac:dyDescent="0.25">
      <c r="A42" s="7" t="s">
        <v>0</v>
      </c>
      <c r="B42" s="7">
        <v>1000</v>
      </c>
      <c r="C42" s="7">
        <v>1</v>
      </c>
      <c r="D42" s="7">
        <v>1034.2702300000001</v>
      </c>
      <c r="E42" s="7">
        <v>1548.54799</v>
      </c>
      <c r="F42" s="7">
        <v>145</v>
      </c>
    </row>
    <row r="43" spans="1:6" x14ac:dyDescent="0.25">
      <c r="A43" s="7" t="s">
        <v>0</v>
      </c>
      <c r="B43" s="7">
        <v>1000</v>
      </c>
      <c r="C43" s="7">
        <v>1</v>
      </c>
      <c r="D43" s="7">
        <v>1034.3440000000001</v>
      </c>
      <c r="E43" s="7">
        <v>1550.1625300000001</v>
      </c>
      <c r="F43" s="7">
        <v>138</v>
      </c>
    </row>
    <row r="44" spans="1:6" x14ac:dyDescent="0.25">
      <c r="A44" s="7" t="s">
        <v>0</v>
      </c>
      <c r="B44" s="7">
        <v>1000</v>
      </c>
      <c r="C44" s="7">
        <v>1</v>
      </c>
      <c r="D44" s="7">
        <v>1034.4395999999999</v>
      </c>
      <c r="E44" s="7">
        <v>1555.5098</v>
      </c>
      <c r="F44" s="7">
        <v>132</v>
      </c>
    </row>
    <row r="45" spans="1:6" x14ac:dyDescent="0.25">
      <c r="A45" s="7" t="s">
        <v>0</v>
      </c>
      <c r="B45" s="7">
        <v>1000</v>
      </c>
      <c r="C45" s="7">
        <v>1</v>
      </c>
      <c r="D45" s="7">
        <v>1034.4199699999999</v>
      </c>
      <c r="E45" s="7">
        <v>1556.5340200000001</v>
      </c>
      <c r="F45" s="7">
        <v>131</v>
      </c>
    </row>
    <row r="46" spans="1:6" x14ac:dyDescent="0.25">
      <c r="A46" s="7" t="s">
        <v>3</v>
      </c>
      <c r="B46" s="7">
        <v>24</v>
      </c>
      <c r="C46" s="7">
        <v>0.4</v>
      </c>
      <c r="D46" s="7">
        <v>3177.6379999999999</v>
      </c>
      <c r="E46" s="7">
        <v>1.1649099999999999</v>
      </c>
      <c r="F46" s="7">
        <v>115</v>
      </c>
    </row>
    <row r="47" spans="1:6" x14ac:dyDescent="0.25">
      <c r="A47" s="7" t="s">
        <v>3</v>
      </c>
      <c r="B47" s="7">
        <v>24</v>
      </c>
      <c r="C47" s="7">
        <v>0.4</v>
      </c>
      <c r="D47" s="7">
        <v>3177.6379999999999</v>
      </c>
      <c r="E47" s="7">
        <v>1.1655800000000001</v>
      </c>
      <c r="F47" s="7">
        <v>108</v>
      </c>
    </row>
    <row r="48" spans="1:6" x14ac:dyDescent="0.25">
      <c r="A48" s="7" t="s">
        <v>3</v>
      </c>
      <c r="B48" s="7">
        <v>24</v>
      </c>
      <c r="C48" s="7">
        <v>0.4</v>
      </c>
      <c r="D48" s="7">
        <v>3177.6379999999999</v>
      </c>
      <c r="E48" s="7">
        <v>1.1684300000000001</v>
      </c>
      <c r="F48" s="7">
        <v>101</v>
      </c>
    </row>
    <row r="49" spans="1:6" x14ac:dyDescent="0.25">
      <c r="A49" s="7" t="s">
        <v>3</v>
      </c>
      <c r="B49" s="7">
        <v>24</v>
      </c>
      <c r="C49" s="7">
        <v>0.4</v>
      </c>
      <c r="D49" s="7">
        <v>3177.6379999999999</v>
      </c>
      <c r="E49" s="7">
        <v>1.1727700000000001</v>
      </c>
      <c r="F49" s="7">
        <v>108</v>
      </c>
    </row>
    <row r="50" spans="1:6" x14ac:dyDescent="0.25">
      <c r="A50" s="7" t="s">
        <v>3</v>
      </c>
      <c r="B50" s="7">
        <v>24</v>
      </c>
      <c r="C50" s="7">
        <v>0.4</v>
      </c>
      <c r="D50" s="7">
        <v>3177.6379999999999</v>
      </c>
      <c r="E50" s="7">
        <v>1.1652</v>
      </c>
      <c r="F50" s="7">
        <v>99</v>
      </c>
    </row>
    <row r="51" spans="1:6" x14ac:dyDescent="0.25">
      <c r="A51" s="7" t="s">
        <v>3</v>
      </c>
      <c r="B51" s="7">
        <v>24</v>
      </c>
      <c r="C51" s="7">
        <v>0.7</v>
      </c>
      <c r="D51" s="7">
        <v>2321.03586</v>
      </c>
      <c r="E51" s="7">
        <v>1.3564499999999999</v>
      </c>
      <c r="F51" s="7">
        <v>91</v>
      </c>
    </row>
    <row r="52" spans="1:6" x14ac:dyDescent="0.25">
      <c r="A52" s="7" t="s">
        <v>3</v>
      </c>
      <c r="B52" s="7">
        <v>24</v>
      </c>
      <c r="C52" s="7">
        <v>0.7</v>
      </c>
      <c r="D52" s="7">
        <v>2321.03586</v>
      </c>
      <c r="E52" s="7">
        <v>1.3581399999999999</v>
      </c>
      <c r="F52" s="7">
        <v>92</v>
      </c>
    </row>
    <row r="53" spans="1:6" x14ac:dyDescent="0.25">
      <c r="A53" s="7" t="s">
        <v>3</v>
      </c>
      <c r="B53" s="7">
        <v>24</v>
      </c>
      <c r="C53" s="7">
        <v>0.7</v>
      </c>
      <c r="D53" s="7">
        <v>2321.03586</v>
      </c>
      <c r="E53" s="7">
        <v>1.35826</v>
      </c>
      <c r="F53" s="7">
        <v>83</v>
      </c>
    </row>
    <row r="54" spans="1:6" x14ac:dyDescent="0.25">
      <c r="A54" s="7" t="s">
        <v>3</v>
      </c>
      <c r="B54" s="7">
        <v>24</v>
      </c>
      <c r="C54" s="7">
        <v>0.7</v>
      </c>
      <c r="D54" s="7">
        <v>2321.03586</v>
      </c>
      <c r="E54" s="7">
        <v>1.36913</v>
      </c>
      <c r="F54" s="7">
        <v>88</v>
      </c>
    </row>
    <row r="55" spans="1:6" x14ac:dyDescent="0.25">
      <c r="A55" s="7" t="s">
        <v>3</v>
      </c>
      <c r="B55" s="7">
        <v>24</v>
      </c>
      <c r="C55" s="7">
        <v>0.7</v>
      </c>
      <c r="D55" s="7">
        <v>2321.03586</v>
      </c>
      <c r="E55" s="7">
        <v>1.3585100000000001</v>
      </c>
      <c r="F55" s="7">
        <v>95</v>
      </c>
    </row>
    <row r="56" spans="1:6" x14ac:dyDescent="0.25">
      <c r="A56" s="7" t="s">
        <v>3</v>
      </c>
      <c r="B56" s="7">
        <v>24</v>
      </c>
      <c r="C56" s="7">
        <v>1</v>
      </c>
      <c r="D56" s="7">
        <v>2320.9075499999999</v>
      </c>
      <c r="E56" s="7">
        <v>2.2526700000000002</v>
      </c>
      <c r="F56" s="7">
        <v>133</v>
      </c>
    </row>
    <row r="57" spans="1:6" x14ac:dyDescent="0.25">
      <c r="A57" s="7" t="s">
        <v>3</v>
      </c>
      <c r="B57" s="7">
        <v>24</v>
      </c>
      <c r="C57" s="7">
        <v>1</v>
      </c>
      <c r="D57" s="7">
        <v>2320.9075499999999</v>
      </c>
      <c r="E57" s="7">
        <v>2.42815</v>
      </c>
      <c r="F57" s="7">
        <v>142</v>
      </c>
    </row>
    <row r="58" spans="1:6" x14ac:dyDescent="0.25">
      <c r="A58" s="7" t="s">
        <v>3</v>
      </c>
      <c r="B58" s="7">
        <v>24</v>
      </c>
      <c r="C58" s="7">
        <v>1</v>
      </c>
      <c r="D58" s="7">
        <v>2320.9075499999999</v>
      </c>
      <c r="E58" s="7">
        <v>2.2481100000000001</v>
      </c>
      <c r="F58" s="7">
        <v>169</v>
      </c>
    </row>
    <row r="59" spans="1:6" x14ac:dyDescent="0.25">
      <c r="A59" s="7" t="s">
        <v>3</v>
      </c>
      <c r="B59" s="7">
        <v>24</v>
      </c>
      <c r="C59" s="7">
        <v>1</v>
      </c>
      <c r="D59" s="7">
        <v>2320.9075499999999</v>
      </c>
      <c r="E59" s="7">
        <v>2.2485499999999998</v>
      </c>
      <c r="F59" s="7">
        <v>164</v>
      </c>
    </row>
    <row r="60" spans="1:6" x14ac:dyDescent="0.25">
      <c r="A60" s="7" t="s">
        <v>3</v>
      </c>
      <c r="B60" s="7">
        <v>24</v>
      </c>
      <c r="C60" s="7">
        <v>1</v>
      </c>
      <c r="D60" s="7">
        <v>2320.9075499999999</v>
      </c>
      <c r="E60" s="7">
        <v>2.2521599999999999</v>
      </c>
      <c r="F60" s="7">
        <v>169</v>
      </c>
    </row>
    <row r="61" spans="1:6" x14ac:dyDescent="0.25">
      <c r="A61" s="7" t="s">
        <v>3</v>
      </c>
      <c r="B61" s="7">
        <v>100</v>
      </c>
      <c r="C61" s="7">
        <v>0.4</v>
      </c>
      <c r="D61" s="7">
        <v>42986.580840000002</v>
      </c>
      <c r="E61" s="7">
        <v>8.0852799999999991</v>
      </c>
      <c r="F61" s="7">
        <v>87</v>
      </c>
    </row>
    <row r="62" spans="1:6" x14ac:dyDescent="0.25">
      <c r="A62" s="7" t="s">
        <v>3</v>
      </c>
      <c r="B62" s="7">
        <v>100</v>
      </c>
      <c r="C62" s="7">
        <v>0.4</v>
      </c>
      <c r="D62" s="7">
        <v>42987.376949999998</v>
      </c>
      <c r="E62" s="7">
        <v>8.1281499999999998</v>
      </c>
      <c r="F62" s="7">
        <v>90</v>
      </c>
    </row>
    <row r="63" spans="1:6" x14ac:dyDescent="0.25">
      <c r="A63" s="7" t="s">
        <v>3</v>
      </c>
      <c r="B63" s="7">
        <v>100</v>
      </c>
      <c r="C63" s="7">
        <v>0.4</v>
      </c>
      <c r="D63" s="7">
        <v>42991.006200000003</v>
      </c>
      <c r="E63" s="7">
        <v>8.06175</v>
      </c>
      <c r="F63" s="7">
        <v>89</v>
      </c>
    </row>
    <row r="64" spans="1:6" x14ac:dyDescent="0.25">
      <c r="A64" s="7" t="s">
        <v>3</v>
      </c>
      <c r="B64" s="7">
        <v>100</v>
      </c>
      <c r="C64" s="7">
        <v>0.4</v>
      </c>
      <c r="D64" s="7">
        <v>42986.193919999998</v>
      </c>
      <c r="E64" s="7">
        <v>8.1095799999999993</v>
      </c>
      <c r="F64" s="7">
        <v>115</v>
      </c>
    </row>
    <row r="65" spans="1:6" x14ac:dyDescent="0.25">
      <c r="A65" s="7" t="s">
        <v>3</v>
      </c>
      <c r="B65" s="7">
        <v>100</v>
      </c>
      <c r="C65" s="7">
        <v>0.4</v>
      </c>
      <c r="D65" s="7">
        <v>42987.644590000004</v>
      </c>
      <c r="E65" s="7">
        <v>8.4970999999999997</v>
      </c>
      <c r="F65" s="7">
        <v>114</v>
      </c>
    </row>
    <row r="66" spans="1:6" x14ac:dyDescent="0.25">
      <c r="A66" s="7" t="s">
        <v>3</v>
      </c>
      <c r="B66" s="7">
        <v>100</v>
      </c>
      <c r="C66" s="7">
        <v>0.7</v>
      </c>
      <c r="D66" s="7">
        <v>36026.90741</v>
      </c>
      <c r="E66" s="7">
        <v>16.600760000000001</v>
      </c>
      <c r="F66" s="7">
        <v>232</v>
      </c>
    </row>
    <row r="67" spans="1:6" x14ac:dyDescent="0.25">
      <c r="A67" s="7" t="s">
        <v>3</v>
      </c>
      <c r="B67" s="7">
        <v>100</v>
      </c>
      <c r="C67" s="7">
        <v>0.7</v>
      </c>
      <c r="D67" s="7">
        <v>36135.201860000001</v>
      </c>
      <c r="E67" s="7">
        <v>16.567209999999999</v>
      </c>
      <c r="F67" s="7">
        <v>244</v>
      </c>
    </row>
    <row r="68" spans="1:6" x14ac:dyDescent="0.25">
      <c r="A68" s="7" t="s">
        <v>3</v>
      </c>
      <c r="B68" s="7">
        <v>100</v>
      </c>
      <c r="C68" s="7">
        <v>0.7</v>
      </c>
      <c r="D68" s="7">
        <v>35973.21643</v>
      </c>
      <c r="E68" s="7">
        <v>16.62846</v>
      </c>
      <c r="F68" s="7">
        <v>192</v>
      </c>
    </row>
    <row r="69" spans="1:6" x14ac:dyDescent="0.25">
      <c r="A69" s="7" t="s">
        <v>3</v>
      </c>
      <c r="B69" s="7">
        <v>100</v>
      </c>
      <c r="C69" s="7">
        <v>0.7</v>
      </c>
      <c r="D69" s="7">
        <v>35590.391100000001</v>
      </c>
      <c r="E69" s="7">
        <v>16.584800000000001</v>
      </c>
      <c r="F69" s="7">
        <v>176</v>
      </c>
    </row>
    <row r="70" spans="1:6" x14ac:dyDescent="0.25">
      <c r="A70" s="7" t="s">
        <v>3</v>
      </c>
      <c r="B70" s="7">
        <v>100</v>
      </c>
      <c r="C70" s="7">
        <v>0.7</v>
      </c>
      <c r="D70" s="7">
        <v>35852.6518</v>
      </c>
      <c r="E70" s="7">
        <v>16.6023</v>
      </c>
      <c r="F70" s="7">
        <v>174</v>
      </c>
    </row>
    <row r="71" spans="1:6" x14ac:dyDescent="0.25">
      <c r="A71" s="7" t="s">
        <v>3</v>
      </c>
      <c r="B71" s="7">
        <v>100</v>
      </c>
      <c r="C71" s="7">
        <v>1</v>
      </c>
      <c r="D71" s="7">
        <v>35444.600359999997</v>
      </c>
      <c r="E71" s="7">
        <v>26.757290000000001</v>
      </c>
      <c r="F71" s="7">
        <v>300</v>
      </c>
    </row>
    <row r="72" spans="1:6" x14ac:dyDescent="0.25">
      <c r="A72" s="7" t="s">
        <v>3</v>
      </c>
      <c r="B72" s="7">
        <v>100</v>
      </c>
      <c r="C72" s="7">
        <v>1</v>
      </c>
      <c r="D72" s="7">
        <v>35420.047420000003</v>
      </c>
      <c r="E72" s="7">
        <v>26.702249999999999</v>
      </c>
      <c r="F72" s="7">
        <v>396</v>
      </c>
    </row>
    <row r="73" spans="1:6" x14ac:dyDescent="0.25">
      <c r="A73" s="7" t="s">
        <v>3</v>
      </c>
      <c r="B73" s="7">
        <v>100</v>
      </c>
      <c r="C73" s="7">
        <v>1</v>
      </c>
      <c r="D73" s="7">
        <v>35674.556669999998</v>
      </c>
      <c r="E73" s="7">
        <v>26.710550000000001</v>
      </c>
      <c r="F73" s="7">
        <v>356</v>
      </c>
    </row>
    <row r="74" spans="1:6" x14ac:dyDescent="0.25">
      <c r="A74" s="7" t="s">
        <v>3</v>
      </c>
      <c r="B74" s="7">
        <v>100</v>
      </c>
      <c r="C74" s="7">
        <v>1</v>
      </c>
      <c r="D74" s="7">
        <v>35434.903539999999</v>
      </c>
      <c r="E74" s="7">
        <v>26.742660000000001</v>
      </c>
      <c r="F74" s="7">
        <v>294</v>
      </c>
    </row>
    <row r="75" spans="1:6" x14ac:dyDescent="0.25">
      <c r="A75" s="7" t="s">
        <v>3</v>
      </c>
      <c r="B75" s="7">
        <v>100</v>
      </c>
      <c r="C75" s="7">
        <v>1</v>
      </c>
      <c r="D75" s="7">
        <v>35268.976669999996</v>
      </c>
      <c r="E75" s="7">
        <v>26.692419999999998</v>
      </c>
      <c r="F75" s="7">
        <v>334</v>
      </c>
    </row>
    <row r="76" spans="1:6" x14ac:dyDescent="0.25">
      <c r="A76" s="7" t="s">
        <v>3</v>
      </c>
      <c r="B76" s="7">
        <v>997</v>
      </c>
      <c r="C76" s="7">
        <v>0.4</v>
      </c>
      <c r="D76" s="7">
        <v>324450.77611999999</v>
      </c>
      <c r="E76" s="7">
        <v>592.62325999999996</v>
      </c>
      <c r="F76" s="7">
        <v>74</v>
      </c>
    </row>
    <row r="77" spans="1:6" x14ac:dyDescent="0.25">
      <c r="A77" s="7" t="s">
        <v>3</v>
      </c>
      <c r="B77" s="7">
        <v>997</v>
      </c>
      <c r="C77" s="7">
        <v>0.4</v>
      </c>
      <c r="D77" s="7">
        <v>324542.72564000002</v>
      </c>
      <c r="E77" s="7">
        <v>594.63383999999996</v>
      </c>
      <c r="F77" s="7">
        <v>63</v>
      </c>
    </row>
    <row r="78" spans="1:6" x14ac:dyDescent="0.25">
      <c r="A78" s="7" t="s">
        <v>3</v>
      </c>
      <c r="B78" s="7">
        <v>997</v>
      </c>
      <c r="C78" s="7">
        <v>0.4</v>
      </c>
      <c r="D78" s="7">
        <v>324391.33065999998</v>
      </c>
      <c r="E78" s="7">
        <v>601.02752999999996</v>
      </c>
      <c r="F78" s="7">
        <v>63</v>
      </c>
    </row>
    <row r="79" spans="1:6" x14ac:dyDescent="0.25">
      <c r="A79" s="7" t="s">
        <v>3</v>
      </c>
      <c r="B79" s="7">
        <v>997</v>
      </c>
      <c r="C79" s="7">
        <v>0.4</v>
      </c>
      <c r="D79" s="7">
        <v>324427.85369000002</v>
      </c>
      <c r="E79" s="7">
        <v>598.90871000000004</v>
      </c>
      <c r="F79" s="7">
        <v>63</v>
      </c>
    </row>
    <row r="80" spans="1:6" x14ac:dyDescent="0.25">
      <c r="A80" s="7" t="s">
        <v>3</v>
      </c>
      <c r="B80" s="7">
        <v>997</v>
      </c>
      <c r="C80" s="7">
        <v>0.4</v>
      </c>
      <c r="D80" s="7">
        <v>324828.39853000001</v>
      </c>
      <c r="E80" s="7">
        <v>594.08633999999995</v>
      </c>
      <c r="F80" s="7">
        <v>63</v>
      </c>
    </row>
    <row r="81" spans="1:6" x14ac:dyDescent="0.25">
      <c r="A81" s="7" t="s">
        <v>3</v>
      </c>
      <c r="B81" s="7">
        <v>997</v>
      </c>
      <c r="C81" s="7">
        <v>0.7</v>
      </c>
      <c r="D81" s="7">
        <v>323087.65042999998</v>
      </c>
      <c r="E81" s="7">
        <v>861.13165000000004</v>
      </c>
      <c r="F81" s="7">
        <v>112</v>
      </c>
    </row>
    <row r="82" spans="1:6" x14ac:dyDescent="0.25">
      <c r="A82" s="7" t="s">
        <v>3</v>
      </c>
      <c r="B82" s="7">
        <v>997</v>
      </c>
      <c r="C82" s="7">
        <v>0.7</v>
      </c>
      <c r="D82" s="7">
        <v>323111.39815000002</v>
      </c>
      <c r="E82" s="7">
        <v>858.36303999999996</v>
      </c>
      <c r="F82" s="7">
        <v>124</v>
      </c>
    </row>
    <row r="83" spans="1:6" x14ac:dyDescent="0.25">
      <c r="A83" s="7" t="s">
        <v>3</v>
      </c>
      <c r="B83" s="7">
        <v>997</v>
      </c>
      <c r="C83" s="7">
        <v>0.7</v>
      </c>
      <c r="D83" s="7">
        <v>323132.65403999999</v>
      </c>
      <c r="E83" s="7">
        <v>863.85887000000002</v>
      </c>
      <c r="F83" s="7">
        <v>104</v>
      </c>
    </row>
    <row r="84" spans="1:6" x14ac:dyDescent="0.25">
      <c r="A84" s="7" t="s">
        <v>3</v>
      </c>
      <c r="B84" s="7">
        <v>997</v>
      </c>
      <c r="C84" s="7">
        <v>0.7</v>
      </c>
      <c r="D84" s="7">
        <v>323133.80534000002</v>
      </c>
      <c r="E84" s="7">
        <v>860.91441999999995</v>
      </c>
      <c r="F84" s="7">
        <v>117</v>
      </c>
    </row>
    <row r="85" spans="1:6" x14ac:dyDescent="0.25">
      <c r="A85" s="7" t="s">
        <v>3</v>
      </c>
      <c r="B85" s="7">
        <v>997</v>
      </c>
      <c r="C85" s="7">
        <v>0.7</v>
      </c>
      <c r="D85" s="7">
        <v>323037.54236999998</v>
      </c>
      <c r="E85" s="7">
        <v>862.62730999999997</v>
      </c>
      <c r="F85" s="7">
        <v>102</v>
      </c>
    </row>
    <row r="86" spans="1:6" x14ac:dyDescent="0.25">
      <c r="A86" s="7" t="s">
        <v>3</v>
      </c>
      <c r="B86" s="7">
        <v>997</v>
      </c>
      <c r="C86" s="7">
        <v>1</v>
      </c>
      <c r="D86" s="7">
        <v>323097.87900999998</v>
      </c>
      <c r="E86" s="7">
        <v>1013.33205</v>
      </c>
      <c r="F86" s="7">
        <v>129</v>
      </c>
    </row>
    <row r="87" spans="1:6" x14ac:dyDescent="0.25">
      <c r="A87" s="7" t="s">
        <v>3</v>
      </c>
      <c r="B87" s="7">
        <v>997</v>
      </c>
      <c r="C87" s="7">
        <v>1</v>
      </c>
      <c r="D87" s="7">
        <v>323275.35412999999</v>
      </c>
      <c r="E87" s="7">
        <v>1016.07532</v>
      </c>
      <c r="F87" s="7">
        <v>117</v>
      </c>
    </row>
    <row r="88" spans="1:6" x14ac:dyDescent="0.25">
      <c r="A88" s="7" t="s">
        <v>3</v>
      </c>
      <c r="B88" s="7">
        <v>997</v>
      </c>
      <c r="C88" s="7">
        <v>1</v>
      </c>
      <c r="D88" s="7">
        <v>322936.96587000001</v>
      </c>
      <c r="E88" s="7">
        <v>1010.19557</v>
      </c>
      <c r="F88" s="7">
        <v>112</v>
      </c>
    </row>
    <row r="89" spans="1:6" x14ac:dyDescent="0.25">
      <c r="A89" s="7" t="s">
        <v>3</v>
      </c>
      <c r="B89" s="7">
        <v>997</v>
      </c>
      <c r="C89" s="7">
        <v>1</v>
      </c>
      <c r="D89" s="7">
        <v>323126.03564999998</v>
      </c>
      <c r="E89" s="7">
        <v>1014.23789</v>
      </c>
      <c r="F89" s="7">
        <v>122</v>
      </c>
    </row>
    <row r="90" spans="1:6" x14ac:dyDescent="0.25">
      <c r="A90" s="7" t="s">
        <v>3</v>
      </c>
      <c r="B90" s="7">
        <v>997</v>
      </c>
      <c r="C90" s="7">
        <v>1</v>
      </c>
      <c r="D90" s="7">
        <v>323045.71000000002</v>
      </c>
      <c r="E90" s="7">
        <v>1009.11329</v>
      </c>
      <c r="F90" s="7">
        <v>116</v>
      </c>
    </row>
    <row r="91" spans="1:6" x14ac:dyDescent="0.25">
      <c r="A91" s="7" t="s">
        <v>1</v>
      </c>
      <c r="B91" s="7">
        <v>30</v>
      </c>
      <c r="C91" s="7">
        <v>0.4</v>
      </c>
      <c r="D91" s="7">
        <v>995.50248999999997</v>
      </c>
      <c r="E91" s="7">
        <v>1.49291</v>
      </c>
      <c r="F91" s="7">
        <v>54</v>
      </c>
    </row>
    <row r="92" spans="1:6" x14ac:dyDescent="0.25">
      <c r="A92" s="7" t="s">
        <v>1</v>
      </c>
      <c r="B92" s="7">
        <v>30</v>
      </c>
      <c r="C92" s="7">
        <v>0.4</v>
      </c>
      <c r="D92" s="7">
        <v>995.50248999999997</v>
      </c>
      <c r="E92" s="7">
        <v>1.5134799999999999</v>
      </c>
      <c r="F92" s="7">
        <v>66</v>
      </c>
    </row>
    <row r="93" spans="1:6" x14ac:dyDescent="0.25">
      <c r="A93" s="7" t="s">
        <v>1</v>
      </c>
      <c r="B93" s="7">
        <v>30</v>
      </c>
      <c r="C93" s="7">
        <v>0.4</v>
      </c>
      <c r="D93" s="7">
        <v>995.50248999999997</v>
      </c>
      <c r="E93" s="7">
        <v>1.4984500000000001</v>
      </c>
      <c r="F93" s="7">
        <v>93</v>
      </c>
    </row>
    <row r="94" spans="1:6" x14ac:dyDescent="0.25">
      <c r="A94" s="7" t="s">
        <v>1</v>
      </c>
      <c r="B94" s="7">
        <v>30</v>
      </c>
      <c r="C94" s="7">
        <v>0.4</v>
      </c>
      <c r="D94" s="7">
        <v>995.50248999999997</v>
      </c>
      <c r="E94" s="7">
        <v>1.7485900000000001</v>
      </c>
      <c r="F94" s="7">
        <v>98</v>
      </c>
    </row>
    <row r="95" spans="1:6" x14ac:dyDescent="0.25">
      <c r="A95" s="7" t="s">
        <v>1</v>
      </c>
      <c r="B95" s="7">
        <v>30</v>
      </c>
      <c r="C95" s="7">
        <v>0.4</v>
      </c>
      <c r="D95" s="7">
        <v>995.50248999999997</v>
      </c>
      <c r="E95" s="7">
        <v>1.48794</v>
      </c>
      <c r="F95" s="7">
        <v>96</v>
      </c>
    </row>
    <row r="96" spans="1:6" x14ac:dyDescent="0.25">
      <c r="A96" s="7" t="s">
        <v>1</v>
      </c>
      <c r="B96" s="7">
        <v>30</v>
      </c>
      <c r="C96" s="7">
        <v>0.7</v>
      </c>
      <c r="D96" s="7">
        <v>692.52247999999997</v>
      </c>
      <c r="E96" s="7">
        <v>2.0470199999999998</v>
      </c>
      <c r="F96" s="7">
        <v>139</v>
      </c>
    </row>
    <row r="97" spans="1:6" x14ac:dyDescent="0.25">
      <c r="A97" s="7" t="s">
        <v>1</v>
      </c>
      <c r="B97" s="7">
        <v>30</v>
      </c>
      <c r="C97" s="7">
        <v>0.7</v>
      </c>
      <c r="D97" s="7">
        <v>675.38247999999999</v>
      </c>
      <c r="E97" s="7">
        <v>2.04447</v>
      </c>
      <c r="F97" s="7">
        <v>148</v>
      </c>
    </row>
    <row r="98" spans="1:6" x14ac:dyDescent="0.25">
      <c r="A98" s="7" t="s">
        <v>1</v>
      </c>
      <c r="B98" s="7">
        <v>30</v>
      </c>
      <c r="C98" s="7">
        <v>0.7</v>
      </c>
      <c r="D98" s="7">
        <v>692.52247999999997</v>
      </c>
      <c r="E98" s="7">
        <v>2.0404900000000001</v>
      </c>
      <c r="F98" s="7">
        <v>140</v>
      </c>
    </row>
    <row r="99" spans="1:6" x14ac:dyDescent="0.25">
      <c r="A99" s="7" t="s">
        <v>1</v>
      </c>
      <c r="B99" s="7">
        <v>30</v>
      </c>
      <c r="C99" s="7">
        <v>0.7</v>
      </c>
      <c r="D99" s="7">
        <v>694.41332999999997</v>
      </c>
      <c r="E99" s="7">
        <v>2.0418699999999999</v>
      </c>
      <c r="F99" s="7">
        <v>135</v>
      </c>
    </row>
    <row r="100" spans="1:6" x14ac:dyDescent="0.25">
      <c r="A100" s="7" t="s">
        <v>1</v>
      </c>
      <c r="B100" s="7">
        <v>30</v>
      </c>
      <c r="C100" s="7">
        <v>0.7</v>
      </c>
      <c r="D100" s="7">
        <v>677.26074000000006</v>
      </c>
      <c r="E100" s="7">
        <v>2.0505300000000002</v>
      </c>
      <c r="F100" s="7">
        <v>143</v>
      </c>
    </row>
    <row r="101" spans="1:6" x14ac:dyDescent="0.25">
      <c r="A101" s="7" t="s">
        <v>1</v>
      </c>
      <c r="B101" s="7">
        <v>30</v>
      </c>
      <c r="C101" s="7">
        <v>1</v>
      </c>
      <c r="D101" s="7">
        <v>656.16220999999996</v>
      </c>
      <c r="E101" s="7">
        <v>3.2323200000000001</v>
      </c>
      <c r="F101" s="7">
        <v>198</v>
      </c>
    </row>
    <row r="102" spans="1:6" x14ac:dyDescent="0.25">
      <c r="A102" s="7" t="s">
        <v>1</v>
      </c>
      <c r="B102" s="7">
        <v>30</v>
      </c>
      <c r="C102" s="7">
        <v>1</v>
      </c>
      <c r="D102" s="7">
        <v>657.32380999999998</v>
      </c>
      <c r="E102" s="7">
        <v>3.2319399999999998</v>
      </c>
      <c r="F102" s="7">
        <v>225</v>
      </c>
    </row>
    <row r="103" spans="1:6" x14ac:dyDescent="0.25">
      <c r="A103" s="7" t="s">
        <v>1</v>
      </c>
      <c r="B103" s="7">
        <v>30</v>
      </c>
      <c r="C103" s="7">
        <v>1</v>
      </c>
      <c r="D103" s="7">
        <v>655.43295999999998</v>
      </c>
      <c r="E103" s="7">
        <v>3.2418900000000002</v>
      </c>
      <c r="F103" s="7">
        <v>225</v>
      </c>
    </row>
    <row r="104" spans="1:6" x14ac:dyDescent="0.25">
      <c r="A104" s="7" t="s">
        <v>1</v>
      </c>
      <c r="B104" s="7">
        <v>30</v>
      </c>
      <c r="C104" s="7">
        <v>1</v>
      </c>
      <c r="D104" s="7">
        <v>655.46475999999996</v>
      </c>
      <c r="E104" s="7">
        <v>3.2316600000000002</v>
      </c>
      <c r="F104" s="7">
        <v>202</v>
      </c>
    </row>
    <row r="105" spans="1:6" x14ac:dyDescent="0.25">
      <c r="A105" s="7" t="s">
        <v>1</v>
      </c>
      <c r="B105" s="7">
        <v>30</v>
      </c>
      <c r="C105" s="7">
        <v>1</v>
      </c>
      <c r="D105" s="7">
        <v>655.43295999999998</v>
      </c>
      <c r="E105" s="7">
        <v>3.2364000000000002</v>
      </c>
      <c r="F105" s="7">
        <v>222</v>
      </c>
    </row>
    <row r="106" spans="1:6" x14ac:dyDescent="0.25">
      <c r="A106" s="7" t="s">
        <v>1</v>
      </c>
      <c r="B106" s="7">
        <v>100</v>
      </c>
      <c r="C106" s="7">
        <v>0.4</v>
      </c>
      <c r="D106" s="7">
        <v>1856.78557</v>
      </c>
      <c r="E106" s="7">
        <v>7.8849799999999997</v>
      </c>
      <c r="F106" s="7">
        <v>111</v>
      </c>
    </row>
    <row r="107" spans="1:6" x14ac:dyDescent="0.25">
      <c r="A107" s="7" t="s">
        <v>1</v>
      </c>
      <c r="B107" s="7">
        <v>100</v>
      </c>
      <c r="C107" s="7">
        <v>0.4</v>
      </c>
      <c r="D107" s="7">
        <v>1861.61672</v>
      </c>
      <c r="E107" s="7">
        <v>7.8555400000000004</v>
      </c>
      <c r="F107" s="7">
        <v>118</v>
      </c>
    </row>
    <row r="108" spans="1:6" x14ac:dyDescent="0.25">
      <c r="A108" s="7" t="s">
        <v>1</v>
      </c>
      <c r="B108" s="7">
        <v>100</v>
      </c>
      <c r="C108" s="7">
        <v>0.4</v>
      </c>
      <c r="D108" s="7">
        <v>1789.1879899999999</v>
      </c>
      <c r="E108" s="7">
        <v>7.9175700000000004</v>
      </c>
      <c r="F108" s="7">
        <v>114</v>
      </c>
    </row>
    <row r="109" spans="1:6" x14ac:dyDescent="0.25">
      <c r="A109" s="7" t="s">
        <v>1</v>
      </c>
      <c r="B109" s="7">
        <v>100</v>
      </c>
      <c r="C109" s="7">
        <v>0.4</v>
      </c>
      <c r="D109" s="7">
        <v>1812.30638</v>
      </c>
      <c r="E109" s="7">
        <v>7.8525099999999997</v>
      </c>
      <c r="F109" s="7">
        <v>113</v>
      </c>
    </row>
    <row r="110" spans="1:6" x14ac:dyDescent="0.25">
      <c r="A110" s="7" t="s">
        <v>1</v>
      </c>
      <c r="B110" s="7">
        <v>100</v>
      </c>
      <c r="C110" s="7">
        <v>0.4</v>
      </c>
      <c r="D110" s="7">
        <v>1805.3335300000001</v>
      </c>
      <c r="E110" s="7">
        <v>7.8359100000000002</v>
      </c>
      <c r="F110" s="7">
        <v>116</v>
      </c>
    </row>
    <row r="111" spans="1:6" x14ac:dyDescent="0.25">
      <c r="A111" s="7" t="s">
        <v>1</v>
      </c>
      <c r="B111" s="7">
        <v>100</v>
      </c>
      <c r="C111" s="7">
        <v>0.7</v>
      </c>
      <c r="D111" s="7">
        <v>1775.8089600000001</v>
      </c>
      <c r="E111" s="7">
        <v>11.69256</v>
      </c>
      <c r="F111" s="7">
        <v>136</v>
      </c>
    </row>
    <row r="112" spans="1:6" x14ac:dyDescent="0.25">
      <c r="A112" s="7" t="s">
        <v>1</v>
      </c>
      <c r="B112" s="7">
        <v>100</v>
      </c>
      <c r="C112" s="7">
        <v>0.7</v>
      </c>
      <c r="D112" s="7">
        <v>1765.8899100000001</v>
      </c>
      <c r="E112" s="7">
        <v>11.674149999999999</v>
      </c>
      <c r="F112" s="7">
        <v>146</v>
      </c>
    </row>
    <row r="113" spans="1:6" x14ac:dyDescent="0.25">
      <c r="A113" s="7" t="s">
        <v>1</v>
      </c>
      <c r="B113" s="7">
        <v>100</v>
      </c>
      <c r="C113" s="7">
        <v>0.7</v>
      </c>
      <c r="D113" s="7">
        <v>1784.0650000000001</v>
      </c>
      <c r="E113" s="7">
        <v>11.64423</v>
      </c>
      <c r="F113" s="7">
        <v>151</v>
      </c>
    </row>
    <row r="114" spans="1:6" x14ac:dyDescent="0.25">
      <c r="A114" s="7" t="s">
        <v>1</v>
      </c>
      <c r="B114" s="7">
        <v>100</v>
      </c>
      <c r="C114" s="7">
        <v>0.7</v>
      </c>
      <c r="D114" s="7">
        <v>1778.56016</v>
      </c>
      <c r="E114" s="7">
        <v>11.66066</v>
      </c>
      <c r="F114" s="7">
        <v>190</v>
      </c>
    </row>
    <row r="115" spans="1:6" x14ac:dyDescent="0.25">
      <c r="A115" s="7" t="s">
        <v>1</v>
      </c>
      <c r="B115" s="7">
        <v>100</v>
      </c>
      <c r="C115" s="7">
        <v>0.7</v>
      </c>
      <c r="D115" s="7">
        <v>1774.1166700000001</v>
      </c>
      <c r="E115" s="7">
        <v>11.64424</v>
      </c>
      <c r="F115" s="7">
        <v>188</v>
      </c>
    </row>
    <row r="116" spans="1:6" x14ac:dyDescent="0.25">
      <c r="A116" s="7" t="s">
        <v>1</v>
      </c>
      <c r="B116" s="7">
        <v>100</v>
      </c>
      <c r="C116" s="7">
        <v>1</v>
      </c>
      <c r="D116" s="7">
        <v>1757.27117</v>
      </c>
      <c r="E116" s="7">
        <v>19.250060000000001</v>
      </c>
      <c r="F116" s="7">
        <v>300</v>
      </c>
    </row>
    <row r="117" spans="1:6" x14ac:dyDescent="0.25">
      <c r="A117" s="7" t="s">
        <v>1</v>
      </c>
      <c r="B117" s="7">
        <v>100</v>
      </c>
      <c r="C117" s="7">
        <v>1</v>
      </c>
      <c r="D117" s="7">
        <v>1759.89561</v>
      </c>
      <c r="E117" s="7">
        <v>19.31691</v>
      </c>
      <c r="F117" s="7">
        <v>305</v>
      </c>
    </row>
    <row r="118" spans="1:6" x14ac:dyDescent="0.25">
      <c r="A118" s="7" t="s">
        <v>1</v>
      </c>
      <c r="B118" s="7">
        <v>100</v>
      </c>
      <c r="C118" s="7">
        <v>1</v>
      </c>
      <c r="D118" s="7">
        <v>1759.05333</v>
      </c>
      <c r="E118" s="7">
        <v>19.343060000000001</v>
      </c>
      <c r="F118" s="7">
        <v>231</v>
      </c>
    </row>
    <row r="119" spans="1:6" x14ac:dyDescent="0.25">
      <c r="A119" s="7" t="s">
        <v>1</v>
      </c>
      <c r="B119" s="7">
        <v>100</v>
      </c>
      <c r="C119" s="7">
        <v>1</v>
      </c>
      <c r="D119" s="7">
        <v>1758.34295</v>
      </c>
      <c r="E119" s="7">
        <v>19.272269999999999</v>
      </c>
      <c r="F119" s="7">
        <v>229</v>
      </c>
    </row>
    <row r="120" spans="1:6" x14ac:dyDescent="0.25">
      <c r="A120" s="7" t="s">
        <v>1</v>
      </c>
      <c r="B120" s="7">
        <v>100</v>
      </c>
      <c r="C120" s="7">
        <v>1</v>
      </c>
      <c r="D120" s="7">
        <v>1757.53889</v>
      </c>
      <c r="E120" s="7">
        <v>19.255120000000002</v>
      </c>
      <c r="F120" s="7">
        <v>284</v>
      </c>
    </row>
    <row r="121" spans="1:6" x14ac:dyDescent="0.25">
      <c r="A121" s="7" t="s">
        <v>1</v>
      </c>
      <c r="B121" s="7">
        <v>1000</v>
      </c>
      <c r="C121" s="7">
        <v>0.4</v>
      </c>
      <c r="D121" s="7">
        <v>18977.24136</v>
      </c>
      <c r="E121" s="7">
        <v>381.98919999999998</v>
      </c>
      <c r="F121" s="7">
        <v>67</v>
      </c>
    </row>
    <row r="122" spans="1:6" x14ac:dyDescent="0.25">
      <c r="A122" s="7" t="s">
        <v>1</v>
      </c>
      <c r="B122" s="7">
        <v>1000</v>
      </c>
      <c r="C122" s="7">
        <v>0.4</v>
      </c>
      <c r="D122" s="7">
        <v>18980.556670000002</v>
      </c>
      <c r="E122" s="7">
        <v>383.51859999999999</v>
      </c>
      <c r="F122" s="7">
        <v>58</v>
      </c>
    </row>
    <row r="123" spans="1:6" x14ac:dyDescent="0.25">
      <c r="A123" s="7" t="s">
        <v>1</v>
      </c>
      <c r="B123" s="7">
        <v>1000</v>
      </c>
      <c r="C123" s="7">
        <v>0.4</v>
      </c>
      <c r="D123" s="7">
        <v>18983.481609999999</v>
      </c>
      <c r="E123" s="7">
        <v>381.01573000000002</v>
      </c>
      <c r="F123" s="7">
        <v>62</v>
      </c>
    </row>
    <row r="124" spans="1:6" x14ac:dyDescent="0.25">
      <c r="A124" s="7" t="s">
        <v>1</v>
      </c>
      <c r="B124" s="7">
        <v>1000</v>
      </c>
      <c r="C124" s="7">
        <v>0.4</v>
      </c>
      <c r="D124" s="7">
        <v>18978.082269999999</v>
      </c>
      <c r="E124" s="7">
        <v>383.06324999999998</v>
      </c>
      <c r="F124" s="7">
        <v>63</v>
      </c>
    </row>
    <row r="125" spans="1:6" x14ac:dyDescent="0.25">
      <c r="A125" s="7" t="s">
        <v>1</v>
      </c>
      <c r="B125" s="7">
        <v>1000</v>
      </c>
      <c r="C125" s="7">
        <v>0.4</v>
      </c>
      <c r="D125" s="7">
        <v>18978.612239999999</v>
      </c>
      <c r="E125" s="7">
        <v>381.65280999999999</v>
      </c>
      <c r="F125" s="7">
        <v>62</v>
      </c>
    </row>
    <row r="126" spans="1:6" x14ac:dyDescent="0.25">
      <c r="A126" s="7" t="s">
        <v>1</v>
      </c>
      <c r="B126" s="7">
        <v>1000</v>
      </c>
      <c r="C126" s="7">
        <v>0.7</v>
      </c>
      <c r="D126" s="7">
        <v>18976.851200000001</v>
      </c>
      <c r="E126" s="7">
        <v>603.48573999999996</v>
      </c>
      <c r="F126" s="7">
        <v>104</v>
      </c>
    </row>
    <row r="127" spans="1:6" x14ac:dyDescent="0.25">
      <c r="A127" s="7" t="s">
        <v>1</v>
      </c>
      <c r="B127" s="7">
        <v>1000</v>
      </c>
      <c r="C127" s="7">
        <v>0.7</v>
      </c>
      <c r="D127" s="7">
        <v>18976.677479999998</v>
      </c>
      <c r="E127" s="7">
        <v>602.45303999999999</v>
      </c>
      <c r="F127" s="7">
        <v>91</v>
      </c>
    </row>
    <row r="128" spans="1:6" x14ac:dyDescent="0.25">
      <c r="A128" s="7" t="s">
        <v>1</v>
      </c>
      <c r="B128" s="7">
        <v>1000</v>
      </c>
      <c r="C128" s="7">
        <v>0.7</v>
      </c>
      <c r="D128" s="7">
        <v>18976.033329999998</v>
      </c>
      <c r="E128" s="7">
        <v>604.56668999999999</v>
      </c>
      <c r="F128" s="7">
        <v>86</v>
      </c>
    </row>
    <row r="129" spans="1:6" x14ac:dyDescent="0.25">
      <c r="A129" s="7" t="s">
        <v>1</v>
      </c>
      <c r="B129" s="7">
        <v>1000</v>
      </c>
      <c r="C129" s="7">
        <v>0.7</v>
      </c>
      <c r="D129" s="7">
        <v>18978.886310000002</v>
      </c>
      <c r="E129" s="7">
        <v>607.37564999999995</v>
      </c>
      <c r="F129" s="7">
        <v>88</v>
      </c>
    </row>
    <row r="130" spans="1:6" x14ac:dyDescent="0.25">
      <c r="A130" s="7" t="s">
        <v>1</v>
      </c>
      <c r="B130" s="7">
        <v>1000</v>
      </c>
      <c r="C130" s="7">
        <v>0.7</v>
      </c>
      <c r="D130" s="7">
        <v>18975.633290000002</v>
      </c>
      <c r="E130" s="7">
        <v>605.41992000000005</v>
      </c>
      <c r="F130" s="7">
        <v>86</v>
      </c>
    </row>
    <row r="131" spans="1:6" x14ac:dyDescent="0.25">
      <c r="A131" s="7" t="s">
        <v>1</v>
      </c>
      <c r="B131" s="7">
        <v>1000</v>
      </c>
      <c r="C131" s="7">
        <v>1</v>
      </c>
      <c r="D131" s="7">
        <v>18975.25893</v>
      </c>
      <c r="E131" s="7">
        <v>952.97145</v>
      </c>
      <c r="F131" s="7">
        <v>133</v>
      </c>
    </row>
    <row r="132" spans="1:6" x14ac:dyDescent="0.25">
      <c r="A132" s="7" t="s">
        <v>1</v>
      </c>
      <c r="B132" s="7">
        <v>1000</v>
      </c>
      <c r="C132" s="7">
        <v>1</v>
      </c>
      <c r="D132" s="7">
        <v>18975.50245</v>
      </c>
      <c r="E132" s="7">
        <v>957.16494999999998</v>
      </c>
      <c r="F132" s="7">
        <v>132</v>
      </c>
    </row>
    <row r="133" spans="1:6" x14ac:dyDescent="0.25">
      <c r="A133" s="7" t="s">
        <v>1</v>
      </c>
      <c r="B133" s="7">
        <v>1000</v>
      </c>
      <c r="C133" s="7">
        <v>1</v>
      </c>
      <c r="D133" s="7">
        <v>18975.34</v>
      </c>
      <c r="E133" s="7">
        <v>956.09223999999995</v>
      </c>
      <c r="F133" s="7">
        <v>149</v>
      </c>
    </row>
    <row r="134" spans="1:6" x14ac:dyDescent="0.25">
      <c r="A134" s="7" t="s">
        <v>1</v>
      </c>
      <c r="B134" s="7">
        <v>1000</v>
      </c>
      <c r="C134" s="7">
        <v>1</v>
      </c>
      <c r="D134" s="7">
        <v>18975.25333</v>
      </c>
      <c r="E134" s="7">
        <v>954.74928</v>
      </c>
      <c r="F134" s="7">
        <v>134</v>
      </c>
    </row>
    <row r="135" spans="1:6" x14ac:dyDescent="0.25">
      <c r="A135" s="7" t="s">
        <v>1</v>
      </c>
      <c r="B135" s="7">
        <v>1000</v>
      </c>
      <c r="C135" s="7">
        <v>1</v>
      </c>
      <c r="D135" s="7">
        <v>18975.68</v>
      </c>
      <c r="E135" s="7">
        <v>956.74779999999998</v>
      </c>
      <c r="F135" s="7">
        <v>133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B135"/>
  <sheetViews>
    <sheetView zoomScale="85" zoomScaleNormal="85" workbookViewId="0">
      <selection activeCell="D1" sqref="D1:D4"/>
    </sheetView>
  </sheetViews>
  <sheetFormatPr defaultColWidth="9" defaultRowHeight="13.8" x14ac:dyDescent="0.25"/>
  <cols>
    <col min="1" max="1" width="9" style="7"/>
    <col min="2" max="2" width="5.44140625" style="7" bestFit="1" customWidth="1"/>
    <col min="3" max="3" width="4.44140625" style="7" bestFit="1" customWidth="1"/>
    <col min="4" max="7" width="9" style="7"/>
    <col min="8" max="8" width="13.77734375" style="7" customWidth="1"/>
    <col min="9" max="9" width="5.44140625" style="7" bestFit="1" customWidth="1"/>
    <col min="10" max="10" width="4.44140625" style="7" bestFit="1" customWidth="1"/>
    <col min="11" max="16384" width="9" style="7"/>
  </cols>
  <sheetData>
    <row r="1" spans="1:28" x14ac:dyDescent="0.25">
      <c r="A1" s="7" t="s">
        <v>32</v>
      </c>
      <c r="B1" s="7">
        <v>25</v>
      </c>
      <c r="C1" s="7">
        <v>0.4</v>
      </c>
      <c r="D1" s="7">
        <v>42.424349999999997</v>
      </c>
      <c r="E1" s="7">
        <v>1.0400400000000001</v>
      </c>
      <c r="F1" s="7">
        <v>54</v>
      </c>
      <c r="H1" s="10" t="s">
        <v>15</v>
      </c>
      <c r="I1" s="10" t="s">
        <v>16</v>
      </c>
      <c r="J1" s="10" t="s">
        <v>11</v>
      </c>
      <c r="K1" s="4"/>
      <c r="L1" s="4">
        <v>1</v>
      </c>
      <c r="M1" s="4">
        <v>2</v>
      </c>
      <c r="N1" s="4">
        <v>3</v>
      </c>
      <c r="O1" s="4">
        <v>4</v>
      </c>
      <c r="P1" s="4">
        <v>5</v>
      </c>
      <c r="R1" s="4" t="s">
        <v>12</v>
      </c>
      <c r="T1" s="4" t="s">
        <v>13</v>
      </c>
      <c r="AB1" s="10" t="s">
        <v>14</v>
      </c>
    </row>
    <row r="2" spans="1:28" x14ac:dyDescent="0.25">
      <c r="A2" s="7" t="s">
        <v>0</v>
      </c>
      <c r="B2" s="7">
        <v>25</v>
      </c>
      <c r="C2" s="7">
        <v>0.4</v>
      </c>
      <c r="D2" s="7">
        <v>42.424349999999997</v>
      </c>
      <c r="E2" s="7">
        <v>1.0329600000000001</v>
      </c>
      <c r="F2" s="7">
        <v>48</v>
      </c>
      <c r="H2" s="7" t="s">
        <v>0</v>
      </c>
      <c r="I2" s="7">
        <v>25</v>
      </c>
      <c r="J2" s="7">
        <v>0.4</v>
      </c>
      <c r="L2" s="7">
        <f ca="1">INDIRECT("D"&amp;1+(ROW(D1)-1)*5+COLUMN(A1)-1)</f>
        <v>42.424349999999997</v>
      </c>
      <c r="M2" s="7">
        <f t="shared" ref="M2:P17" ca="1" si="0">INDIRECT("D"&amp;1+(ROW(E1)-1)*5+COLUMN(B1)-1)</f>
        <v>42.424349999999997</v>
      </c>
      <c r="N2" s="7">
        <f t="shared" ca="1" si="0"/>
        <v>41.318849999999998</v>
      </c>
      <c r="O2" s="7">
        <f t="shared" ca="1" si="0"/>
        <v>42.424349999999997</v>
      </c>
      <c r="P2" s="7">
        <f t="shared" ca="1" si="0"/>
        <v>41.318849999999998</v>
      </c>
      <c r="R2" s="7">
        <f t="shared" ref="R2:R28" ca="1" si="1">AVERAGE(L2:P2)</f>
        <v>41.982149999999997</v>
      </c>
      <c r="T2" s="7">
        <f ca="1">Total!E2</f>
        <v>40.897550000000003</v>
      </c>
      <c r="V2" s="7">
        <f ca="1">(L2-T2)/T2</f>
        <v>3.7332309637129711E-2</v>
      </c>
      <c r="W2" s="7">
        <f ca="1">(M2-T2)/T2</f>
        <v>3.7332309637129711E-2</v>
      </c>
      <c r="X2" s="7">
        <f ca="1">(N2-T2)/T2</f>
        <v>1.0301350569899543E-2</v>
      </c>
      <c r="Y2" s="7">
        <f ca="1">(O2-T2)/T2</f>
        <v>3.7332309637129711E-2</v>
      </c>
      <c r="Z2" s="7">
        <f ca="1">(P2-T2)/T2</f>
        <v>1.0301350569899543E-2</v>
      </c>
      <c r="AB2" s="7">
        <f ca="1">SUM(V2:Z2)</f>
        <v>0.13259963005118822</v>
      </c>
    </row>
    <row r="3" spans="1:28" x14ac:dyDescent="0.25">
      <c r="A3" s="7" t="s">
        <v>0</v>
      </c>
      <c r="B3" s="7">
        <v>25</v>
      </c>
      <c r="C3" s="7">
        <v>0.4</v>
      </c>
      <c r="D3" s="7">
        <v>41.318849999999998</v>
      </c>
      <c r="E3" s="7">
        <v>1.0427</v>
      </c>
      <c r="F3" s="7">
        <v>52</v>
      </c>
      <c r="H3" s="7" t="s">
        <v>0</v>
      </c>
      <c r="I3" s="7">
        <v>25</v>
      </c>
      <c r="J3" s="7">
        <v>0.7</v>
      </c>
      <c r="L3" s="7">
        <f t="shared" ref="L3:P28" ca="1" si="2">INDIRECT("D"&amp;1+(ROW(D2)-1)*5+COLUMN(A2)-1)</f>
        <v>28.65436</v>
      </c>
      <c r="M3" s="7">
        <f t="shared" ca="1" si="0"/>
        <v>28.65436</v>
      </c>
      <c r="N3" s="7">
        <f t="shared" ca="1" si="0"/>
        <v>29.61177</v>
      </c>
      <c r="O3" s="7">
        <f t="shared" ca="1" si="0"/>
        <v>28.65624</v>
      </c>
      <c r="P3" s="7">
        <f t="shared" ca="1" si="0"/>
        <v>28.697009999999999</v>
      </c>
      <c r="R3" s="7">
        <f t="shared" ca="1" si="1"/>
        <v>28.854748000000001</v>
      </c>
      <c r="T3" s="7">
        <f ca="1">Total!E3</f>
        <v>28.65436</v>
      </c>
      <c r="V3" s="7">
        <f t="shared" ref="V3:V28" ca="1" si="3">(L3-T3)/T3</f>
        <v>0</v>
      </c>
      <c r="W3" s="7">
        <f t="shared" ref="W3:W28" ca="1" si="4">(M3-T3)/T3</f>
        <v>0</v>
      </c>
      <c r="X3" s="7">
        <f t="shared" ref="X3:X28" ca="1" si="5">(N3-T3)/T3</f>
        <v>3.3412367262783023E-2</v>
      </c>
      <c r="Y3" s="7">
        <f t="shared" ref="Y3:Y28" ca="1" si="6">(O3-T3)/T3</f>
        <v>6.5609561686245368E-5</v>
      </c>
      <c r="Z3" s="7">
        <f t="shared" ref="Z3:Z28" ca="1" si="7">(P3-T3)/T3</f>
        <v>1.4884296839991645E-3</v>
      </c>
      <c r="AB3" s="7">
        <f t="shared" ref="AB3:AB28" ca="1" si="8">SUM(V3:Z3)</f>
        <v>3.4966406508468433E-2</v>
      </c>
    </row>
    <row r="4" spans="1:28" x14ac:dyDescent="0.25">
      <c r="A4" s="7" t="s">
        <v>0</v>
      </c>
      <c r="B4" s="7">
        <v>25</v>
      </c>
      <c r="C4" s="7">
        <v>0.4</v>
      </c>
      <c r="D4" s="7">
        <v>42.424349999999997</v>
      </c>
      <c r="E4" s="7">
        <v>1.0382199999999999</v>
      </c>
      <c r="F4" s="7">
        <v>36</v>
      </c>
      <c r="H4" s="7" t="s">
        <v>0</v>
      </c>
      <c r="I4" s="7">
        <v>25</v>
      </c>
      <c r="J4" s="7">
        <v>1</v>
      </c>
      <c r="L4" s="7">
        <f t="shared" ca="1" si="2"/>
        <v>28.587009999999999</v>
      </c>
      <c r="M4" s="7">
        <f t="shared" ca="1" si="0"/>
        <v>28.546240000000001</v>
      </c>
      <c r="N4" s="7">
        <f t="shared" ca="1" si="0"/>
        <v>28.504100000000001</v>
      </c>
      <c r="O4" s="7">
        <f t="shared" ca="1" si="0"/>
        <v>28.546240000000001</v>
      </c>
      <c r="P4" s="7">
        <f t="shared" ca="1" si="0"/>
        <v>28.587009999999999</v>
      </c>
      <c r="R4" s="7">
        <f t="shared" ca="1" si="1"/>
        <v>28.554120000000001</v>
      </c>
      <c r="T4" s="7">
        <f ca="1">Total!E4</f>
        <v>28.504100000000001</v>
      </c>
      <c r="V4" s="7">
        <f t="shared" ca="1" si="3"/>
        <v>2.9087043618285882E-3</v>
      </c>
      <c r="W4" s="7">
        <f t="shared" ca="1" si="4"/>
        <v>1.4783838114516804E-3</v>
      </c>
      <c r="X4" s="7">
        <f t="shared" ca="1" si="5"/>
        <v>0</v>
      </c>
      <c r="Y4" s="7">
        <f t="shared" ca="1" si="6"/>
        <v>1.4783838114516804E-3</v>
      </c>
      <c r="Z4" s="7">
        <f t="shared" ca="1" si="7"/>
        <v>2.9087043618285882E-3</v>
      </c>
      <c r="AB4" s="7">
        <f t="shared" ca="1" si="8"/>
        <v>8.7741763465605371E-3</v>
      </c>
    </row>
    <row r="5" spans="1:28" x14ac:dyDescent="0.25">
      <c r="A5" s="7" t="s">
        <v>0</v>
      </c>
      <c r="B5" s="7">
        <v>25</v>
      </c>
      <c r="C5" s="7">
        <v>0.4</v>
      </c>
      <c r="D5" s="7">
        <v>41.318849999999998</v>
      </c>
      <c r="E5" s="7">
        <v>1.0289299999999999</v>
      </c>
      <c r="F5" s="7">
        <v>51</v>
      </c>
      <c r="H5" s="7" t="s">
        <v>0</v>
      </c>
      <c r="I5" s="7">
        <v>100</v>
      </c>
      <c r="J5" s="7">
        <v>0.4</v>
      </c>
      <c r="L5" s="7">
        <f t="shared" ca="1" si="2"/>
        <v>148.10830000000001</v>
      </c>
      <c r="M5" s="7">
        <f t="shared" ca="1" si="0"/>
        <v>148.14747</v>
      </c>
      <c r="N5" s="7">
        <f t="shared" ca="1" si="0"/>
        <v>148.09414000000001</v>
      </c>
      <c r="O5" s="7">
        <f t="shared" ca="1" si="0"/>
        <v>148.14080000000001</v>
      </c>
      <c r="P5" s="7">
        <f t="shared" ca="1" si="0"/>
        <v>148.11330000000001</v>
      </c>
      <c r="R5" s="7">
        <f t="shared" ca="1" si="1"/>
        <v>148.120802</v>
      </c>
      <c r="T5" s="7">
        <f ca="1">Total!E5</f>
        <v>148.08949999999999</v>
      </c>
      <c r="V5" s="7">
        <f t="shared" ca="1" si="3"/>
        <v>1.2695025643294928E-4</v>
      </c>
      <c r="W5" s="7">
        <f t="shared" ca="1" si="4"/>
        <v>3.914524662451533E-4</v>
      </c>
      <c r="X5" s="7">
        <f t="shared" ca="1" si="5"/>
        <v>3.1332403715478092E-5</v>
      </c>
      <c r="Y5" s="7">
        <f t="shared" ca="1" si="6"/>
        <v>3.4641213590447739E-4</v>
      </c>
      <c r="Z5" s="7">
        <f t="shared" ca="1" si="7"/>
        <v>1.6071362250546253E-4</v>
      </c>
      <c r="AB5" s="7">
        <f t="shared" ca="1" si="8"/>
        <v>1.0568608848035206E-3</v>
      </c>
    </row>
    <row r="6" spans="1:28" x14ac:dyDescent="0.25">
      <c r="A6" s="7" t="s">
        <v>0</v>
      </c>
      <c r="B6" s="7">
        <v>25</v>
      </c>
      <c r="C6" s="7">
        <v>0.7</v>
      </c>
      <c r="D6" s="7">
        <v>28.65436</v>
      </c>
      <c r="E6" s="7">
        <v>1.6766099999999999</v>
      </c>
      <c r="F6" s="7">
        <v>94</v>
      </c>
      <c r="H6" s="7" t="s">
        <v>0</v>
      </c>
      <c r="I6" s="7">
        <v>100</v>
      </c>
      <c r="J6" s="7">
        <v>0.7</v>
      </c>
      <c r="L6" s="7">
        <f t="shared" ca="1" si="2"/>
        <v>107.65419</v>
      </c>
      <c r="M6" s="7">
        <f t="shared" ca="1" si="0"/>
        <v>107.64418999999999</v>
      </c>
      <c r="N6" s="7">
        <f t="shared" ca="1" si="0"/>
        <v>107.62752999999999</v>
      </c>
      <c r="O6" s="7">
        <f t="shared" ca="1" si="0"/>
        <v>107.6067</v>
      </c>
      <c r="P6" s="7">
        <f t="shared" ca="1" si="0"/>
        <v>107.58086</v>
      </c>
      <c r="R6" s="7">
        <f t="shared" ca="1" si="1"/>
        <v>107.622694</v>
      </c>
      <c r="T6" s="7">
        <f ca="1">Total!E6</f>
        <v>107.55086</v>
      </c>
      <c r="V6" s="7">
        <f t="shared" ca="1" si="3"/>
        <v>9.6075475361145132E-4</v>
      </c>
      <c r="W6" s="7">
        <f t="shared" ca="1" si="4"/>
        <v>8.6777548780172077E-4</v>
      </c>
      <c r="X6" s="7">
        <f t="shared" ca="1" si="5"/>
        <v>7.1287203096277339E-4</v>
      </c>
      <c r="Y6" s="7">
        <f t="shared" ca="1" si="6"/>
        <v>5.1919622028130175E-4</v>
      </c>
      <c r="Z6" s="7">
        <f t="shared" ca="1" si="7"/>
        <v>2.7893779742905946E-4</v>
      </c>
      <c r="AB6" s="7">
        <f t="shared" ca="1" si="8"/>
        <v>3.3395362900863067E-3</v>
      </c>
    </row>
    <row r="7" spans="1:28" x14ac:dyDescent="0.25">
      <c r="A7" s="7" t="s">
        <v>0</v>
      </c>
      <c r="B7" s="7">
        <v>25</v>
      </c>
      <c r="C7" s="7">
        <v>0.7</v>
      </c>
      <c r="D7" s="7">
        <v>28.65436</v>
      </c>
      <c r="E7" s="7">
        <v>1.6747399999999999</v>
      </c>
      <c r="F7" s="7">
        <v>111</v>
      </c>
      <c r="H7" s="7" t="s">
        <v>0</v>
      </c>
      <c r="I7" s="7">
        <v>100</v>
      </c>
      <c r="J7" s="7">
        <v>1</v>
      </c>
      <c r="L7" s="7">
        <f t="shared" ca="1" si="2"/>
        <v>103.77585999999999</v>
      </c>
      <c r="M7" s="7">
        <f t="shared" ca="1" si="0"/>
        <v>103.78637999999999</v>
      </c>
      <c r="N7" s="7">
        <f t="shared" ca="1" si="0"/>
        <v>103.79198</v>
      </c>
      <c r="O7" s="7">
        <f t="shared" ca="1" si="0"/>
        <v>103.77585999999999</v>
      </c>
      <c r="P7" s="7">
        <f t="shared" ca="1" si="0"/>
        <v>103.81274999999999</v>
      </c>
      <c r="R7" s="7">
        <f t="shared" ca="1" si="1"/>
        <v>103.78856599999999</v>
      </c>
      <c r="T7" s="7">
        <f ca="1">Total!E7</f>
        <v>103.69198</v>
      </c>
      <c r="V7" s="7">
        <f t="shared" ca="1" si="3"/>
        <v>8.0893430716621974E-4</v>
      </c>
      <c r="W7" s="7">
        <f t="shared" ca="1" si="4"/>
        <v>9.1038863372069044E-4</v>
      </c>
      <c r="X7" s="7">
        <f t="shared" ca="1" si="5"/>
        <v>9.6439473911091595E-4</v>
      </c>
      <c r="Y7" s="7">
        <f t="shared" ca="1" si="6"/>
        <v>8.0893430716621974E-4</v>
      </c>
      <c r="Z7" s="7">
        <f t="shared" ca="1" si="7"/>
        <v>1.1646995264242535E-3</v>
      </c>
      <c r="AB7" s="7">
        <f t="shared" ca="1" si="8"/>
        <v>4.6573515135882992E-3</v>
      </c>
    </row>
    <row r="8" spans="1:28" x14ac:dyDescent="0.25">
      <c r="A8" s="7" t="s">
        <v>0</v>
      </c>
      <c r="B8" s="7">
        <v>25</v>
      </c>
      <c r="C8" s="7">
        <v>0.7</v>
      </c>
      <c r="D8" s="7">
        <v>29.61177</v>
      </c>
      <c r="E8" s="7">
        <v>1.67689</v>
      </c>
      <c r="F8" s="7">
        <v>95</v>
      </c>
      <c r="H8" s="7" t="s">
        <v>0</v>
      </c>
      <c r="I8" s="7">
        <v>1000</v>
      </c>
      <c r="J8" s="7">
        <v>0.4</v>
      </c>
      <c r="L8" s="7">
        <f t="shared" ca="1" si="2"/>
        <v>1069.7635700000001</v>
      </c>
      <c r="M8" s="7">
        <f t="shared" ca="1" si="0"/>
        <v>1069.8119099999999</v>
      </c>
      <c r="N8" s="7">
        <f t="shared" ca="1" si="0"/>
        <v>1069.7131099999999</v>
      </c>
      <c r="O8" s="7">
        <f t="shared" ca="1" si="0"/>
        <v>1069.6679300000001</v>
      </c>
      <c r="P8" s="7">
        <f t="shared" ca="1" si="0"/>
        <v>1069.7369100000001</v>
      </c>
      <c r="R8" s="7">
        <f t="shared" ca="1" si="1"/>
        <v>1069.7386859999999</v>
      </c>
      <c r="T8" s="7">
        <f ca="1">Total!E8</f>
        <v>1069.4458299999999</v>
      </c>
      <c r="V8" s="7">
        <f t="shared" ca="1" si="3"/>
        <v>2.971071475403157E-4</v>
      </c>
      <c r="W8" s="7">
        <f t="shared" ca="1" si="4"/>
        <v>3.4230812793950571E-4</v>
      </c>
      <c r="X8" s="7">
        <f t="shared" ca="1" si="5"/>
        <v>2.4992383204676009E-4</v>
      </c>
      <c r="Y8" s="7">
        <f t="shared" ca="1" si="6"/>
        <v>2.0767765301416181E-4</v>
      </c>
      <c r="Z8" s="7">
        <f t="shared" ca="1" si="7"/>
        <v>2.7217834866885478E-4</v>
      </c>
      <c r="AB8" s="7">
        <f t="shared" ca="1" si="8"/>
        <v>1.3691951092095981E-3</v>
      </c>
    </row>
    <row r="9" spans="1:28" x14ac:dyDescent="0.25">
      <c r="A9" s="7" t="s">
        <v>0</v>
      </c>
      <c r="B9" s="7">
        <v>25</v>
      </c>
      <c r="C9" s="7">
        <v>0.7</v>
      </c>
      <c r="D9" s="7">
        <v>28.65624</v>
      </c>
      <c r="E9" s="7">
        <v>1.6853800000000001</v>
      </c>
      <c r="F9" s="7">
        <v>105</v>
      </c>
      <c r="H9" s="7" t="s">
        <v>0</v>
      </c>
      <c r="I9" s="7">
        <v>1000</v>
      </c>
      <c r="J9" s="7">
        <v>0.7</v>
      </c>
      <c r="L9" s="7">
        <f t="shared" ca="1" si="2"/>
        <v>1034.65966</v>
      </c>
      <c r="M9" s="7">
        <f t="shared" ca="1" si="0"/>
        <v>1034.5891799999999</v>
      </c>
      <c r="N9" s="7">
        <f t="shared" ca="1" si="0"/>
        <v>1034.5954400000001</v>
      </c>
      <c r="O9" s="7">
        <f t="shared" ca="1" si="0"/>
        <v>1034.6093000000001</v>
      </c>
      <c r="P9" s="7">
        <f t="shared" ca="1" si="0"/>
        <v>1034.5962400000001</v>
      </c>
      <c r="R9" s="7">
        <f t="shared" ca="1" si="1"/>
        <v>1034.609964</v>
      </c>
      <c r="T9" s="7">
        <f ca="1">Total!E9</f>
        <v>1034.43669</v>
      </c>
      <c r="V9" s="7">
        <f t="shared" ca="1" si="3"/>
        <v>2.1554726563307813E-4</v>
      </c>
      <c r="W9" s="7">
        <f t="shared" ca="1" si="4"/>
        <v>1.474135647682251E-4</v>
      </c>
      <c r="X9" s="7">
        <f t="shared" ca="1" si="5"/>
        <v>1.5346516759769471E-4</v>
      </c>
      <c r="Y9" s="7">
        <f t="shared" ca="1" si="6"/>
        <v>1.6686376427742231E-4</v>
      </c>
      <c r="Z9" s="7">
        <f t="shared" ca="1" si="7"/>
        <v>1.5423853537144079E-4</v>
      </c>
      <c r="AB9" s="7">
        <f t="shared" ca="1" si="8"/>
        <v>8.3752829764786104E-4</v>
      </c>
    </row>
    <row r="10" spans="1:28" x14ac:dyDescent="0.25">
      <c r="A10" s="7" t="s">
        <v>0</v>
      </c>
      <c r="B10" s="7">
        <v>25</v>
      </c>
      <c r="C10" s="7">
        <v>0.7</v>
      </c>
      <c r="D10" s="7">
        <v>28.697009999999999</v>
      </c>
      <c r="E10" s="7">
        <v>1.67944</v>
      </c>
      <c r="F10" s="7">
        <v>107</v>
      </c>
      <c r="H10" s="7" t="s">
        <v>0</v>
      </c>
      <c r="I10" s="7">
        <v>1000</v>
      </c>
      <c r="J10" s="7">
        <v>1</v>
      </c>
      <c r="L10" s="7">
        <f t="shared" ca="1" si="2"/>
        <v>1034.48307</v>
      </c>
      <c r="M10" s="7">
        <f t="shared" ca="1" si="0"/>
        <v>1034.2198900000001</v>
      </c>
      <c r="N10" s="7">
        <f t="shared" ca="1" si="0"/>
        <v>1034.3593100000001</v>
      </c>
      <c r="O10" s="7">
        <f t="shared" ca="1" si="0"/>
        <v>1034.4873700000001</v>
      </c>
      <c r="P10" s="7">
        <f t="shared" ca="1" si="0"/>
        <v>1034.42527</v>
      </c>
      <c r="R10" s="7">
        <f t="shared" ca="1" si="1"/>
        <v>1034.394982</v>
      </c>
      <c r="T10" s="7">
        <f ca="1">Total!E10</f>
        <v>1034.2198900000001</v>
      </c>
      <c r="V10" s="7">
        <f t="shared" ca="1" si="3"/>
        <v>2.5447199627916673E-4</v>
      </c>
      <c r="W10" s="7">
        <f t="shared" ca="1" si="4"/>
        <v>0</v>
      </c>
      <c r="X10" s="7">
        <f t="shared" ca="1" si="5"/>
        <v>1.3480692195928738E-4</v>
      </c>
      <c r="Y10" s="7">
        <f t="shared" ca="1" si="6"/>
        <v>2.5862971944967883E-4</v>
      </c>
      <c r="Z10" s="7">
        <f t="shared" ca="1" si="7"/>
        <v>1.9858446156926775E-4</v>
      </c>
      <c r="AB10" s="7">
        <f t="shared" ca="1" si="8"/>
        <v>8.4649309925740072E-4</v>
      </c>
    </row>
    <row r="11" spans="1:28" x14ac:dyDescent="0.25">
      <c r="A11" s="7" t="s">
        <v>0</v>
      </c>
      <c r="B11" s="7">
        <v>25</v>
      </c>
      <c r="C11" s="7">
        <v>1</v>
      </c>
      <c r="D11" s="7">
        <v>28.587009999999999</v>
      </c>
      <c r="E11" s="7">
        <v>2.0970300000000002</v>
      </c>
      <c r="F11" s="7">
        <v>113</v>
      </c>
      <c r="H11" s="7" t="s">
        <v>2</v>
      </c>
      <c r="I11" s="7">
        <v>24</v>
      </c>
      <c r="J11" s="7">
        <v>0.4</v>
      </c>
      <c r="L11" s="7">
        <f t="shared" ca="1" si="2"/>
        <v>3177.6379999999999</v>
      </c>
      <c r="M11" s="7">
        <f t="shared" ca="1" si="0"/>
        <v>3177.6379999999999</v>
      </c>
      <c r="N11" s="7">
        <f t="shared" ca="1" si="0"/>
        <v>3177.6379999999999</v>
      </c>
      <c r="O11" s="7">
        <f t="shared" ca="1" si="0"/>
        <v>3177.6379999999999</v>
      </c>
      <c r="P11" s="7">
        <f t="shared" ca="1" si="0"/>
        <v>3177.6379999999999</v>
      </c>
      <c r="R11" s="7">
        <f t="shared" ca="1" si="1"/>
        <v>3177.6379999999999</v>
      </c>
      <c r="T11" s="7">
        <f ca="1">Total!E11</f>
        <v>3177.6379999999999</v>
      </c>
      <c r="V11" s="7">
        <f t="shared" ca="1" si="3"/>
        <v>0</v>
      </c>
      <c r="W11" s="7">
        <f t="shared" ca="1" si="4"/>
        <v>0</v>
      </c>
      <c r="X11" s="7">
        <f t="shared" ca="1" si="5"/>
        <v>0</v>
      </c>
      <c r="Y11" s="7">
        <f t="shared" ca="1" si="6"/>
        <v>0</v>
      </c>
      <c r="Z11" s="7">
        <f t="shared" ca="1" si="7"/>
        <v>0</v>
      </c>
      <c r="AB11" s="7">
        <f t="shared" ca="1" si="8"/>
        <v>0</v>
      </c>
    </row>
    <row r="12" spans="1:28" x14ac:dyDescent="0.25">
      <c r="A12" s="7" t="s">
        <v>0</v>
      </c>
      <c r="B12" s="7">
        <v>25</v>
      </c>
      <c r="C12" s="7">
        <v>1</v>
      </c>
      <c r="D12" s="7">
        <v>28.546240000000001</v>
      </c>
      <c r="E12" s="7">
        <v>2.0975600000000001</v>
      </c>
      <c r="F12" s="7">
        <v>140</v>
      </c>
      <c r="H12" s="7" t="s">
        <v>3</v>
      </c>
      <c r="I12" s="7">
        <v>24</v>
      </c>
      <c r="J12" s="7">
        <v>0.7</v>
      </c>
      <c r="L12" s="7">
        <f t="shared" ca="1" si="2"/>
        <v>2321.03586</v>
      </c>
      <c r="M12" s="7">
        <f t="shared" ca="1" si="0"/>
        <v>2321.03586</v>
      </c>
      <c r="N12" s="7">
        <f t="shared" ca="1" si="0"/>
        <v>2321.03586</v>
      </c>
      <c r="O12" s="7">
        <f t="shared" ca="1" si="0"/>
        <v>2321.03586</v>
      </c>
      <c r="P12" s="7">
        <f t="shared" ca="1" si="0"/>
        <v>2321.03586</v>
      </c>
      <c r="R12" s="7">
        <f t="shared" ca="1" si="1"/>
        <v>2321.03586</v>
      </c>
      <c r="T12" s="7">
        <f ca="1">Total!E12</f>
        <v>2321.03586</v>
      </c>
      <c r="V12" s="7">
        <f t="shared" ca="1" si="3"/>
        <v>0</v>
      </c>
      <c r="W12" s="7">
        <f t="shared" ca="1" si="4"/>
        <v>0</v>
      </c>
      <c r="X12" s="7">
        <f t="shared" ca="1" si="5"/>
        <v>0</v>
      </c>
      <c r="Y12" s="7">
        <f t="shared" ca="1" si="6"/>
        <v>0</v>
      </c>
      <c r="Z12" s="7">
        <f t="shared" ca="1" si="7"/>
        <v>0</v>
      </c>
      <c r="AB12" s="7">
        <f t="shared" ca="1" si="8"/>
        <v>0</v>
      </c>
    </row>
    <row r="13" spans="1:28" x14ac:dyDescent="0.25">
      <c r="A13" s="7" t="s">
        <v>0</v>
      </c>
      <c r="B13" s="7">
        <v>25</v>
      </c>
      <c r="C13" s="7">
        <v>1</v>
      </c>
      <c r="D13" s="7">
        <v>28.504100000000001</v>
      </c>
      <c r="E13" s="7">
        <v>2.2732299999999999</v>
      </c>
      <c r="F13" s="7">
        <v>144</v>
      </c>
      <c r="H13" s="7" t="s">
        <v>3</v>
      </c>
      <c r="I13" s="7">
        <v>24</v>
      </c>
      <c r="J13" s="7">
        <v>1</v>
      </c>
      <c r="L13" s="7">
        <f t="shared" ca="1" si="2"/>
        <v>2320.9075499999999</v>
      </c>
      <c r="M13" s="7">
        <f t="shared" ca="1" si="0"/>
        <v>2320.9075499999999</v>
      </c>
      <c r="N13" s="7">
        <f t="shared" ca="1" si="0"/>
        <v>2320.9075499999999</v>
      </c>
      <c r="O13" s="7">
        <f t="shared" ca="1" si="0"/>
        <v>2320.9075499999999</v>
      </c>
      <c r="P13" s="7">
        <f t="shared" ca="1" si="0"/>
        <v>2320.9075499999999</v>
      </c>
      <c r="R13" s="7">
        <f t="shared" ca="1" si="1"/>
        <v>2320.9075499999999</v>
      </c>
      <c r="T13" s="7">
        <f ca="1">Total!E13</f>
        <v>2320.9075499999999</v>
      </c>
      <c r="V13" s="7">
        <f t="shared" ca="1" si="3"/>
        <v>0</v>
      </c>
      <c r="W13" s="7">
        <f t="shared" ca="1" si="4"/>
        <v>0</v>
      </c>
      <c r="X13" s="7">
        <f t="shared" ca="1" si="5"/>
        <v>0</v>
      </c>
      <c r="Y13" s="7">
        <f t="shared" ca="1" si="6"/>
        <v>0</v>
      </c>
      <c r="Z13" s="7">
        <f t="shared" ca="1" si="7"/>
        <v>0</v>
      </c>
      <c r="AB13" s="7">
        <f t="shared" ca="1" si="8"/>
        <v>0</v>
      </c>
    </row>
    <row r="14" spans="1:28" x14ac:dyDescent="0.25">
      <c r="A14" s="7" t="s">
        <v>0</v>
      </c>
      <c r="B14" s="7">
        <v>25</v>
      </c>
      <c r="C14" s="7">
        <v>1</v>
      </c>
      <c r="D14" s="7">
        <v>28.546240000000001</v>
      </c>
      <c r="E14" s="7">
        <v>2.1027900000000002</v>
      </c>
      <c r="F14" s="7">
        <v>137</v>
      </c>
      <c r="H14" s="7" t="s">
        <v>3</v>
      </c>
      <c r="I14" s="7">
        <v>100</v>
      </c>
      <c r="J14" s="7">
        <v>0.4</v>
      </c>
      <c r="L14" s="7">
        <f t="shared" ca="1" si="2"/>
        <v>42986.577369999999</v>
      </c>
      <c r="M14" s="7">
        <f t="shared" ca="1" si="0"/>
        <v>42988.63766</v>
      </c>
      <c r="N14" s="7">
        <f t="shared" ca="1" si="0"/>
        <v>42987.644590000004</v>
      </c>
      <c r="O14" s="7">
        <f t="shared" ca="1" si="0"/>
        <v>42987.669159999998</v>
      </c>
      <c r="P14" s="7">
        <f t="shared" ca="1" si="0"/>
        <v>42991.036200000002</v>
      </c>
      <c r="R14" s="7">
        <f t="shared" ca="1" si="1"/>
        <v>42988.312996000001</v>
      </c>
      <c r="T14" s="7">
        <f ca="1">Total!E14</f>
        <v>42986.193919999998</v>
      </c>
      <c r="V14" s="7">
        <f t="shared" ca="1" si="3"/>
        <v>8.9203059176348649E-6</v>
      </c>
      <c r="W14" s="7">
        <f t="shared" ca="1" si="4"/>
        <v>5.684941552514253E-5</v>
      </c>
      <c r="X14" s="7">
        <f t="shared" ca="1" si="5"/>
        <v>3.3747346943658645E-5</v>
      </c>
      <c r="Y14" s="7">
        <f t="shared" ca="1" si="6"/>
        <v>3.4318925810116428E-5</v>
      </c>
      <c r="Z14" s="7">
        <f t="shared" ca="1" si="7"/>
        <v>1.1264733065263187E-4</v>
      </c>
      <c r="AB14" s="7">
        <f t="shared" ca="1" si="8"/>
        <v>2.4648332484918431E-4</v>
      </c>
    </row>
    <row r="15" spans="1:28" x14ac:dyDescent="0.25">
      <c r="A15" s="7" t="s">
        <v>0</v>
      </c>
      <c r="B15" s="7">
        <v>25</v>
      </c>
      <c r="C15" s="7">
        <v>1</v>
      </c>
      <c r="D15" s="7">
        <v>28.587009999999999</v>
      </c>
      <c r="E15" s="7">
        <v>2.09694</v>
      </c>
      <c r="F15" s="7">
        <v>138</v>
      </c>
      <c r="H15" s="7" t="s">
        <v>3</v>
      </c>
      <c r="I15" s="7">
        <v>100</v>
      </c>
      <c r="J15" s="7">
        <v>0.7</v>
      </c>
      <c r="L15" s="7">
        <f t="shared" ca="1" si="2"/>
        <v>35604.938390000003</v>
      </c>
      <c r="M15" s="7">
        <f t="shared" ca="1" si="0"/>
        <v>36135.614320000001</v>
      </c>
      <c r="N15" s="7">
        <f t="shared" ca="1" si="0"/>
        <v>35766.163359999999</v>
      </c>
      <c r="O15" s="7">
        <f t="shared" ca="1" si="0"/>
        <v>36199.467909999999</v>
      </c>
      <c r="P15" s="7">
        <f t="shared" ca="1" si="0"/>
        <v>35930.223510000003</v>
      </c>
      <c r="R15" s="7">
        <f t="shared" ca="1" si="1"/>
        <v>35927.281498000004</v>
      </c>
      <c r="T15" s="7">
        <f ca="1">Total!E15</f>
        <v>35444.455130000002</v>
      </c>
      <c r="V15" s="7">
        <f t="shared" ca="1" si="3"/>
        <v>4.5277395127501533E-3</v>
      </c>
      <c r="W15" s="7">
        <f t="shared" ca="1" si="4"/>
        <v>1.9499783180896041E-2</v>
      </c>
      <c r="X15" s="7">
        <f t="shared" ca="1" si="5"/>
        <v>9.076405006652348E-3</v>
      </c>
      <c r="Y15" s="7">
        <f t="shared" ca="1" si="6"/>
        <v>2.1301294581361992E-2</v>
      </c>
      <c r="Z15" s="7">
        <f t="shared" ca="1" si="7"/>
        <v>1.3705059880828849E-2</v>
      </c>
      <c r="AB15" s="7">
        <f t="shared" ca="1" si="8"/>
        <v>6.8110282162489391E-2</v>
      </c>
    </row>
    <row r="16" spans="1:28" x14ac:dyDescent="0.25">
      <c r="A16" s="7" t="s">
        <v>0</v>
      </c>
      <c r="B16" s="7">
        <v>100</v>
      </c>
      <c r="C16" s="7">
        <v>0.4</v>
      </c>
      <c r="D16" s="7">
        <v>148.10830000000001</v>
      </c>
      <c r="E16" s="7">
        <v>9.4908599999999996</v>
      </c>
      <c r="F16" s="7">
        <v>76</v>
      </c>
      <c r="H16" s="7" t="s">
        <v>3</v>
      </c>
      <c r="I16" s="7">
        <v>100</v>
      </c>
      <c r="J16" s="7">
        <v>1</v>
      </c>
      <c r="L16" s="7">
        <f t="shared" ca="1" si="2"/>
        <v>35364.783389999997</v>
      </c>
      <c r="M16" s="7">
        <f t="shared" ca="1" si="0"/>
        <v>35823.921410000003</v>
      </c>
      <c r="N16" s="7">
        <f t="shared" ca="1" si="0"/>
        <v>35296.11333</v>
      </c>
      <c r="O16" s="7">
        <f t="shared" ca="1" si="0"/>
        <v>35236.399299999997</v>
      </c>
      <c r="P16" s="7">
        <f t="shared" ca="1" si="0"/>
        <v>35811.458270000003</v>
      </c>
      <c r="R16" s="7">
        <f t="shared" ca="1" si="1"/>
        <v>35506.53514</v>
      </c>
      <c r="T16" s="7">
        <f ca="1">Total!E16</f>
        <v>35228.36103</v>
      </c>
      <c r="V16" s="7">
        <f t="shared" ca="1" si="3"/>
        <v>3.8725150989517053E-3</v>
      </c>
      <c r="W16" s="7">
        <f t="shared" ca="1" si="4"/>
        <v>1.6905707861141522E-2</v>
      </c>
      <c r="X16" s="7">
        <f t="shared" ca="1" si="5"/>
        <v>1.923231680926148E-3</v>
      </c>
      <c r="Y16" s="7">
        <f t="shared" ca="1" si="6"/>
        <v>2.2817609917055181E-4</v>
      </c>
      <c r="Z16" s="7">
        <f t="shared" ca="1" si="7"/>
        <v>1.655192642948802E-2</v>
      </c>
      <c r="AB16" s="7">
        <f t="shared" ca="1" si="8"/>
        <v>3.9481557169677939E-2</v>
      </c>
    </row>
    <row r="17" spans="1:28" x14ac:dyDescent="0.25">
      <c r="A17" s="7" t="s">
        <v>0</v>
      </c>
      <c r="B17" s="7">
        <v>100</v>
      </c>
      <c r="C17" s="7">
        <v>0.4</v>
      </c>
      <c r="D17" s="7">
        <v>148.14747</v>
      </c>
      <c r="E17" s="7">
        <v>9.8183100000000003</v>
      </c>
      <c r="F17" s="7">
        <v>77</v>
      </c>
      <c r="H17" s="7" t="s">
        <v>3</v>
      </c>
      <c r="I17" s="7">
        <v>997</v>
      </c>
      <c r="J17" s="7">
        <v>0.4</v>
      </c>
      <c r="L17" s="7">
        <f t="shared" ca="1" si="2"/>
        <v>324602.83166000003</v>
      </c>
      <c r="M17" s="7">
        <f t="shared" ca="1" si="0"/>
        <v>324499.78840000002</v>
      </c>
      <c r="N17" s="7">
        <f t="shared" ca="1" si="0"/>
        <v>324294.13699000003</v>
      </c>
      <c r="O17" s="7">
        <f t="shared" ca="1" si="0"/>
        <v>324361.66817999998</v>
      </c>
      <c r="P17" s="7">
        <f t="shared" ca="1" si="0"/>
        <v>324486.10090999998</v>
      </c>
      <c r="R17" s="7">
        <f t="shared" ca="1" si="1"/>
        <v>324448.90522800002</v>
      </c>
      <c r="T17" s="7">
        <f ca="1">Total!E17</f>
        <v>324119.48642999999</v>
      </c>
      <c r="V17" s="7">
        <f t="shared" ca="1" si="3"/>
        <v>1.4912563120589276E-3</v>
      </c>
      <c r="W17" s="7">
        <f t="shared" ca="1" si="4"/>
        <v>1.1733388022696477E-3</v>
      </c>
      <c r="X17" s="7">
        <f t="shared" ca="1" si="5"/>
        <v>5.3884621971890447E-4</v>
      </c>
      <c r="Y17" s="7">
        <f t="shared" ca="1" si="6"/>
        <v>7.4719898105321959E-4</v>
      </c>
      <c r="Z17" s="7">
        <f t="shared" ca="1" si="7"/>
        <v>1.1311090364792581E-3</v>
      </c>
      <c r="AB17" s="7">
        <f t="shared" ca="1" si="8"/>
        <v>5.081749351579957E-3</v>
      </c>
    </row>
    <row r="18" spans="1:28" x14ac:dyDescent="0.25">
      <c r="A18" s="7" t="s">
        <v>0</v>
      </c>
      <c r="B18" s="7">
        <v>100</v>
      </c>
      <c r="C18" s="7">
        <v>0.4</v>
      </c>
      <c r="D18" s="7">
        <v>148.09414000000001</v>
      </c>
      <c r="E18" s="7">
        <v>9.4946999999999999</v>
      </c>
      <c r="F18" s="7">
        <v>78</v>
      </c>
      <c r="H18" s="7" t="s">
        <v>3</v>
      </c>
      <c r="I18" s="7">
        <v>997</v>
      </c>
      <c r="J18" s="7">
        <v>0.7</v>
      </c>
      <c r="L18" s="7">
        <f t="shared" ca="1" si="2"/>
        <v>323152.55982000002</v>
      </c>
      <c r="M18" s="7">
        <f t="shared" ca="1" si="2"/>
        <v>323184.19279</v>
      </c>
      <c r="N18" s="7">
        <f t="shared" ca="1" si="2"/>
        <v>323156.46107999998</v>
      </c>
      <c r="O18" s="7">
        <f t="shared" ca="1" si="2"/>
        <v>323246.98128000001</v>
      </c>
      <c r="P18" s="7">
        <f t="shared" ca="1" si="2"/>
        <v>323160.57605999999</v>
      </c>
      <c r="R18" s="7">
        <f t="shared" ca="1" si="1"/>
        <v>323180.15420599998</v>
      </c>
      <c r="T18" s="7">
        <f ca="1">Total!E18</f>
        <v>322908.53392000002</v>
      </c>
      <c r="V18" s="7">
        <f t="shared" ca="1" si="3"/>
        <v>7.557121424993518E-4</v>
      </c>
      <c r="W18" s="7">
        <f t="shared" ca="1" si="4"/>
        <v>8.536747748768966E-4</v>
      </c>
      <c r="X18" s="7">
        <f t="shared" ca="1" si="5"/>
        <v>7.6779376806865806E-4</v>
      </c>
      <c r="Y18" s="7">
        <f t="shared" ca="1" si="6"/>
        <v>1.0481214475546834E-3</v>
      </c>
      <c r="Z18" s="7">
        <f t="shared" ca="1" si="7"/>
        <v>7.8053725288789952E-4</v>
      </c>
      <c r="AB18" s="7">
        <f t="shared" ca="1" si="8"/>
        <v>4.2058393858874889E-3</v>
      </c>
    </row>
    <row r="19" spans="1:28" x14ac:dyDescent="0.25">
      <c r="A19" s="7" t="s">
        <v>0</v>
      </c>
      <c r="B19" s="7">
        <v>100</v>
      </c>
      <c r="C19" s="7">
        <v>0.4</v>
      </c>
      <c r="D19" s="7">
        <v>148.14080000000001</v>
      </c>
      <c r="E19" s="7">
        <v>9.5171399999999995</v>
      </c>
      <c r="F19" s="7">
        <v>74</v>
      </c>
      <c r="H19" s="7" t="s">
        <v>3</v>
      </c>
      <c r="I19" s="7">
        <v>997</v>
      </c>
      <c r="J19" s="7">
        <v>1</v>
      </c>
      <c r="L19" s="7">
        <f t="shared" ca="1" si="2"/>
        <v>322849.30933999998</v>
      </c>
      <c r="M19" s="7">
        <f t="shared" ca="1" si="2"/>
        <v>323285.34859000001</v>
      </c>
      <c r="N19" s="7">
        <f t="shared" ca="1" si="2"/>
        <v>323027.11397000001</v>
      </c>
      <c r="O19" s="7">
        <f t="shared" ca="1" si="2"/>
        <v>322930.65457000001</v>
      </c>
      <c r="P19" s="7">
        <f t="shared" ca="1" si="2"/>
        <v>322989.96000000002</v>
      </c>
      <c r="R19" s="7">
        <f t="shared" ca="1" si="1"/>
        <v>323016.47729399998</v>
      </c>
      <c r="T19" s="7">
        <f ca="1">Total!E19</f>
        <v>322830.84453</v>
      </c>
      <c r="V19" s="7">
        <f t="shared" ca="1" si="3"/>
        <v>5.7196548325046879E-5</v>
      </c>
      <c r="W19" s="7">
        <f t="shared" ca="1" si="4"/>
        <v>1.4078706161479266E-3</v>
      </c>
      <c r="X19" s="7">
        <f t="shared" ca="1" si="5"/>
        <v>6.0796371637210388E-4</v>
      </c>
      <c r="Y19" s="7">
        <f t="shared" ca="1" si="6"/>
        <v>3.0917132514187649E-4</v>
      </c>
      <c r="Z19" s="7">
        <f t="shared" ca="1" si="7"/>
        <v>4.9287567373455408E-4</v>
      </c>
      <c r="AB19" s="7">
        <f t="shared" ca="1" si="8"/>
        <v>2.8750778797215081E-3</v>
      </c>
    </row>
    <row r="20" spans="1:28" x14ac:dyDescent="0.25">
      <c r="A20" s="7" t="s">
        <v>0</v>
      </c>
      <c r="B20" s="7">
        <v>100</v>
      </c>
      <c r="C20" s="7">
        <v>0.4</v>
      </c>
      <c r="D20" s="7">
        <v>148.11330000000001</v>
      </c>
      <c r="E20" s="7">
        <v>9.5616800000000008</v>
      </c>
      <c r="F20" s="7">
        <v>77</v>
      </c>
      <c r="H20" s="7" t="s">
        <v>1</v>
      </c>
      <c r="I20" s="7">
        <v>30</v>
      </c>
      <c r="J20" s="7">
        <v>0.4</v>
      </c>
      <c r="L20" s="7">
        <f t="shared" ca="1" si="2"/>
        <v>995.50248999999997</v>
      </c>
      <c r="M20" s="7">
        <f t="shared" ca="1" si="2"/>
        <v>995.50248999999997</v>
      </c>
      <c r="N20" s="7">
        <f t="shared" ca="1" si="2"/>
        <v>995.50248999999997</v>
      </c>
      <c r="O20" s="7">
        <f t="shared" ca="1" si="2"/>
        <v>995.50248999999997</v>
      </c>
      <c r="P20" s="7">
        <f t="shared" ca="1" si="2"/>
        <v>995.50248999999997</v>
      </c>
      <c r="R20" s="7">
        <f t="shared" ca="1" si="1"/>
        <v>995.50249000000008</v>
      </c>
      <c r="T20" s="7">
        <f ca="1">Total!E20</f>
        <v>995.50248999999997</v>
      </c>
      <c r="V20" s="7">
        <f t="shared" ca="1" si="3"/>
        <v>0</v>
      </c>
      <c r="W20" s="7">
        <f t="shared" ca="1" si="4"/>
        <v>0</v>
      </c>
      <c r="X20" s="7">
        <f t="shared" ca="1" si="5"/>
        <v>0</v>
      </c>
      <c r="Y20" s="7">
        <f t="shared" ca="1" si="6"/>
        <v>0</v>
      </c>
      <c r="Z20" s="7">
        <f t="shared" ca="1" si="7"/>
        <v>0</v>
      </c>
      <c r="AB20" s="7">
        <f t="shared" ca="1" si="8"/>
        <v>0</v>
      </c>
    </row>
    <row r="21" spans="1:28" x14ac:dyDescent="0.25">
      <c r="A21" s="7" t="s">
        <v>0</v>
      </c>
      <c r="B21" s="7">
        <v>100</v>
      </c>
      <c r="C21" s="7">
        <v>0.7</v>
      </c>
      <c r="D21" s="7">
        <v>107.65419</v>
      </c>
      <c r="E21" s="7">
        <v>24.31362</v>
      </c>
      <c r="F21" s="7">
        <v>189</v>
      </c>
      <c r="H21" s="7" t="s">
        <v>1</v>
      </c>
      <c r="I21" s="7">
        <v>30</v>
      </c>
      <c r="J21" s="7">
        <v>0.7</v>
      </c>
      <c r="L21" s="7">
        <f t="shared" ca="1" si="2"/>
        <v>675.36581000000001</v>
      </c>
      <c r="M21" s="7">
        <f t="shared" ca="1" si="2"/>
        <v>675.36989000000005</v>
      </c>
      <c r="N21" s="7">
        <f t="shared" ca="1" si="2"/>
        <v>675.36581000000001</v>
      </c>
      <c r="O21" s="7">
        <f t="shared" ca="1" si="2"/>
        <v>675.36581000000001</v>
      </c>
      <c r="P21" s="7">
        <f t="shared" ca="1" si="2"/>
        <v>675.38611000000003</v>
      </c>
      <c r="R21" s="7">
        <f t="shared" ca="1" si="1"/>
        <v>675.37068599999998</v>
      </c>
      <c r="T21" s="7">
        <f ca="1">Total!E21</f>
        <v>675.36581000000001</v>
      </c>
      <c r="V21" s="7">
        <f t="shared" ca="1" si="3"/>
        <v>0</v>
      </c>
      <c r="W21" s="7">
        <f t="shared" ca="1" si="4"/>
        <v>6.0411704881010963E-6</v>
      </c>
      <c r="X21" s="7">
        <f t="shared" ca="1" si="5"/>
        <v>0</v>
      </c>
      <c r="Y21" s="7">
        <f t="shared" ca="1" si="6"/>
        <v>0</v>
      </c>
      <c r="Z21" s="7">
        <f t="shared" ca="1" si="7"/>
        <v>3.0057784536087472E-5</v>
      </c>
      <c r="AB21" s="7">
        <f t="shared" ca="1" si="8"/>
        <v>3.6098955024188569E-5</v>
      </c>
    </row>
    <row r="22" spans="1:28" x14ac:dyDescent="0.25">
      <c r="A22" s="7" t="s">
        <v>0</v>
      </c>
      <c r="B22" s="7">
        <v>100</v>
      </c>
      <c r="C22" s="7">
        <v>0.7</v>
      </c>
      <c r="D22" s="7">
        <v>107.64418999999999</v>
      </c>
      <c r="E22" s="7">
        <v>24.279969999999999</v>
      </c>
      <c r="F22" s="7">
        <v>211</v>
      </c>
      <c r="H22" s="7" t="s">
        <v>1</v>
      </c>
      <c r="I22" s="7">
        <v>30</v>
      </c>
      <c r="J22" s="7">
        <v>1</v>
      </c>
      <c r="L22" s="7">
        <f t="shared" ca="1" si="2"/>
        <v>655.46475999999996</v>
      </c>
      <c r="M22" s="7">
        <f t="shared" ca="1" si="2"/>
        <v>657.32992999999999</v>
      </c>
      <c r="N22" s="7">
        <f t="shared" ca="1" si="2"/>
        <v>656.34204</v>
      </c>
      <c r="O22" s="7">
        <f t="shared" ca="1" si="2"/>
        <v>655.43295999999998</v>
      </c>
      <c r="P22" s="7">
        <f t="shared" ca="1" si="2"/>
        <v>657.32380999999998</v>
      </c>
      <c r="R22" s="7">
        <f t="shared" ca="1" si="1"/>
        <v>656.37869999999998</v>
      </c>
      <c r="T22" s="7">
        <f ca="1">Total!E22</f>
        <v>655.43295999999998</v>
      </c>
      <c r="V22" s="7">
        <f t="shared" ca="1" si="3"/>
        <v>4.8517547851080951E-5</v>
      </c>
      <c r="W22" s="7">
        <f t="shared" ca="1" si="4"/>
        <v>2.8942243002244047E-3</v>
      </c>
      <c r="X22" s="7">
        <f t="shared" ca="1" si="5"/>
        <v>1.3869915849212362E-3</v>
      </c>
      <c r="Y22" s="7">
        <f t="shared" ca="1" si="6"/>
        <v>0</v>
      </c>
      <c r="Z22" s="7">
        <f t="shared" ca="1" si="7"/>
        <v>2.8848869608266272E-3</v>
      </c>
      <c r="AB22" s="7">
        <f t="shared" ca="1" si="8"/>
        <v>7.2146203938233495E-3</v>
      </c>
    </row>
    <row r="23" spans="1:28" x14ac:dyDescent="0.25">
      <c r="A23" s="7" t="s">
        <v>0</v>
      </c>
      <c r="B23" s="7">
        <v>100</v>
      </c>
      <c r="C23" s="7">
        <v>0.7</v>
      </c>
      <c r="D23" s="7">
        <v>107.62752999999999</v>
      </c>
      <c r="E23" s="7">
        <v>24.39012</v>
      </c>
      <c r="F23" s="7">
        <v>218</v>
      </c>
      <c r="H23" s="7" t="s">
        <v>1</v>
      </c>
      <c r="I23" s="7">
        <v>100</v>
      </c>
      <c r="J23" s="7">
        <v>0.4</v>
      </c>
      <c r="L23" s="7">
        <f t="shared" ca="1" si="2"/>
        <v>1857.16572</v>
      </c>
      <c r="M23" s="7">
        <f t="shared" ca="1" si="2"/>
        <v>1817.3702800000001</v>
      </c>
      <c r="N23" s="7">
        <f t="shared" ca="1" si="2"/>
        <v>1830.4280200000001</v>
      </c>
      <c r="O23" s="7">
        <f t="shared" ca="1" si="2"/>
        <v>1852.92608</v>
      </c>
      <c r="P23" s="7">
        <f t="shared" ca="1" si="2"/>
        <v>1810.87057</v>
      </c>
      <c r="R23" s="7">
        <f t="shared" ca="1" si="1"/>
        <v>1833.7521339999998</v>
      </c>
      <c r="T23" s="7">
        <f ca="1">Total!E23</f>
        <v>1789.1879899999999</v>
      </c>
      <c r="V23" s="7">
        <f t="shared" ca="1" si="3"/>
        <v>3.7993620782129256E-2</v>
      </c>
      <c r="W23" s="7">
        <f t="shared" ca="1" si="4"/>
        <v>1.5751441524040295E-2</v>
      </c>
      <c r="X23" s="7">
        <f t="shared" ca="1" si="5"/>
        <v>2.3049579043955108E-2</v>
      </c>
      <c r="Y23" s="7">
        <f t="shared" ca="1" si="6"/>
        <v>3.5624031882753732E-2</v>
      </c>
      <c r="Z23" s="7">
        <f t="shared" ca="1" si="7"/>
        <v>1.2118670660202757E-2</v>
      </c>
      <c r="AB23" s="7">
        <f t="shared" ca="1" si="8"/>
        <v>0.12453734389308115</v>
      </c>
    </row>
    <row r="24" spans="1:28" x14ac:dyDescent="0.25">
      <c r="A24" s="7" t="s">
        <v>0</v>
      </c>
      <c r="B24" s="7">
        <v>100</v>
      </c>
      <c r="C24" s="7">
        <v>0.7</v>
      </c>
      <c r="D24" s="7">
        <v>107.6067</v>
      </c>
      <c r="E24" s="7">
        <v>24.33943</v>
      </c>
      <c r="F24" s="7">
        <v>207</v>
      </c>
      <c r="H24" s="7" t="s">
        <v>1</v>
      </c>
      <c r="I24" s="7">
        <v>100</v>
      </c>
      <c r="J24" s="7">
        <v>0.7</v>
      </c>
      <c r="L24" s="7">
        <f t="shared" ca="1" si="2"/>
        <v>1766.7066400000001</v>
      </c>
      <c r="M24" s="7">
        <f t="shared" ca="1" si="2"/>
        <v>1773.18642</v>
      </c>
      <c r="N24" s="7">
        <f t="shared" ca="1" si="2"/>
        <v>1771.5902900000001</v>
      </c>
      <c r="O24" s="7">
        <f t="shared" ca="1" si="2"/>
        <v>1779.6406999999999</v>
      </c>
      <c r="P24" s="7">
        <f t="shared" ca="1" si="2"/>
        <v>1779.7737099999999</v>
      </c>
      <c r="R24" s="7">
        <f t="shared" ca="1" si="1"/>
        <v>1774.1795520000001</v>
      </c>
      <c r="T24" s="7">
        <f ca="1">Total!E24</f>
        <v>1762.0255400000001</v>
      </c>
      <c r="V24" s="7">
        <f t="shared" ca="1" si="3"/>
        <v>2.6566584273233717E-3</v>
      </c>
      <c r="W24" s="7">
        <f t="shared" ca="1" si="4"/>
        <v>6.3341193113465918E-3</v>
      </c>
      <c r="X24" s="7">
        <f t="shared" ca="1" si="5"/>
        <v>5.4282697854652001E-3</v>
      </c>
      <c r="Y24" s="7">
        <f t="shared" ca="1" si="6"/>
        <v>9.9971082144472388E-3</v>
      </c>
      <c r="Z24" s="7">
        <f t="shared" ca="1" si="7"/>
        <v>1.0072595201996814E-2</v>
      </c>
      <c r="AB24" s="7">
        <f t="shared" ca="1" si="8"/>
        <v>3.4488750940579217E-2</v>
      </c>
    </row>
    <row r="25" spans="1:28" x14ac:dyDescent="0.25">
      <c r="A25" s="7" t="s">
        <v>0</v>
      </c>
      <c r="B25" s="7">
        <v>100</v>
      </c>
      <c r="C25" s="7">
        <v>0.7</v>
      </c>
      <c r="D25" s="7">
        <v>107.58086</v>
      </c>
      <c r="E25" s="7">
        <v>24.375219999999999</v>
      </c>
      <c r="F25" s="7">
        <v>211</v>
      </c>
      <c r="H25" s="7" t="s">
        <v>1</v>
      </c>
      <c r="I25" s="7">
        <v>100</v>
      </c>
      <c r="J25" s="7">
        <v>1</v>
      </c>
      <c r="L25" s="7">
        <f t="shared" ca="1" si="2"/>
        <v>1754.7302</v>
      </c>
      <c r="M25" s="7">
        <f t="shared" ca="1" si="2"/>
        <v>1754.3833299999999</v>
      </c>
      <c r="N25" s="7">
        <f t="shared" ca="1" si="2"/>
        <v>1756.1366700000001</v>
      </c>
      <c r="O25" s="7">
        <f t="shared" ca="1" si="2"/>
        <v>1755.55</v>
      </c>
      <c r="P25" s="7">
        <f t="shared" ca="1" si="2"/>
        <v>1756.3811700000001</v>
      </c>
      <c r="R25" s="7">
        <f t="shared" ca="1" si="1"/>
        <v>1755.4362740000001</v>
      </c>
      <c r="T25" s="7">
        <f ca="1">Total!E25</f>
        <v>1753.8095499999999</v>
      </c>
      <c r="V25" s="7">
        <f t="shared" ca="1" si="3"/>
        <v>5.2494297342606179E-4</v>
      </c>
      <c r="W25" s="7">
        <f t="shared" ca="1" si="4"/>
        <v>3.2716209123159496E-4</v>
      </c>
      <c r="X25" s="7">
        <f t="shared" ca="1" si="5"/>
        <v>1.3268943597668002E-3</v>
      </c>
      <c r="Y25" s="7">
        <f t="shared" ca="1" si="6"/>
        <v>9.9238255373852312E-4</v>
      </c>
      <c r="Z25" s="7">
        <f t="shared" ca="1" si="7"/>
        <v>1.4663051640927411E-3</v>
      </c>
      <c r="AB25" s="7">
        <f t="shared" ca="1" si="8"/>
        <v>4.6376871422557217E-3</v>
      </c>
    </row>
    <row r="26" spans="1:28" x14ac:dyDescent="0.25">
      <c r="A26" s="7" t="s">
        <v>0</v>
      </c>
      <c r="B26" s="7">
        <v>100</v>
      </c>
      <c r="C26" s="7">
        <v>1</v>
      </c>
      <c r="D26" s="7">
        <v>103.77585999999999</v>
      </c>
      <c r="E26" s="7">
        <v>33.873699999999999</v>
      </c>
      <c r="F26" s="7">
        <v>266</v>
      </c>
      <c r="H26" s="7" t="s">
        <v>1</v>
      </c>
      <c r="I26" s="7">
        <v>1000</v>
      </c>
      <c r="J26" s="7">
        <v>0.4</v>
      </c>
      <c r="L26" s="7">
        <f t="shared" ca="1" si="2"/>
        <v>18984.830000000002</v>
      </c>
      <c r="M26" s="7">
        <f t="shared" ca="1" si="2"/>
        <v>18980.07</v>
      </c>
      <c r="N26" s="7">
        <f t="shared" ca="1" si="2"/>
        <v>18988.82576</v>
      </c>
      <c r="O26" s="7">
        <f t="shared" ca="1" si="2"/>
        <v>18986.36</v>
      </c>
      <c r="P26" s="7">
        <f t="shared" ca="1" si="2"/>
        <v>18985.084999999999</v>
      </c>
      <c r="R26" s="7">
        <f t="shared" ca="1" si="1"/>
        <v>18985.034152</v>
      </c>
      <c r="T26" s="7">
        <f ca="1">Total!E26</f>
        <v>18977.24136</v>
      </c>
      <c r="V26" s="7">
        <f t="shared" ca="1" si="3"/>
        <v>3.9988109209576709E-4</v>
      </c>
      <c r="W26" s="7">
        <f t="shared" ca="1" si="4"/>
        <v>1.4905433020217027E-4</v>
      </c>
      <c r="X26" s="7">
        <f t="shared" ca="1" si="5"/>
        <v>6.1043645808379671E-4</v>
      </c>
      <c r="Y26" s="7">
        <f t="shared" ca="1" si="6"/>
        <v>4.8050397984718447E-4</v>
      </c>
      <c r="Z26" s="7">
        <f t="shared" ca="1" si="7"/>
        <v>4.1331824005420885E-4</v>
      </c>
      <c r="AB26" s="7">
        <f t="shared" ca="1" si="8"/>
        <v>2.0531941002831272E-3</v>
      </c>
    </row>
    <row r="27" spans="1:28" x14ac:dyDescent="0.25">
      <c r="A27" s="7" t="s">
        <v>0</v>
      </c>
      <c r="B27" s="7">
        <v>100</v>
      </c>
      <c r="C27" s="7">
        <v>1</v>
      </c>
      <c r="D27" s="7">
        <v>103.78637999999999</v>
      </c>
      <c r="E27" s="7">
        <v>33.82141</v>
      </c>
      <c r="F27" s="7">
        <v>265</v>
      </c>
      <c r="H27" s="7" t="s">
        <v>1</v>
      </c>
      <c r="I27" s="7">
        <v>1000</v>
      </c>
      <c r="J27" s="7">
        <v>0.7</v>
      </c>
      <c r="L27" s="7">
        <f t="shared" ca="1" si="2"/>
        <v>18976.10932</v>
      </c>
      <c r="M27" s="7">
        <f t="shared" ca="1" si="2"/>
        <v>18976.42859</v>
      </c>
      <c r="N27" s="7">
        <f t="shared" ca="1" si="2"/>
        <v>18976.044999999998</v>
      </c>
      <c r="O27" s="7">
        <f t="shared" ca="1" si="2"/>
        <v>18977.09</v>
      </c>
      <c r="P27" s="7">
        <f t="shared" ca="1" si="2"/>
        <v>18976.417420000002</v>
      </c>
      <c r="R27" s="7">
        <f t="shared" ca="1" si="1"/>
        <v>18976.418065999998</v>
      </c>
      <c r="T27" s="7">
        <f ca="1">Total!E27</f>
        <v>18975.633290000002</v>
      </c>
      <c r="V27" s="7">
        <f t="shared" ca="1" si="3"/>
        <v>2.5086382769045944E-5</v>
      </c>
      <c r="W27" s="7">
        <f t="shared" ca="1" si="4"/>
        <v>4.1911644678392232E-5</v>
      </c>
      <c r="X27" s="7">
        <f t="shared" ca="1" si="5"/>
        <v>2.1696772576946967E-5</v>
      </c>
      <c r="Y27" s="7">
        <f t="shared" ca="1" si="6"/>
        <v>7.6767398364840849E-5</v>
      </c>
      <c r="Z27" s="7">
        <f t="shared" ca="1" si="7"/>
        <v>4.1322995022950538E-5</v>
      </c>
      <c r="AB27" s="7">
        <f t="shared" ca="1" si="8"/>
        <v>2.0678519341217654E-4</v>
      </c>
    </row>
    <row r="28" spans="1:28" x14ac:dyDescent="0.25">
      <c r="A28" s="7" t="s">
        <v>0</v>
      </c>
      <c r="B28" s="7">
        <v>100</v>
      </c>
      <c r="C28" s="7">
        <v>1</v>
      </c>
      <c r="D28" s="7">
        <v>103.79198</v>
      </c>
      <c r="E28" s="7">
        <v>33.843209999999999</v>
      </c>
      <c r="F28" s="7">
        <v>265</v>
      </c>
      <c r="H28" s="7" t="s">
        <v>1</v>
      </c>
      <c r="I28" s="7">
        <v>1000</v>
      </c>
      <c r="J28" s="7">
        <v>1</v>
      </c>
      <c r="L28" s="7">
        <f t="shared" ca="1" si="2"/>
        <v>18975.233329999999</v>
      </c>
      <c r="M28" s="7">
        <f t="shared" ca="1" si="2"/>
        <v>18975.376670000001</v>
      </c>
      <c r="N28" s="7">
        <f t="shared" ca="1" si="2"/>
        <v>18975.28</v>
      </c>
      <c r="O28" s="7">
        <f t="shared" ca="1" si="2"/>
        <v>18975.25333</v>
      </c>
      <c r="P28" s="7">
        <f t="shared" ca="1" si="2"/>
        <v>18975.294259999999</v>
      </c>
      <c r="R28" s="7">
        <f t="shared" ca="1" si="1"/>
        <v>18975.287517999997</v>
      </c>
      <c r="T28" s="7">
        <f ca="1">Total!E28</f>
        <v>18975.233329999999</v>
      </c>
      <c r="V28" s="7">
        <f t="shared" ca="1" si="3"/>
        <v>0</v>
      </c>
      <c r="W28" s="7">
        <f t="shared" ca="1" si="4"/>
        <v>7.5540573077292391E-6</v>
      </c>
      <c r="X28" s="7">
        <f t="shared" ca="1" si="5"/>
        <v>2.4595217981291497E-6</v>
      </c>
      <c r="Y28" s="7">
        <f t="shared" ca="1" si="6"/>
        <v>1.0540054845500316E-6</v>
      </c>
      <c r="Z28" s="7">
        <f t="shared" ca="1" si="7"/>
        <v>3.2110277085928078E-6</v>
      </c>
      <c r="AB28" s="7">
        <f t="shared" ca="1" si="8"/>
        <v>1.4278612299001228E-5</v>
      </c>
    </row>
    <row r="29" spans="1:28" x14ac:dyDescent="0.25">
      <c r="A29" s="7" t="s">
        <v>0</v>
      </c>
      <c r="B29" s="7">
        <v>100</v>
      </c>
      <c r="C29" s="7">
        <v>1</v>
      </c>
      <c r="D29" s="7">
        <v>103.77585999999999</v>
      </c>
      <c r="E29" s="7">
        <v>33.842129999999997</v>
      </c>
      <c r="F29" s="7">
        <v>265</v>
      </c>
    </row>
    <row r="30" spans="1:28" x14ac:dyDescent="0.25">
      <c r="A30" s="7" t="s">
        <v>0</v>
      </c>
      <c r="B30" s="7">
        <v>100</v>
      </c>
      <c r="C30" s="7">
        <v>1</v>
      </c>
      <c r="D30" s="7">
        <v>103.81274999999999</v>
      </c>
      <c r="E30" s="7">
        <v>33.90184</v>
      </c>
      <c r="F30" s="7">
        <v>264</v>
      </c>
    </row>
    <row r="31" spans="1:28" x14ac:dyDescent="0.25">
      <c r="A31" s="7" t="s">
        <v>0</v>
      </c>
      <c r="B31" s="7">
        <v>1000</v>
      </c>
      <c r="C31" s="7">
        <v>0.4</v>
      </c>
      <c r="D31" s="7">
        <v>1069.7635700000001</v>
      </c>
      <c r="E31" s="7">
        <v>665.84144000000003</v>
      </c>
      <c r="F31" s="7">
        <v>35</v>
      </c>
    </row>
    <row r="32" spans="1:28" x14ac:dyDescent="0.25">
      <c r="A32" s="7" t="s">
        <v>0</v>
      </c>
      <c r="B32" s="7">
        <v>1000</v>
      </c>
      <c r="C32" s="7">
        <v>0.4</v>
      </c>
      <c r="D32" s="7">
        <v>1069.8119099999999</v>
      </c>
      <c r="E32" s="7">
        <v>670.52934000000005</v>
      </c>
      <c r="F32" s="7">
        <v>37</v>
      </c>
    </row>
    <row r="33" spans="1:6" x14ac:dyDescent="0.25">
      <c r="A33" s="7" t="s">
        <v>0</v>
      </c>
      <c r="B33" s="7">
        <v>1000</v>
      </c>
      <c r="C33" s="7">
        <v>0.4</v>
      </c>
      <c r="D33" s="7">
        <v>1069.7131099999999</v>
      </c>
      <c r="E33" s="7">
        <v>674.57443000000001</v>
      </c>
      <c r="F33" s="7">
        <v>36</v>
      </c>
    </row>
    <row r="34" spans="1:6" x14ac:dyDescent="0.25">
      <c r="A34" s="7" t="s">
        <v>0</v>
      </c>
      <c r="B34" s="7">
        <v>1000</v>
      </c>
      <c r="C34" s="7">
        <v>0.4</v>
      </c>
      <c r="D34" s="7">
        <v>1069.6679300000001</v>
      </c>
      <c r="E34" s="7">
        <v>662.85663</v>
      </c>
      <c r="F34" s="7">
        <v>35</v>
      </c>
    </row>
    <row r="35" spans="1:6" x14ac:dyDescent="0.25">
      <c r="A35" s="7" t="s">
        <v>0</v>
      </c>
      <c r="B35" s="7">
        <v>1000</v>
      </c>
      <c r="C35" s="7">
        <v>0.4</v>
      </c>
      <c r="D35" s="7">
        <v>1069.7369100000001</v>
      </c>
      <c r="E35" s="7">
        <v>666.89499999999998</v>
      </c>
      <c r="F35" s="7">
        <v>35</v>
      </c>
    </row>
    <row r="36" spans="1:6" x14ac:dyDescent="0.25">
      <c r="A36" s="7" t="s">
        <v>0</v>
      </c>
      <c r="B36" s="7">
        <v>1000</v>
      </c>
      <c r="C36" s="7">
        <v>0.7</v>
      </c>
      <c r="D36" s="7">
        <v>1034.65966</v>
      </c>
      <c r="E36" s="7">
        <v>997.77453000000003</v>
      </c>
      <c r="F36" s="7">
        <v>59</v>
      </c>
    </row>
    <row r="37" spans="1:6" x14ac:dyDescent="0.25">
      <c r="A37" s="7" t="s">
        <v>0</v>
      </c>
      <c r="B37" s="7">
        <v>1000</v>
      </c>
      <c r="C37" s="7">
        <v>0.7</v>
      </c>
      <c r="D37" s="7">
        <v>1034.5891799999999</v>
      </c>
      <c r="E37" s="7">
        <v>986.60377000000005</v>
      </c>
      <c r="F37" s="7">
        <v>57</v>
      </c>
    </row>
    <row r="38" spans="1:6" x14ac:dyDescent="0.25">
      <c r="A38" s="7" t="s">
        <v>0</v>
      </c>
      <c r="B38" s="7">
        <v>1000</v>
      </c>
      <c r="C38" s="7">
        <v>0.7</v>
      </c>
      <c r="D38" s="7">
        <v>1034.5954400000001</v>
      </c>
      <c r="E38" s="7">
        <v>992.56389000000001</v>
      </c>
      <c r="F38" s="7">
        <v>58</v>
      </c>
    </row>
    <row r="39" spans="1:6" x14ac:dyDescent="0.25">
      <c r="A39" s="7" t="s">
        <v>0</v>
      </c>
      <c r="B39" s="7">
        <v>1000</v>
      </c>
      <c r="C39" s="7">
        <v>0.7</v>
      </c>
      <c r="D39" s="7">
        <v>1034.6093000000001</v>
      </c>
      <c r="E39" s="7">
        <v>996.14968999999996</v>
      </c>
      <c r="F39" s="7">
        <v>59</v>
      </c>
    </row>
    <row r="40" spans="1:6" x14ac:dyDescent="0.25">
      <c r="A40" s="7" t="s">
        <v>0</v>
      </c>
      <c r="B40" s="7">
        <v>1000</v>
      </c>
      <c r="C40" s="7">
        <v>0.7</v>
      </c>
      <c r="D40" s="7">
        <v>1034.5962400000001</v>
      </c>
      <c r="E40" s="7">
        <v>992.82577000000003</v>
      </c>
      <c r="F40" s="7">
        <v>58</v>
      </c>
    </row>
    <row r="41" spans="1:6" x14ac:dyDescent="0.25">
      <c r="A41" s="7" t="s">
        <v>0</v>
      </c>
      <c r="B41" s="7">
        <v>1000</v>
      </c>
      <c r="C41" s="7">
        <v>1</v>
      </c>
      <c r="D41" s="7">
        <v>1034.48307</v>
      </c>
      <c r="E41" s="7">
        <v>1556.4670100000001</v>
      </c>
      <c r="F41" s="7">
        <v>90</v>
      </c>
    </row>
    <row r="42" spans="1:6" x14ac:dyDescent="0.25">
      <c r="A42" s="7" t="s">
        <v>0</v>
      </c>
      <c r="B42" s="7">
        <v>1000</v>
      </c>
      <c r="C42" s="7">
        <v>1</v>
      </c>
      <c r="D42" s="7">
        <v>1034.2198900000001</v>
      </c>
      <c r="E42" s="7">
        <v>1557.4218800000001</v>
      </c>
      <c r="F42" s="7">
        <v>92</v>
      </c>
    </row>
    <row r="43" spans="1:6" x14ac:dyDescent="0.25">
      <c r="A43" s="7" t="s">
        <v>0</v>
      </c>
      <c r="B43" s="7">
        <v>1000</v>
      </c>
      <c r="C43" s="7">
        <v>1</v>
      </c>
      <c r="D43" s="7">
        <v>1034.3593100000001</v>
      </c>
      <c r="E43" s="7">
        <v>1555.65949</v>
      </c>
      <c r="F43" s="7">
        <v>91</v>
      </c>
    </row>
    <row r="44" spans="1:6" x14ac:dyDescent="0.25">
      <c r="A44" s="7" t="s">
        <v>0</v>
      </c>
      <c r="B44" s="7">
        <v>1000</v>
      </c>
      <c r="C44" s="7">
        <v>1</v>
      </c>
      <c r="D44" s="7">
        <v>1034.4873700000001</v>
      </c>
      <c r="E44" s="7">
        <v>1560.7853399999999</v>
      </c>
      <c r="F44" s="7">
        <v>89</v>
      </c>
    </row>
    <row r="45" spans="1:6" x14ac:dyDescent="0.25">
      <c r="A45" s="7" t="s">
        <v>0</v>
      </c>
      <c r="B45" s="7">
        <v>1000</v>
      </c>
      <c r="C45" s="7">
        <v>1</v>
      </c>
      <c r="D45" s="7">
        <v>1034.42527</v>
      </c>
      <c r="E45" s="7">
        <v>1558.5379</v>
      </c>
      <c r="F45" s="7">
        <v>90</v>
      </c>
    </row>
    <row r="46" spans="1:6" x14ac:dyDescent="0.25">
      <c r="A46" s="7" t="s">
        <v>3</v>
      </c>
      <c r="B46" s="7">
        <v>24</v>
      </c>
      <c r="C46" s="7">
        <v>0.4</v>
      </c>
      <c r="D46" s="7">
        <v>3177.6379999999999</v>
      </c>
      <c r="E46" s="7">
        <v>1.1643600000000001</v>
      </c>
      <c r="F46" s="7">
        <v>76</v>
      </c>
    </row>
    <row r="47" spans="1:6" x14ac:dyDescent="0.25">
      <c r="A47" s="7" t="s">
        <v>3</v>
      </c>
      <c r="B47" s="7">
        <v>24</v>
      </c>
      <c r="C47" s="7">
        <v>0.4</v>
      </c>
      <c r="D47" s="7">
        <v>3177.6379999999999</v>
      </c>
      <c r="E47" s="7">
        <v>1.1687000000000001</v>
      </c>
      <c r="F47" s="7">
        <v>63</v>
      </c>
    </row>
    <row r="48" spans="1:6" x14ac:dyDescent="0.25">
      <c r="A48" s="7" t="s">
        <v>3</v>
      </c>
      <c r="B48" s="7">
        <v>24</v>
      </c>
      <c r="C48" s="7">
        <v>0.4</v>
      </c>
      <c r="D48" s="7">
        <v>3177.6379999999999</v>
      </c>
      <c r="E48" s="7">
        <v>1.1638599999999999</v>
      </c>
      <c r="F48" s="7">
        <v>72</v>
      </c>
    </row>
    <row r="49" spans="1:6" x14ac:dyDescent="0.25">
      <c r="A49" s="7" t="s">
        <v>3</v>
      </c>
      <c r="B49" s="7">
        <v>24</v>
      </c>
      <c r="C49" s="7">
        <v>0.4</v>
      </c>
      <c r="D49" s="7">
        <v>3177.6379999999999</v>
      </c>
      <c r="E49" s="7">
        <v>1.17039</v>
      </c>
      <c r="F49" s="7">
        <v>62</v>
      </c>
    </row>
    <row r="50" spans="1:6" x14ac:dyDescent="0.25">
      <c r="A50" s="7" t="s">
        <v>3</v>
      </c>
      <c r="B50" s="7">
        <v>24</v>
      </c>
      <c r="C50" s="7">
        <v>0.4</v>
      </c>
      <c r="D50" s="7">
        <v>3177.6379999999999</v>
      </c>
      <c r="E50" s="7">
        <v>1.1663300000000001</v>
      </c>
      <c r="F50" s="7">
        <v>74</v>
      </c>
    </row>
    <row r="51" spans="1:6" x14ac:dyDescent="0.25">
      <c r="A51" s="7" t="s">
        <v>3</v>
      </c>
      <c r="B51" s="7">
        <v>24</v>
      </c>
      <c r="C51" s="7">
        <v>0.7</v>
      </c>
      <c r="D51" s="7">
        <v>2321.03586</v>
      </c>
      <c r="E51" s="7">
        <v>1.3618600000000001</v>
      </c>
      <c r="F51" s="7">
        <v>61</v>
      </c>
    </row>
    <row r="52" spans="1:6" x14ac:dyDescent="0.25">
      <c r="A52" s="7" t="s">
        <v>3</v>
      </c>
      <c r="B52" s="7">
        <v>24</v>
      </c>
      <c r="C52" s="7">
        <v>0.7</v>
      </c>
      <c r="D52" s="7">
        <v>2321.03586</v>
      </c>
      <c r="E52" s="7">
        <v>1.3700300000000001</v>
      </c>
      <c r="F52" s="7">
        <v>63</v>
      </c>
    </row>
    <row r="53" spans="1:6" x14ac:dyDescent="0.25">
      <c r="A53" s="7" t="s">
        <v>3</v>
      </c>
      <c r="B53" s="7">
        <v>24</v>
      </c>
      <c r="C53" s="7">
        <v>0.7</v>
      </c>
      <c r="D53" s="7">
        <v>2321.03586</v>
      </c>
      <c r="E53" s="7">
        <v>1.3576600000000001</v>
      </c>
      <c r="F53" s="7">
        <v>61</v>
      </c>
    </row>
    <row r="54" spans="1:6" x14ac:dyDescent="0.25">
      <c r="A54" s="7" t="s">
        <v>3</v>
      </c>
      <c r="B54" s="7">
        <v>24</v>
      </c>
      <c r="C54" s="7">
        <v>0.7</v>
      </c>
      <c r="D54" s="7">
        <v>2321.03586</v>
      </c>
      <c r="E54" s="7">
        <v>1.36083</v>
      </c>
      <c r="F54" s="7">
        <v>65</v>
      </c>
    </row>
    <row r="55" spans="1:6" x14ac:dyDescent="0.25">
      <c r="A55" s="7" t="s">
        <v>3</v>
      </c>
      <c r="B55" s="7">
        <v>24</v>
      </c>
      <c r="C55" s="7">
        <v>0.7</v>
      </c>
      <c r="D55" s="7">
        <v>2321.03586</v>
      </c>
      <c r="E55" s="7">
        <v>1.36439</v>
      </c>
      <c r="F55" s="7">
        <v>54</v>
      </c>
    </row>
    <row r="56" spans="1:6" x14ac:dyDescent="0.25">
      <c r="A56" s="7" t="s">
        <v>3</v>
      </c>
      <c r="B56" s="7">
        <v>24</v>
      </c>
      <c r="C56" s="7">
        <v>1</v>
      </c>
      <c r="D56" s="7">
        <v>2320.9075499999999</v>
      </c>
      <c r="E56" s="7">
        <v>2.25569</v>
      </c>
      <c r="F56" s="7">
        <v>101</v>
      </c>
    </row>
    <row r="57" spans="1:6" x14ac:dyDescent="0.25">
      <c r="A57" s="7" t="s">
        <v>3</v>
      </c>
      <c r="B57" s="7">
        <v>24</v>
      </c>
      <c r="C57" s="7">
        <v>1</v>
      </c>
      <c r="D57" s="7">
        <v>2320.9075499999999</v>
      </c>
      <c r="E57" s="7">
        <v>2.2505500000000001</v>
      </c>
      <c r="F57" s="7">
        <v>104</v>
      </c>
    </row>
    <row r="58" spans="1:6" x14ac:dyDescent="0.25">
      <c r="A58" s="7" t="s">
        <v>3</v>
      </c>
      <c r="B58" s="7">
        <v>24</v>
      </c>
      <c r="C58" s="7">
        <v>1</v>
      </c>
      <c r="D58" s="7">
        <v>2320.9075499999999</v>
      </c>
      <c r="E58" s="7">
        <v>2.2543600000000001</v>
      </c>
      <c r="F58" s="7">
        <v>99</v>
      </c>
    </row>
    <row r="59" spans="1:6" x14ac:dyDescent="0.25">
      <c r="A59" s="7" t="s">
        <v>3</v>
      </c>
      <c r="B59" s="7">
        <v>24</v>
      </c>
      <c r="C59" s="7">
        <v>1</v>
      </c>
      <c r="D59" s="7">
        <v>2320.9075499999999</v>
      </c>
      <c r="E59" s="7">
        <v>2.2488600000000001</v>
      </c>
      <c r="F59" s="7">
        <v>102</v>
      </c>
    </row>
    <row r="60" spans="1:6" x14ac:dyDescent="0.25">
      <c r="A60" s="7" t="s">
        <v>3</v>
      </c>
      <c r="B60" s="7">
        <v>24</v>
      </c>
      <c r="C60" s="7">
        <v>1</v>
      </c>
      <c r="D60" s="7">
        <v>2320.9075499999999</v>
      </c>
      <c r="E60" s="7">
        <v>2.26084</v>
      </c>
      <c r="F60" s="7">
        <v>119</v>
      </c>
    </row>
    <row r="61" spans="1:6" x14ac:dyDescent="0.25">
      <c r="A61" s="7" t="s">
        <v>3</v>
      </c>
      <c r="B61" s="7">
        <v>100</v>
      </c>
      <c r="C61" s="7">
        <v>0.4</v>
      </c>
      <c r="D61" s="7">
        <v>42986.577369999999</v>
      </c>
      <c r="E61" s="7">
        <v>8.1378699999999995</v>
      </c>
      <c r="F61" s="7">
        <v>78</v>
      </c>
    </row>
    <row r="62" spans="1:6" x14ac:dyDescent="0.25">
      <c r="A62" s="7" t="s">
        <v>3</v>
      </c>
      <c r="B62" s="7">
        <v>100</v>
      </c>
      <c r="C62" s="7">
        <v>0.4</v>
      </c>
      <c r="D62" s="7">
        <v>42988.63766</v>
      </c>
      <c r="E62" s="7">
        <v>8.1419700000000006</v>
      </c>
      <c r="F62" s="7">
        <v>77</v>
      </c>
    </row>
    <row r="63" spans="1:6" x14ac:dyDescent="0.25">
      <c r="A63" s="7" t="s">
        <v>3</v>
      </c>
      <c r="B63" s="7">
        <v>100</v>
      </c>
      <c r="C63" s="7">
        <v>0.4</v>
      </c>
      <c r="D63" s="7">
        <v>42987.644590000004</v>
      </c>
      <c r="E63" s="7">
        <v>8.1357300000000006</v>
      </c>
      <c r="F63" s="7">
        <v>80</v>
      </c>
    </row>
    <row r="64" spans="1:6" x14ac:dyDescent="0.25">
      <c r="A64" s="7" t="s">
        <v>3</v>
      </c>
      <c r="B64" s="7">
        <v>100</v>
      </c>
      <c r="C64" s="7">
        <v>0.4</v>
      </c>
      <c r="D64" s="7">
        <v>42987.669159999998</v>
      </c>
      <c r="E64" s="7">
        <v>8.0648700000000009</v>
      </c>
      <c r="F64" s="7">
        <v>70</v>
      </c>
    </row>
    <row r="65" spans="1:6" x14ac:dyDescent="0.25">
      <c r="A65" s="7" t="s">
        <v>3</v>
      </c>
      <c r="B65" s="7">
        <v>100</v>
      </c>
      <c r="C65" s="7">
        <v>0.4</v>
      </c>
      <c r="D65" s="7">
        <v>42991.036200000002</v>
      </c>
      <c r="E65" s="7">
        <v>8.0806900000000006</v>
      </c>
      <c r="F65" s="7">
        <v>59</v>
      </c>
    </row>
    <row r="66" spans="1:6" x14ac:dyDescent="0.25">
      <c r="A66" s="7" t="s">
        <v>3</v>
      </c>
      <c r="B66" s="7">
        <v>100</v>
      </c>
      <c r="C66" s="7">
        <v>0.7</v>
      </c>
      <c r="D66" s="7">
        <v>35604.938390000003</v>
      </c>
      <c r="E66" s="7">
        <v>16.576989999999999</v>
      </c>
      <c r="F66" s="7">
        <v>145</v>
      </c>
    </row>
    <row r="67" spans="1:6" x14ac:dyDescent="0.25">
      <c r="A67" s="7" t="s">
        <v>3</v>
      </c>
      <c r="B67" s="7">
        <v>100</v>
      </c>
      <c r="C67" s="7">
        <v>0.7</v>
      </c>
      <c r="D67" s="7">
        <v>36135.614320000001</v>
      </c>
      <c r="E67" s="7">
        <v>16.64254</v>
      </c>
      <c r="F67" s="7">
        <v>152</v>
      </c>
    </row>
    <row r="68" spans="1:6" x14ac:dyDescent="0.25">
      <c r="A68" s="7" t="s">
        <v>3</v>
      </c>
      <c r="B68" s="7">
        <v>100</v>
      </c>
      <c r="C68" s="7">
        <v>0.7</v>
      </c>
      <c r="D68" s="7">
        <v>35766.163359999999</v>
      </c>
      <c r="E68" s="7">
        <v>16.62942</v>
      </c>
      <c r="F68" s="7">
        <v>166</v>
      </c>
    </row>
    <row r="69" spans="1:6" x14ac:dyDescent="0.25">
      <c r="A69" s="7" t="s">
        <v>3</v>
      </c>
      <c r="B69" s="7">
        <v>100</v>
      </c>
      <c r="C69" s="7">
        <v>0.7</v>
      </c>
      <c r="D69" s="7">
        <v>36199.467909999999</v>
      </c>
      <c r="E69" s="7">
        <v>16.64658</v>
      </c>
      <c r="F69" s="7">
        <v>163</v>
      </c>
    </row>
    <row r="70" spans="1:6" x14ac:dyDescent="0.25">
      <c r="A70" s="7" t="s">
        <v>3</v>
      </c>
      <c r="B70" s="7">
        <v>100</v>
      </c>
      <c r="C70" s="7">
        <v>0.7</v>
      </c>
      <c r="D70" s="7">
        <v>35930.223510000003</v>
      </c>
      <c r="E70" s="7">
        <v>16.594539999999999</v>
      </c>
      <c r="F70" s="7">
        <v>160</v>
      </c>
    </row>
    <row r="71" spans="1:6" x14ac:dyDescent="0.25">
      <c r="A71" s="7" t="s">
        <v>3</v>
      </c>
      <c r="B71" s="7">
        <v>100</v>
      </c>
      <c r="C71" s="7">
        <v>1</v>
      </c>
      <c r="D71" s="7">
        <v>35364.783389999997</v>
      </c>
      <c r="E71" s="7">
        <v>26.737880000000001</v>
      </c>
      <c r="F71" s="7">
        <v>247</v>
      </c>
    </row>
    <row r="72" spans="1:6" x14ac:dyDescent="0.25">
      <c r="A72" s="7" t="s">
        <v>3</v>
      </c>
      <c r="B72" s="7">
        <v>100</v>
      </c>
      <c r="C72" s="7">
        <v>1</v>
      </c>
      <c r="D72" s="7">
        <v>35823.921410000003</v>
      </c>
      <c r="E72" s="7">
        <v>26.72297</v>
      </c>
      <c r="F72" s="7">
        <v>221</v>
      </c>
    </row>
    <row r="73" spans="1:6" x14ac:dyDescent="0.25">
      <c r="A73" s="7" t="s">
        <v>3</v>
      </c>
      <c r="B73" s="7">
        <v>100</v>
      </c>
      <c r="C73" s="7">
        <v>1</v>
      </c>
      <c r="D73" s="7">
        <v>35296.11333</v>
      </c>
      <c r="E73" s="7">
        <v>26.759879999999999</v>
      </c>
      <c r="F73" s="7">
        <v>191</v>
      </c>
    </row>
    <row r="74" spans="1:6" x14ac:dyDescent="0.25">
      <c r="A74" s="7" t="s">
        <v>3</v>
      </c>
      <c r="B74" s="7">
        <v>100</v>
      </c>
      <c r="C74" s="7">
        <v>1</v>
      </c>
      <c r="D74" s="7">
        <v>35236.399299999997</v>
      </c>
      <c r="E74" s="7">
        <v>26.733239999999999</v>
      </c>
      <c r="F74" s="7">
        <v>247</v>
      </c>
    </row>
    <row r="75" spans="1:6" x14ac:dyDescent="0.25">
      <c r="A75" s="7" t="s">
        <v>3</v>
      </c>
      <c r="B75" s="7">
        <v>100</v>
      </c>
      <c r="C75" s="7">
        <v>1</v>
      </c>
      <c r="D75" s="7">
        <v>35811.458270000003</v>
      </c>
      <c r="E75" s="7">
        <v>26.743569999999998</v>
      </c>
      <c r="F75" s="7">
        <v>246</v>
      </c>
    </row>
    <row r="76" spans="1:6" x14ac:dyDescent="0.25">
      <c r="A76" s="7" t="s">
        <v>3</v>
      </c>
      <c r="B76" s="7">
        <v>997</v>
      </c>
      <c r="C76" s="7">
        <v>0.4</v>
      </c>
      <c r="D76" s="7">
        <v>324602.83166000003</v>
      </c>
      <c r="E76" s="7">
        <v>595.75563</v>
      </c>
      <c r="F76" s="7">
        <v>42</v>
      </c>
    </row>
    <row r="77" spans="1:6" x14ac:dyDescent="0.25">
      <c r="A77" s="7" t="s">
        <v>3</v>
      </c>
      <c r="B77" s="7">
        <v>997</v>
      </c>
      <c r="C77" s="7">
        <v>0.4</v>
      </c>
      <c r="D77" s="7">
        <v>324499.78840000002</v>
      </c>
      <c r="E77" s="7">
        <v>597.14293999999995</v>
      </c>
      <c r="F77" s="7">
        <v>43</v>
      </c>
    </row>
    <row r="78" spans="1:6" x14ac:dyDescent="0.25">
      <c r="A78" s="7" t="s">
        <v>3</v>
      </c>
      <c r="B78" s="7">
        <v>997</v>
      </c>
      <c r="C78" s="7">
        <v>0.4</v>
      </c>
      <c r="D78" s="7">
        <v>324294.13699000003</v>
      </c>
      <c r="E78" s="7">
        <v>594.30478000000005</v>
      </c>
      <c r="F78" s="7">
        <v>42</v>
      </c>
    </row>
    <row r="79" spans="1:6" x14ac:dyDescent="0.25">
      <c r="A79" s="7" t="s">
        <v>3</v>
      </c>
      <c r="B79" s="7">
        <v>997</v>
      </c>
      <c r="C79" s="7">
        <v>0.4</v>
      </c>
      <c r="D79" s="7">
        <v>324361.66817999998</v>
      </c>
      <c r="E79" s="7">
        <v>605.53189999999995</v>
      </c>
      <c r="F79" s="7">
        <v>43</v>
      </c>
    </row>
    <row r="80" spans="1:6" x14ac:dyDescent="0.25">
      <c r="A80" s="7" t="s">
        <v>3</v>
      </c>
      <c r="B80" s="7">
        <v>997</v>
      </c>
      <c r="C80" s="7">
        <v>0.4</v>
      </c>
      <c r="D80" s="7">
        <v>324486.10090999998</v>
      </c>
      <c r="E80" s="7">
        <v>594.33550000000002</v>
      </c>
      <c r="F80" s="7">
        <v>42</v>
      </c>
    </row>
    <row r="81" spans="1:6" x14ac:dyDescent="0.25">
      <c r="A81" s="7" t="s">
        <v>3</v>
      </c>
      <c r="B81" s="7">
        <v>997</v>
      </c>
      <c r="C81" s="7">
        <v>0.7</v>
      </c>
      <c r="D81" s="7">
        <v>323152.55982000002</v>
      </c>
      <c r="E81" s="7">
        <v>859.83983000000001</v>
      </c>
      <c r="F81" s="7">
        <v>70</v>
      </c>
    </row>
    <row r="82" spans="1:6" x14ac:dyDescent="0.25">
      <c r="A82" s="7" t="s">
        <v>3</v>
      </c>
      <c r="B82" s="7">
        <v>997</v>
      </c>
      <c r="C82" s="7">
        <v>0.7</v>
      </c>
      <c r="D82" s="7">
        <v>323184.19279</v>
      </c>
      <c r="E82" s="7">
        <v>860.67017999999996</v>
      </c>
      <c r="F82" s="7">
        <v>67</v>
      </c>
    </row>
    <row r="83" spans="1:6" x14ac:dyDescent="0.25">
      <c r="A83" s="7" t="s">
        <v>3</v>
      </c>
      <c r="B83" s="7">
        <v>997</v>
      </c>
      <c r="C83" s="7">
        <v>0.7</v>
      </c>
      <c r="D83" s="7">
        <v>323156.46107999998</v>
      </c>
      <c r="E83" s="7">
        <v>857.97338000000002</v>
      </c>
      <c r="F83" s="7">
        <v>66</v>
      </c>
    </row>
    <row r="84" spans="1:6" x14ac:dyDescent="0.25">
      <c r="A84" s="7" t="s">
        <v>3</v>
      </c>
      <c r="B84" s="7">
        <v>997</v>
      </c>
      <c r="C84" s="7">
        <v>0.7</v>
      </c>
      <c r="D84" s="7">
        <v>323246.98128000001</v>
      </c>
      <c r="E84" s="7">
        <v>863.79318999999998</v>
      </c>
      <c r="F84" s="7">
        <v>66</v>
      </c>
    </row>
    <row r="85" spans="1:6" x14ac:dyDescent="0.25">
      <c r="A85" s="7" t="s">
        <v>3</v>
      </c>
      <c r="B85" s="7">
        <v>997</v>
      </c>
      <c r="C85" s="7">
        <v>0.7</v>
      </c>
      <c r="D85" s="7">
        <v>323160.57605999999</v>
      </c>
      <c r="E85" s="7">
        <v>866.40455999999995</v>
      </c>
      <c r="F85" s="7">
        <v>69</v>
      </c>
    </row>
    <row r="86" spans="1:6" x14ac:dyDescent="0.25">
      <c r="A86" s="7" t="s">
        <v>3</v>
      </c>
      <c r="B86" s="7">
        <v>997</v>
      </c>
      <c r="C86" s="7">
        <v>1</v>
      </c>
      <c r="D86" s="7">
        <v>322849.30933999998</v>
      </c>
      <c r="E86" s="7">
        <v>1010.5788700000001</v>
      </c>
      <c r="F86" s="7">
        <v>75</v>
      </c>
    </row>
    <row r="87" spans="1:6" x14ac:dyDescent="0.25">
      <c r="A87" s="7" t="s">
        <v>3</v>
      </c>
      <c r="B87" s="7">
        <v>997</v>
      </c>
      <c r="C87" s="7">
        <v>1</v>
      </c>
      <c r="D87" s="7">
        <v>323285.34859000001</v>
      </c>
      <c r="E87" s="7">
        <v>1009.78058</v>
      </c>
      <c r="F87" s="7">
        <v>78</v>
      </c>
    </row>
    <row r="88" spans="1:6" x14ac:dyDescent="0.25">
      <c r="A88" s="7" t="s">
        <v>3</v>
      </c>
      <c r="B88" s="7">
        <v>997</v>
      </c>
      <c r="C88" s="7">
        <v>1</v>
      </c>
      <c r="D88" s="7">
        <v>323027.11397000001</v>
      </c>
      <c r="E88" s="7">
        <v>1019.94272</v>
      </c>
      <c r="F88" s="7">
        <v>77</v>
      </c>
    </row>
    <row r="89" spans="1:6" x14ac:dyDescent="0.25">
      <c r="A89" s="7" t="s">
        <v>3</v>
      </c>
      <c r="B89" s="7">
        <v>997</v>
      </c>
      <c r="C89" s="7">
        <v>1</v>
      </c>
      <c r="D89" s="7">
        <v>322930.65457000001</v>
      </c>
      <c r="E89" s="7">
        <v>1016.47648</v>
      </c>
      <c r="F89" s="7">
        <v>74</v>
      </c>
    </row>
    <row r="90" spans="1:6" x14ac:dyDescent="0.25">
      <c r="A90" s="7" t="s">
        <v>3</v>
      </c>
      <c r="B90" s="7">
        <v>997</v>
      </c>
      <c r="C90" s="7">
        <v>1</v>
      </c>
      <c r="D90" s="7">
        <v>322989.96000000002</v>
      </c>
      <c r="E90" s="7">
        <v>1010.54863</v>
      </c>
      <c r="F90" s="7">
        <v>73</v>
      </c>
    </row>
    <row r="91" spans="1:6" x14ac:dyDescent="0.25">
      <c r="A91" s="7" t="s">
        <v>1</v>
      </c>
      <c r="B91" s="7">
        <v>30</v>
      </c>
      <c r="C91" s="7">
        <v>0.4</v>
      </c>
      <c r="D91" s="7">
        <v>995.50248999999997</v>
      </c>
      <c r="E91" s="7">
        <v>1.5011099999999999</v>
      </c>
      <c r="F91" s="7">
        <v>61</v>
      </c>
    </row>
    <row r="92" spans="1:6" x14ac:dyDescent="0.25">
      <c r="A92" s="7" t="s">
        <v>1</v>
      </c>
      <c r="B92" s="7">
        <v>30</v>
      </c>
      <c r="C92" s="7">
        <v>0.4</v>
      </c>
      <c r="D92" s="7">
        <v>995.50248999999997</v>
      </c>
      <c r="E92" s="7">
        <v>1.4881599999999999</v>
      </c>
      <c r="F92" s="7">
        <v>64</v>
      </c>
    </row>
    <row r="93" spans="1:6" x14ac:dyDescent="0.25">
      <c r="A93" s="7" t="s">
        <v>1</v>
      </c>
      <c r="B93" s="7">
        <v>30</v>
      </c>
      <c r="C93" s="7">
        <v>0.4</v>
      </c>
      <c r="D93" s="7">
        <v>995.50248999999997</v>
      </c>
      <c r="E93" s="7">
        <v>1.5029600000000001</v>
      </c>
      <c r="F93" s="7">
        <v>65</v>
      </c>
    </row>
    <row r="94" spans="1:6" x14ac:dyDescent="0.25">
      <c r="A94" s="7" t="s">
        <v>1</v>
      </c>
      <c r="B94" s="7">
        <v>30</v>
      </c>
      <c r="C94" s="7">
        <v>0.4</v>
      </c>
      <c r="D94" s="7">
        <v>995.50248999999997</v>
      </c>
      <c r="E94" s="7">
        <v>1.49431</v>
      </c>
      <c r="F94" s="7">
        <v>68</v>
      </c>
    </row>
    <row r="95" spans="1:6" x14ac:dyDescent="0.25">
      <c r="A95" s="7" t="s">
        <v>1</v>
      </c>
      <c r="B95" s="7">
        <v>30</v>
      </c>
      <c r="C95" s="7">
        <v>0.4</v>
      </c>
      <c r="D95" s="7">
        <v>995.50248999999997</v>
      </c>
      <c r="E95" s="7">
        <v>1.4901599999999999</v>
      </c>
      <c r="F95" s="7">
        <v>71</v>
      </c>
    </row>
    <row r="96" spans="1:6" x14ac:dyDescent="0.25">
      <c r="A96" s="7" t="s">
        <v>1</v>
      </c>
      <c r="B96" s="7">
        <v>30</v>
      </c>
      <c r="C96" s="7">
        <v>0.7</v>
      </c>
      <c r="D96" s="7">
        <v>675.36581000000001</v>
      </c>
      <c r="E96" s="7">
        <v>2.0466099999999998</v>
      </c>
      <c r="F96" s="7">
        <v>78</v>
      </c>
    </row>
    <row r="97" spans="1:6" x14ac:dyDescent="0.25">
      <c r="A97" s="7" t="s">
        <v>1</v>
      </c>
      <c r="B97" s="7">
        <v>30</v>
      </c>
      <c r="C97" s="7">
        <v>0.7</v>
      </c>
      <c r="D97" s="7">
        <v>675.36989000000005</v>
      </c>
      <c r="E97" s="7">
        <v>2.0407700000000002</v>
      </c>
      <c r="F97" s="7">
        <v>87</v>
      </c>
    </row>
    <row r="98" spans="1:6" x14ac:dyDescent="0.25">
      <c r="A98" s="7" t="s">
        <v>1</v>
      </c>
      <c r="B98" s="7">
        <v>30</v>
      </c>
      <c r="C98" s="7">
        <v>0.7</v>
      </c>
      <c r="D98" s="7">
        <v>675.36581000000001</v>
      </c>
      <c r="E98" s="7">
        <v>2.0497299999999998</v>
      </c>
      <c r="F98" s="7">
        <v>98</v>
      </c>
    </row>
    <row r="99" spans="1:6" x14ac:dyDescent="0.25">
      <c r="A99" s="7" t="s">
        <v>1</v>
      </c>
      <c r="B99" s="7">
        <v>30</v>
      </c>
      <c r="C99" s="7">
        <v>0.7</v>
      </c>
      <c r="D99" s="7">
        <v>675.36581000000001</v>
      </c>
      <c r="E99" s="7">
        <v>2.0524300000000002</v>
      </c>
      <c r="F99" s="7">
        <v>100</v>
      </c>
    </row>
    <row r="100" spans="1:6" x14ac:dyDescent="0.25">
      <c r="A100" s="7" t="s">
        <v>1</v>
      </c>
      <c r="B100" s="7">
        <v>30</v>
      </c>
      <c r="C100" s="7">
        <v>0.7</v>
      </c>
      <c r="D100" s="7">
        <v>675.38611000000003</v>
      </c>
      <c r="E100" s="7">
        <v>2.08839</v>
      </c>
      <c r="F100" s="7">
        <v>99</v>
      </c>
    </row>
    <row r="101" spans="1:6" x14ac:dyDescent="0.25">
      <c r="A101" s="7" t="s">
        <v>1</v>
      </c>
      <c r="B101" s="7">
        <v>30</v>
      </c>
      <c r="C101" s="7">
        <v>1</v>
      </c>
      <c r="D101" s="7">
        <v>655.46475999999996</v>
      </c>
      <c r="E101" s="7">
        <v>3.2350699999999999</v>
      </c>
      <c r="F101" s="7">
        <v>157</v>
      </c>
    </row>
    <row r="102" spans="1:6" x14ac:dyDescent="0.25">
      <c r="A102" s="7" t="s">
        <v>1</v>
      </c>
      <c r="B102" s="7">
        <v>30</v>
      </c>
      <c r="C102" s="7">
        <v>1</v>
      </c>
      <c r="D102" s="7">
        <v>657.32992999999999</v>
      </c>
      <c r="E102" s="7">
        <v>3.2414100000000001</v>
      </c>
      <c r="F102" s="7">
        <v>126</v>
      </c>
    </row>
    <row r="103" spans="1:6" x14ac:dyDescent="0.25">
      <c r="A103" s="7" t="s">
        <v>1</v>
      </c>
      <c r="B103" s="7">
        <v>30</v>
      </c>
      <c r="C103" s="7">
        <v>1</v>
      </c>
      <c r="D103" s="7">
        <v>656.34204</v>
      </c>
      <c r="E103" s="7">
        <v>3.2293699999999999</v>
      </c>
      <c r="F103" s="7">
        <v>148</v>
      </c>
    </row>
    <row r="104" spans="1:6" x14ac:dyDescent="0.25">
      <c r="A104" s="7" t="s">
        <v>1</v>
      </c>
      <c r="B104" s="7">
        <v>30</v>
      </c>
      <c r="C104" s="7">
        <v>1</v>
      </c>
      <c r="D104" s="7">
        <v>655.43295999999998</v>
      </c>
      <c r="E104" s="7">
        <v>3.2463199999999999</v>
      </c>
      <c r="F104" s="7">
        <v>159</v>
      </c>
    </row>
    <row r="105" spans="1:6" x14ac:dyDescent="0.25">
      <c r="A105" s="7" t="s">
        <v>1</v>
      </c>
      <c r="B105" s="7">
        <v>30</v>
      </c>
      <c r="C105" s="7">
        <v>1</v>
      </c>
      <c r="D105" s="7">
        <v>657.32380999999998</v>
      </c>
      <c r="E105" s="7">
        <v>3.2457099999999999</v>
      </c>
      <c r="F105" s="7">
        <v>145</v>
      </c>
    </row>
    <row r="106" spans="1:6" x14ac:dyDescent="0.25">
      <c r="A106" s="7" t="s">
        <v>1</v>
      </c>
      <c r="B106" s="7">
        <v>100</v>
      </c>
      <c r="C106" s="7">
        <v>0.4</v>
      </c>
      <c r="D106" s="7">
        <v>1857.16572</v>
      </c>
      <c r="E106" s="7">
        <v>7.9041699999999997</v>
      </c>
      <c r="F106" s="7">
        <v>76</v>
      </c>
    </row>
    <row r="107" spans="1:6" x14ac:dyDescent="0.25">
      <c r="A107" s="7" t="s">
        <v>1</v>
      </c>
      <c r="B107" s="7">
        <v>100</v>
      </c>
      <c r="C107" s="7">
        <v>0.4</v>
      </c>
      <c r="D107" s="7">
        <v>1817.3702800000001</v>
      </c>
      <c r="E107" s="7">
        <v>7.8319000000000001</v>
      </c>
      <c r="F107" s="7">
        <v>78</v>
      </c>
    </row>
    <row r="108" spans="1:6" x14ac:dyDescent="0.25">
      <c r="A108" s="7" t="s">
        <v>1</v>
      </c>
      <c r="B108" s="7">
        <v>100</v>
      </c>
      <c r="C108" s="7">
        <v>0.4</v>
      </c>
      <c r="D108" s="7">
        <v>1830.4280200000001</v>
      </c>
      <c r="E108" s="7">
        <v>7.84619</v>
      </c>
      <c r="F108" s="7">
        <v>79</v>
      </c>
    </row>
    <row r="109" spans="1:6" x14ac:dyDescent="0.25">
      <c r="A109" s="7" t="s">
        <v>1</v>
      </c>
      <c r="B109" s="7">
        <v>100</v>
      </c>
      <c r="C109" s="7">
        <v>0.4</v>
      </c>
      <c r="D109" s="7">
        <v>1852.92608</v>
      </c>
      <c r="E109" s="7">
        <v>7.8880699999999999</v>
      </c>
      <c r="F109" s="7">
        <v>79</v>
      </c>
    </row>
    <row r="110" spans="1:6" x14ac:dyDescent="0.25">
      <c r="A110" s="7" t="s">
        <v>1</v>
      </c>
      <c r="B110" s="7">
        <v>100</v>
      </c>
      <c r="C110" s="7">
        <v>0.4</v>
      </c>
      <c r="D110" s="7">
        <v>1810.87057</v>
      </c>
      <c r="E110" s="7">
        <v>7.9201899999999998</v>
      </c>
      <c r="F110" s="7">
        <v>82</v>
      </c>
    </row>
    <row r="111" spans="1:6" x14ac:dyDescent="0.25">
      <c r="A111" s="7" t="s">
        <v>1</v>
      </c>
      <c r="B111" s="7">
        <v>100</v>
      </c>
      <c r="C111" s="7">
        <v>0.7</v>
      </c>
      <c r="D111" s="7">
        <v>1766.7066400000001</v>
      </c>
      <c r="E111" s="7">
        <v>11.75238</v>
      </c>
      <c r="F111" s="7">
        <v>132</v>
      </c>
    </row>
    <row r="112" spans="1:6" x14ac:dyDescent="0.25">
      <c r="A112" s="7" t="s">
        <v>1</v>
      </c>
      <c r="B112" s="7">
        <v>100</v>
      </c>
      <c r="C112" s="7">
        <v>0.7</v>
      </c>
      <c r="D112" s="7">
        <v>1773.18642</v>
      </c>
      <c r="E112" s="7">
        <v>11.73996</v>
      </c>
      <c r="F112" s="7">
        <v>128</v>
      </c>
    </row>
    <row r="113" spans="1:6" x14ac:dyDescent="0.25">
      <c r="A113" s="7" t="s">
        <v>1</v>
      </c>
      <c r="B113" s="7">
        <v>100</v>
      </c>
      <c r="C113" s="7">
        <v>0.7</v>
      </c>
      <c r="D113" s="7">
        <v>1771.5902900000001</v>
      </c>
      <c r="E113" s="7">
        <v>11.68474</v>
      </c>
      <c r="F113" s="7">
        <v>98</v>
      </c>
    </row>
    <row r="114" spans="1:6" x14ac:dyDescent="0.25">
      <c r="A114" s="7" t="s">
        <v>1</v>
      </c>
      <c r="B114" s="7">
        <v>100</v>
      </c>
      <c r="C114" s="7">
        <v>0.7</v>
      </c>
      <c r="D114" s="7">
        <v>1779.6406999999999</v>
      </c>
      <c r="E114" s="7">
        <v>11.71152</v>
      </c>
      <c r="F114" s="7">
        <v>97</v>
      </c>
    </row>
    <row r="115" spans="1:6" x14ac:dyDescent="0.25">
      <c r="A115" s="7" t="s">
        <v>1</v>
      </c>
      <c r="B115" s="7">
        <v>100</v>
      </c>
      <c r="C115" s="7">
        <v>0.7</v>
      </c>
      <c r="D115" s="7">
        <v>1779.7737099999999</v>
      </c>
      <c r="E115" s="7">
        <v>11.636100000000001</v>
      </c>
      <c r="F115" s="7">
        <v>96</v>
      </c>
    </row>
    <row r="116" spans="1:6" x14ac:dyDescent="0.25">
      <c r="A116" s="7" t="s">
        <v>1</v>
      </c>
      <c r="B116" s="7">
        <v>100</v>
      </c>
      <c r="C116" s="7">
        <v>1</v>
      </c>
      <c r="D116" s="7">
        <v>1754.7302</v>
      </c>
      <c r="E116" s="7">
        <v>19.296959999999999</v>
      </c>
      <c r="F116" s="7">
        <v>210</v>
      </c>
    </row>
    <row r="117" spans="1:6" x14ac:dyDescent="0.25">
      <c r="A117" s="7" t="s">
        <v>1</v>
      </c>
      <c r="B117" s="7">
        <v>100</v>
      </c>
      <c r="C117" s="7">
        <v>1</v>
      </c>
      <c r="D117" s="7">
        <v>1754.3833299999999</v>
      </c>
      <c r="E117" s="7">
        <v>19.2971</v>
      </c>
      <c r="F117" s="7">
        <v>187</v>
      </c>
    </row>
    <row r="118" spans="1:6" x14ac:dyDescent="0.25">
      <c r="A118" s="7" t="s">
        <v>1</v>
      </c>
      <c r="B118" s="7">
        <v>100</v>
      </c>
      <c r="C118" s="7">
        <v>1</v>
      </c>
      <c r="D118" s="7">
        <v>1756.1366700000001</v>
      </c>
      <c r="E118" s="7">
        <v>19.298439999999999</v>
      </c>
      <c r="F118" s="7">
        <v>159</v>
      </c>
    </row>
    <row r="119" spans="1:6" x14ac:dyDescent="0.25">
      <c r="A119" s="7" t="s">
        <v>1</v>
      </c>
      <c r="B119" s="7">
        <v>100</v>
      </c>
      <c r="C119" s="7">
        <v>1</v>
      </c>
      <c r="D119" s="7">
        <v>1755.55</v>
      </c>
      <c r="E119" s="7">
        <v>19.273209999999999</v>
      </c>
      <c r="F119" s="7">
        <v>160</v>
      </c>
    </row>
    <row r="120" spans="1:6" x14ac:dyDescent="0.25">
      <c r="A120" s="7" t="s">
        <v>1</v>
      </c>
      <c r="B120" s="7">
        <v>100</v>
      </c>
      <c r="C120" s="7">
        <v>1</v>
      </c>
      <c r="D120" s="7">
        <v>1756.3811700000001</v>
      </c>
      <c r="E120" s="7">
        <v>19.367239999999999</v>
      </c>
      <c r="F120" s="7">
        <v>210</v>
      </c>
    </row>
    <row r="121" spans="1:6" x14ac:dyDescent="0.25">
      <c r="A121" s="7" t="s">
        <v>1</v>
      </c>
      <c r="B121" s="7">
        <v>1000</v>
      </c>
      <c r="C121" s="7">
        <v>0.4</v>
      </c>
      <c r="D121" s="7">
        <v>18984.830000000002</v>
      </c>
      <c r="E121" s="7">
        <v>387.99430999999998</v>
      </c>
      <c r="F121" s="7">
        <v>39</v>
      </c>
    </row>
    <row r="122" spans="1:6" x14ac:dyDescent="0.25">
      <c r="A122" s="7" t="s">
        <v>1</v>
      </c>
      <c r="B122" s="7">
        <v>1000</v>
      </c>
      <c r="C122" s="7">
        <v>0.4</v>
      </c>
      <c r="D122" s="7">
        <v>18980.07</v>
      </c>
      <c r="E122" s="7">
        <v>386.23491000000001</v>
      </c>
      <c r="F122" s="7">
        <v>39</v>
      </c>
    </row>
    <row r="123" spans="1:6" x14ac:dyDescent="0.25">
      <c r="A123" s="7" t="s">
        <v>1</v>
      </c>
      <c r="B123" s="7">
        <v>1000</v>
      </c>
      <c r="C123" s="7">
        <v>0.4</v>
      </c>
      <c r="D123" s="7">
        <v>18988.82576</v>
      </c>
      <c r="E123" s="7">
        <v>389.09669000000002</v>
      </c>
      <c r="F123" s="7">
        <v>39</v>
      </c>
    </row>
    <row r="124" spans="1:6" x14ac:dyDescent="0.25">
      <c r="A124" s="7" t="s">
        <v>1</v>
      </c>
      <c r="B124" s="7">
        <v>1000</v>
      </c>
      <c r="C124" s="7">
        <v>0.4</v>
      </c>
      <c r="D124" s="7">
        <v>18986.36</v>
      </c>
      <c r="E124" s="7">
        <v>382.21670999999998</v>
      </c>
      <c r="F124" s="7">
        <v>39</v>
      </c>
    </row>
    <row r="125" spans="1:6" x14ac:dyDescent="0.25">
      <c r="A125" s="7" t="s">
        <v>1</v>
      </c>
      <c r="B125" s="7">
        <v>1000</v>
      </c>
      <c r="C125" s="7">
        <v>0.4</v>
      </c>
      <c r="D125" s="7">
        <v>18985.084999999999</v>
      </c>
      <c r="E125" s="7">
        <v>386.85624000000001</v>
      </c>
      <c r="F125" s="7">
        <v>39</v>
      </c>
    </row>
    <row r="126" spans="1:6" x14ac:dyDescent="0.25">
      <c r="A126" s="7" t="s">
        <v>1</v>
      </c>
      <c r="B126" s="7">
        <v>1000</v>
      </c>
      <c r="C126" s="7">
        <v>0.7</v>
      </c>
      <c r="D126" s="7">
        <v>18976.10932</v>
      </c>
      <c r="E126" s="7">
        <v>602.85118</v>
      </c>
      <c r="F126" s="7">
        <v>57</v>
      </c>
    </row>
    <row r="127" spans="1:6" x14ac:dyDescent="0.25">
      <c r="A127" s="7" t="s">
        <v>1</v>
      </c>
      <c r="B127" s="7">
        <v>1000</v>
      </c>
      <c r="C127" s="7">
        <v>0.7</v>
      </c>
      <c r="D127" s="7">
        <v>18976.42859</v>
      </c>
      <c r="E127" s="7">
        <v>602.85555999999997</v>
      </c>
      <c r="F127" s="7">
        <v>57</v>
      </c>
    </row>
    <row r="128" spans="1:6" x14ac:dyDescent="0.25">
      <c r="A128" s="7" t="s">
        <v>1</v>
      </c>
      <c r="B128" s="7">
        <v>1000</v>
      </c>
      <c r="C128" s="7">
        <v>0.7</v>
      </c>
      <c r="D128" s="7">
        <v>18976.044999999998</v>
      </c>
      <c r="E128" s="7">
        <v>606.13391000000001</v>
      </c>
      <c r="F128" s="7">
        <v>58</v>
      </c>
    </row>
    <row r="129" spans="1:6" x14ac:dyDescent="0.25">
      <c r="A129" s="7" t="s">
        <v>1</v>
      </c>
      <c r="B129" s="7">
        <v>1000</v>
      </c>
      <c r="C129" s="7">
        <v>0.7</v>
      </c>
      <c r="D129" s="7">
        <v>18977.09</v>
      </c>
      <c r="E129" s="7">
        <v>612.65512000000001</v>
      </c>
      <c r="F129" s="7">
        <v>58</v>
      </c>
    </row>
    <row r="130" spans="1:6" x14ac:dyDescent="0.25">
      <c r="A130" s="7" t="s">
        <v>1</v>
      </c>
      <c r="B130" s="7">
        <v>1000</v>
      </c>
      <c r="C130" s="7">
        <v>0.7</v>
      </c>
      <c r="D130" s="7">
        <v>18976.417420000002</v>
      </c>
      <c r="E130" s="7">
        <v>602.66561000000002</v>
      </c>
      <c r="F130" s="7">
        <v>58</v>
      </c>
    </row>
    <row r="131" spans="1:6" x14ac:dyDescent="0.25">
      <c r="A131" s="7" t="s">
        <v>1</v>
      </c>
      <c r="B131" s="7">
        <v>1000</v>
      </c>
      <c r="C131" s="7">
        <v>1</v>
      </c>
      <c r="D131" s="7">
        <v>18975.233329999999</v>
      </c>
      <c r="E131" s="7">
        <v>959.72987000000001</v>
      </c>
      <c r="F131" s="7">
        <v>89</v>
      </c>
    </row>
    <row r="132" spans="1:6" x14ac:dyDescent="0.25">
      <c r="A132" s="7" t="s">
        <v>1</v>
      </c>
      <c r="B132" s="7">
        <v>1000</v>
      </c>
      <c r="C132" s="7">
        <v>1</v>
      </c>
      <c r="D132" s="7">
        <v>18975.376670000001</v>
      </c>
      <c r="E132" s="7">
        <v>961.69245999999998</v>
      </c>
      <c r="F132" s="7">
        <v>90</v>
      </c>
    </row>
    <row r="133" spans="1:6" x14ac:dyDescent="0.25">
      <c r="A133" s="7" t="s">
        <v>1</v>
      </c>
      <c r="B133" s="7">
        <v>1000</v>
      </c>
      <c r="C133" s="7">
        <v>1</v>
      </c>
      <c r="D133" s="7">
        <v>18975.28</v>
      </c>
      <c r="E133" s="7">
        <v>957.81521999999995</v>
      </c>
      <c r="F133" s="7">
        <v>89</v>
      </c>
    </row>
    <row r="134" spans="1:6" x14ac:dyDescent="0.25">
      <c r="A134" s="7" t="s">
        <v>1</v>
      </c>
      <c r="B134" s="7">
        <v>1000</v>
      </c>
      <c r="C134" s="7">
        <v>1</v>
      </c>
      <c r="D134" s="7">
        <v>18975.25333</v>
      </c>
      <c r="E134" s="7">
        <v>961.43655999999999</v>
      </c>
      <c r="F134" s="7">
        <v>89</v>
      </c>
    </row>
    <row r="135" spans="1:6" x14ac:dyDescent="0.25">
      <c r="A135" s="7" t="s">
        <v>1</v>
      </c>
      <c r="B135" s="7">
        <v>1000</v>
      </c>
      <c r="C135" s="7">
        <v>1</v>
      </c>
      <c r="D135" s="7">
        <v>18975.294259999999</v>
      </c>
      <c r="E135" s="7">
        <v>961.91745000000003</v>
      </c>
      <c r="F135" s="7">
        <v>89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B135"/>
  <sheetViews>
    <sheetView zoomScale="85" zoomScaleNormal="85" workbookViewId="0">
      <selection activeCell="G10" sqref="G10"/>
    </sheetView>
  </sheetViews>
  <sheetFormatPr defaultColWidth="9" defaultRowHeight="13.8" x14ac:dyDescent="0.25"/>
  <cols>
    <col min="1" max="1" width="9" style="7"/>
    <col min="2" max="2" width="5.44140625" style="7" bestFit="1" customWidth="1"/>
    <col min="3" max="3" width="4.44140625" style="7" bestFit="1" customWidth="1"/>
    <col min="4" max="7" width="9" style="7"/>
    <col min="8" max="8" width="12.109375" style="7" bestFit="1" customWidth="1"/>
    <col min="9" max="9" width="5.44140625" style="7" bestFit="1" customWidth="1"/>
    <col min="10" max="10" width="4.44140625" style="7" bestFit="1" customWidth="1"/>
    <col min="11" max="16384" width="9" style="7"/>
  </cols>
  <sheetData>
    <row r="1" spans="1:28" x14ac:dyDescent="0.25">
      <c r="A1" s="7" t="s">
        <v>0</v>
      </c>
      <c r="B1" s="7">
        <v>25</v>
      </c>
      <c r="C1" s="7">
        <v>0.4</v>
      </c>
      <c r="D1" s="7">
        <v>41.318849999999998</v>
      </c>
      <c r="E1" s="7">
        <v>1.0322199999999999</v>
      </c>
      <c r="F1" s="7">
        <v>33</v>
      </c>
      <c r="H1" s="10" t="s">
        <v>15</v>
      </c>
      <c r="I1" s="10" t="s">
        <v>16</v>
      </c>
      <c r="J1" s="10" t="s">
        <v>11</v>
      </c>
      <c r="K1" s="4"/>
      <c r="L1" s="4">
        <v>1</v>
      </c>
      <c r="M1" s="4">
        <v>2</v>
      </c>
      <c r="N1" s="4">
        <v>3</v>
      </c>
      <c r="O1" s="4">
        <v>4</v>
      </c>
      <c r="P1" s="4">
        <v>5</v>
      </c>
      <c r="R1" s="4" t="s">
        <v>12</v>
      </c>
      <c r="T1" s="4" t="s">
        <v>13</v>
      </c>
      <c r="AB1" s="10" t="s">
        <v>14</v>
      </c>
    </row>
    <row r="2" spans="1:28" x14ac:dyDescent="0.25">
      <c r="A2" s="7" t="s">
        <v>0</v>
      </c>
      <c r="B2" s="7">
        <v>25</v>
      </c>
      <c r="C2" s="7">
        <v>0.4</v>
      </c>
      <c r="D2" s="7">
        <v>42.424349999999997</v>
      </c>
      <c r="E2" s="7">
        <v>1.0431299999999999</v>
      </c>
      <c r="F2" s="7">
        <v>41</v>
      </c>
      <c r="H2" s="7" t="s">
        <v>0</v>
      </c>
      <c r="I2" s="7">
        <v>25</v>
      </c>
      <c r="J2" s="7">
        <v>0.4</v>
      </c>
      <c r="L2" s="7">
        <f ca="1">INDIRECT("D"&amp;1+(ROW(D1)-1)*5+COLUMN(A1)-1)</f>
        <v>41.318849999999998</v>
      </c>
      <c r="M2" s="7">
        <f t="shared" ref="M2:P17" ca="1" si="0">INDIRECT("D"&amp;1+(ROW(E1)-1)*5+COLUMN(B1)-1)</f>
        <v>42.424349999999997</v>
      </c>
      <c r="N2" s="7">
        <f t="shared" ca="1" si="0"/>
        <v>41.319229999999997</v>
      </c>
      <c r="O2" s="7">
        <f t="shared" ca="1" si="0"/>
        <v>41.318849999999998</v>
      </c>
      <c r="P2" s="7">
        <f t="shared" ca="1" si="0"/>
        <v>40.897550000000003</v>
      </c>
      <c r="R2" s="7">
        <f t="shared" ref="R2:R28" ca="1" si="1">AVERAGE(L2:P2)</f>
        <v>41.455765999999997</v>
      </c>
      <c r="T2" s="7">
        <f ca="1">Total!E2</f>
        <v>40.897550000000003</v>
      </c>
      <c r="V2" s="7">
        <f ca="1">(L2-T2)/T2</f>
        <v>1.0301350569899543E-2</v>
      </c>
      <c r="W2" s="7">
        <f ca="1">(M2-T2)/T2</f>
        <v>3.7332309637129711E-2</v>
      </c>
      <c r="X2" s="7">
        <f ca="1">(N2-T2)/T2</f>
        <v>1.0310642080026675E-2</v>
      </c>
      <c r="Y2" s="7">
        <f ca="1">(O2-T2)/T2</f>
        <v>1.0301350569899543E-2</v>
      </c>
      <c r="Z2" s="7">
        <f ca="1">(P2-T2)/T2</f>
        <v>0</v>
      </c>
      <c r="AB2" s="7">
        <f ca="1">SUM(V2:Z2)</f>
        <v>6.8245652856955469E-2</v>
      </c>
    </row>
    <row r="3" spans="1:28" x14ac:dyDescent="0.25">
      <c r="A3" s="7" t="s">
        <v>0</v>
      </c>
      <c r="B3" s="7">
        <v>25</v>
      </c>
      <c r="C3" s="7">
        <v>0.4</v>
      </c>
      <c r="D3" s="7">
        <v>41.319229999999997</v>
      </c>
      <c r="E3" s="7">
        <v>1.04539</v>
      </c>
      <c r="F3" s="7">
        <v>37</v>
      </c>
      <c r="H3" s="7" t="s">
        <v>0</v>
      </c>
      <c r="I3" s="7">
        <v>25</v>
      </c>
      <c r="J3" s="7">
        <v>0.7</v>
      </c>
      <c r="L3" s="7">
        <f t="shared" ref="L3:P28" ca="1" si="2">INDIRECT("D"&amp;1+(ROW(D2)-1)*5+COLUMN(A2)-1)</f>
        <v>28.65624</v>
      </c>
      <c r="M3" s="7">
        <f t="shared" ca="1" si="0"/>
        <v>28.65436</v>
      </c>
      <c r="N3" s="7">
        <f t="shared" ca="1" si="0"/>
        <v>28.65436</v>
      </c>
      <c r="O3" s="7">
        <f t="shared" ca="1" si="0"/>
        <v>28.65624</v>
      </c>
      <c r="P3" s="7">
        <f t="shared" ca="1" si="0"/>
        <v>28.65436</v>
      </c>
      <c r="R3" s="7">
        <f t="shared" ca="1" si="1"/>
        <v>28.655112000000003</v>
      </c>
      <c r="T3" s="7">
        <f ca="1">Total!E3</f>
        <v>28.65436</v>
      </c>
      <c r="V3" s="7">
        <f t="shared" ref="V3:V28" ca="1" si="3">(L3-T3)/T3</f>
        <v>6.5609561686245368E-5</v>
      </c>
      <c r="W3" s="7">
        <f t="shared" ref="W3:W28" ca="1" si="4">(M3-T3)/T3</f>
        <v>0</v>
      </c>
      <c r="X3" s="7">
        <f t="shared" ref="X3:X28" ca="1" si="5">(N3-T3)/T3</f>
        <v>0</v>
      </c>
      <c r="Y3" s="7">
        <f t="shared" ref="Y3:Y28" ca="1" si="6">(O3-T3)/T3</f>
        <v>6.5609561686245368E-5</v>
      </c>
      <c r="Z3" s="7">
        <f t="shared" ref="Z3:Z28" ca="1" si="7">(P3-T3)/T3</f>
        <v>0</v>
      </c>
      <c r="AB3" s="7">
        <f t="shared" ref="AB3:AB28" ca="1" si="8">SUM(V3:Z3)</f>
        <v>1.3121912337249074E-4</v>
      </c>
    </row>
    <row r="4" spans="1:28" x14ac:dyDescent="0.25">
      <c r="A4" s="7" t="s">
        <v>0</v>
      </c>
      <c r="B4" s="7">
        <v>25</v>
      </c>
      <c r="C4" s="7">
        <v>0.4</v>
      </c>
      <c r="D4" s="7">
        <v>41.318849999999998</v>
      </c>
      <c r="E4" s="7">
        <v>1.0460100000000001</v>
      </c>
      <c r="F4" s="7">
        <v>41</v>
      </c>
      <c r="H4" s="7" t="s">
        <v>0</v>
      </c>
      <c r="I4" s="7">
        <v>25</v>
      </c>
      <c r="J4" s="7">
        <v>1</v>
      </c>
      <c r="L4" s="7">
        <f t="shared" ca="1" si="2"/>
        <v>28.504100000000001</v>
      </c>
      <c r="M4" s="7">
        <f t="shared" ca="1" si="0"/>
        <v>28.546240000000001</v>
      </c>
      <c r="N4" s="7">
        <f t="shared" ca="1" si="0"/>
        <v>28.594360000000002</v>
      </c>
      <c r="O4" s="7">
        <f t="shared" ca="1" si="0"/>
        <v>28.514099999999999</v>
      </c>
      <c r="P4" s="7">
        <f t="shared" ca="1" si="0"/>
        <v>28.546240000000001</v>
      </c>
      <c r="R4" s="7">
        <f t="shared" ca="1" si="1"/>
        <v>28.541007999999998</v>
      </c>
      <c r="T4" s="7">
        <f ca="1">Total!E4</f>
        <v>28.504100000000001</v>
      </c>
      <c r="V4" s="7">
        <f t="shared" ca="1" si="3"/>
        <v>0</v>
      </c>
      <c r="W4" s="7">
        <f t="shared" ca="1" si="4"/>
        <v>1.4783838114516804E-3</v>
      </c>
      <c r="X4" s="7">
        <f t="shared" ca="1" si="5"/>
        <v>3.1665620033609434E-3</v>
      </c>
      <c r="Y4" s="7">
        <f t="shared" ca="1" si="6"/>
        <v>3.5082672317308776E-4</v>
      </c>
      <c r="Z4" s="7">
        <f t="shared" ca="1" si="7"/>
        <v>1.4783838114516804E-3</v>
      </c>
      <c r="AB4" s="7">
        <f t="shared" ca="1" si="8"/>
        <v>6.4741563494373922E-3</v>
      </c>
    </row>
    <row r="5" spans="1:28" x14ac:dyDescent="0.25">
      <c r="A5" s="7" t="s">
        <v>0</v>
      </c>
      <c r="B5" s="7">
        <v>25</v>
      </c>
      <c r="C5" s="7">
        <v>0.4</v>
      </c>
      <c r="D5" s="7">
        <v>40.897550000000003</v>
      </c>
      <c r="E5" s="7">
        <v>1.0285200000000001</v>
      </c>
      <c r="F5" s="7">
        <v>40</v>
      </c>
      <c r="H5" s="7" t="s">
        <v>0</v>
      </c>
      <c r="I5" s="7">
        <v>100</v>
      </c>
      <c r="J5" s="7">
        <v>0.4</v>
      </c>
      <c r="L5" s="7">
        <f t="shared" ca="1" si="2"/>
        <v>148.13747000000001</v>
      </c>
      <c r="M5" s="7">
        <f t="shared" ca="1" si="0"/>
        <v>148.11413999999999</v>
      </c>
      <c r="N5" s="7">
        <f t="shared" ca="1" si="0"/>
        <v>148.1283</v>
      </c>
      <c r="O5" s="7">
        <f t="shared" ca="1" si="0"/>
        <v>148.1583</v>
      </c>
      <c r="P5" s="7">
        <f t="shared" ca="1" si="0"/>
        <v>148.16414</v>
      </c>
      <c r="R5" s="7">
        <f t="shared" ca="1" si="1"/>
        <v>148.14046999999999</v>
      </c>
      <c r="T5" s="7">
        <f ca="1">Total!E5</f>
        <v>148.08949999999999</v>
      </c>
      <c r="V5" s="7">
        <f t="shared" ca="1" si="3"/>
        <v>3.2392573410012674E-4</v>
      </c>
      <c r="W5" s="7">
        <f t="shared" ca="1" si="4"/>
        <v>1.6638586800553115E-4</v>
      </c>
      <c r="X5" s="7">
        <f t="shared" ca="1" si="5"/>
        <v>2.6200372072300235E-4</v>
      </c>
      <c r="Y5" s="7">
        <f t="shared" ca="1" si="6"/>
        <v>4.6458391715827383E-4</v>
      </c>
      <c r="Z5" s="7">
        <f t="shared" ca="1" si="7"/>
        <v>5.0401952873104763E-4</v>
      </c>
      <c r="AB5" s="7">
        <f t="shared" ca="1" si="8"/>
        <v>1.7209187687179817E-3</v>
      </c>
    </row>
    <row r="6" spans="1:28" x14ac:dyDescent="0.25">
      <c r="A6" s="7" t="s">
        <v>0</v>
      </c>
      <c r="B6" s="7">
        <v>25</v>
      </c>
      <c r="C6" s="7">
        <v>0.7</v>
      </c>
      <c r="D6" s="7">
        <v>28.65624</v>
      </c>
      <c r="E6" s="7">
        <v>1.69116</v>
      </c>
      <c r="F6" s="7">
        <v>70</v>
      </c>
      <c r="H6" s="7" t="s">
        <v>0</v>
      </c>
      <c r="I6" s="7">
        <v>100</v>
      </c>
      <c r="J6" s="7">
        <v>0.7</v>
      </c>
      <c r="L6" s="7">
        <f t="shared" ca="1" si="2"/>
        <v>107.66670000000001</v>
      </c>
      <c r="M6" s="7">
        <f t="shared" ca="1" si="0"/>
        <v>107.60753</v>
      </c>
      <c r="N6" s="7">
        <f t="shared" ca="1" si="0"/>
        <v>107.59086000000001</v>
      </c>
      <c r="O6" s="7">
        <f t="shared" ca="1" si="0"/>
        <v>107.62336999999999</v>
      </c>
      <c r="P6" s="7">
        <f t="shared" ca="1" si="0"/>
        <v>107.55086</v>
      </c>
      <c r="R6" s="7">
        <f t="shared" ca="1" si="1"/>
        <v>107.60786400000002</v>
      </c>
      <c r="T6" s="7">
        <f ca="1">Total!E6</f>
        <v>107.55086</v>
      </c>
      <c r="V6" s="7">
        <f t="shared" ca="1" si="3"/>
        <v>1.0770718151394208E-3</v>
      </c>
      <c r="W6" s="7">
        <f t="shared" ca="1" si="4"/>
        <v>5.2691349934344447E-4</v>
      </c>
      <c r="X6" s="7">
        <f t="shared" ca="1" si="5"/>
        <v>3.7191706323879E-4</v>
      </c>
      <c r="Y6" s="7">
        <f t="shared" ca="1" si="6"/>
        <v>6.7419265638595622E-4</v>
      </c>
      <c r="Z6" s="7">
        <f t="shared" ca="1" si="7"/>
        <v>0</v>
      </c>
      <c r="AB6" s="7">
        <f t="shared" ca="1" si="8"/>
        <v>2.6500950341076111E-3</v>
      </c>
    </row>
    <row r="7" spans="1:28" x14ac:dyDescent="0.25">
      <c r="A7" s="7" t="s">
        <v>0</v>
      </c>
      <c r="B7" s="7">
        <v>25</v>
      </c>
      <c r="C7" s="7">
        <v>0.7</v>
      </c>
      <c r="D7" s="7">
        <v>28.65436</v>
      </c>
      <c r="E7" s="7">
        <v>1.6843399999999999</v>
      </c>
      <c r="F7" s="7">
        <v>81</v>
      </c>
      <c r="H7" s="7" t="s">
        <v>0</v>
      </c>
      <c r="I7" s="7">
        <v>100</v>
      </c>
      <c r="J7" s="7">
        <v>1</v>
      </c>
      <c r="L7" s="7">
        <f t="shared" ca="1" si="2"/>
        <v>103.82617</v>
      </c>
      <c r="M7" s="7">
        <f t="shared" ca="1" si="0"/>
        <v>103.82496</v>
      </c>
      <c r="N7" s="7">
        <f t="shared" ca="1" si="0"/>
        <v>103.71775</v>
      </c>
      <c r="O7" s="7">
        <f t="shared" ca="1" si="0"/>
        <v>103.74533</v>
      </c>
      <c r="P7" s="7">
        <f t="shared" ca="1" si="0"/>
        <v>103.83711</v>
      </c>
      <c r="R7" s="7">
        <f t="shared" ca="1" si="1"/>
        <v>103.79026399999998</v>
      </c>
      <c r="T7" s="7">
        <f ca="1">Total!E7</f>
        <v>103.69198</v>
      </c>
      <c r="V7" s="7">
        <f t="shared" ca="1" si="3"/>
        <v>1.2941213004130485E-3</v>
      </c>
      <c r="W7" s="7">
        <f t="shared" ca="1" si="4"/>
        <v>1.2824521240698021E-3</v>
      </c>
      <c r="X7" s="7">
        <f t="shared" ca="1" si="5"/>
        <v>2.4852452426884217E-4</v>
      </c>
      <c r="Y7" s="7">
        <f t="shared" ca="1" si="6"/>
        <v>5.1450459331565165E-4</v>
      </c>
      <c r="Z7" s="7">
        <f t="shared" ca="1" si="7"/>
        <v>1.3996260848717003E-3</v>
      </c>
      <c r="AB7" s="7">
        <f t="shared" ca="1" si="8"/>
        <v>4.7392286269390448E-3</v>
      </c>
    </row>
    <row r="8" spans="1:28" x14ac:dyDescent="0.25">
      <c r="A8" s="7" t="s">
        <v>0</v>
      </c>
      <c r="B8" s="7">
        <v>25</v>
      </c>
      <c r="C8" s="7">
        <v>0.7</v>
      </c>
      <c r="D8" s="7">
        <v>28.65436</v>
      </c>
      <c r="E8" s="7">
        <v>1.6978200000000001</v>
      </c>
      <c r="F8" s="7">
        <v>81</v>
      </c>
      <c r="H8" s="7" t="s">
        <v>0</v>
      </c>
      <c r="I8" s="7">
        <v>1000</v>
      </c>
      <c r="J8" s="7">
        <v>0.4</v>
      </c>
      <c r="L8" s="7">
        <f t="shared" ca="1" si="2"/>
        <v>1069.7279799999999</v>
      </c>
      <c r="M8" s="7">
        <f t="shared" ca="1" si="0"/>
        <v>1069.7053100000001</v>
      </c>
      <c r="N8" s="7">
        <f t="shared" ca="1" si="0"/>
        <v>1069.99656</v>
      </c>
      <c r="O8" s="7">
        <f t="shared" ca="1" si="0"/>
        <v>1069.8209400000001</v>
      </c>
      <c r="P8" s="7">
        <f t="shared" ca="1" si="0"/>
        <v>1069.7557899999999</v>
      </c>
      <c r="R8" s="7">
        <f t="shared" ca="1" si="1"/>
        <v>1069.801316</v>
      </c>
      <c r="T8" s="7">
        <f ca="1">Total!E8</f>
        <v>1069.4458299999999</v>
      </c>
      <c r="V8" s="7">
        <f t="shared" ca="1" si="3"/>
        <v>2.6382822961683013E-4</v>
      </c>
      <c r="W8" s="7">
        <f t="shared" ca="1" si="4"/>
        <v>2.4263033500272467E-4</v>
      </c>
      <c r="X8" s="7">
        <f t="shared" ca="1" si="5"/>
        <v>5.1496764450440456E-4</v>
      </c>
      <c r="Y8" s="7">
        <f t="shared" ca="1" si="6"/>
        <v>3.5075175336386798E-4</v>
      </c>
      <c r="Z8" s="7">
        <f t="shared" ca="1" si="7"/>
        <v>2.8983235177049263E-4</v>
      </c>
      <c r="AB8" s="7">
        <f t="shared" ca="1" si="8"/>
        <v>1.6620103142583199E-3</v>
      </c>
    </row>
    <row r="9" spans="1:28" x14ac:dyDescent="0.25">
      <c r="A9" s="7" t="s">
        <v>0</v>
      </c>
      <c r="B9" s="7">
        <v>25</v>
      </c>
      <c r="C9" s="7">
        <v>0.7</v>
      </c>
      <c r="D9" s="7">
        <v>28.65624</v>
      </c>
      <c r="E9" s="7">
        <v>1.6872799999999999</v>
      </c>
      <c r="F9" s="7">
        <v>74</v>
      </c>
      <c r="H9" s="7" t="s">
        <v>0</v>
      </c>
      <c r="I9" s="7">
        <v>1000</v>
      </c>
      <c r="J9" s="7">
        <v>0.7</v>
      </c>
      <c r="L9" s="7">
        <f t="shared" ca="1" si="2"/>
        <v>1034.59836</v>
      </c>
      <c r="M9" s="7">
        <f t="shared" ca="1" si="0"/>
        <v>1034.7756199999999</v>
      </c>
      <c r="N9" s="7">
        <f t="shared" ca="1" si="0"/>
        <v>1034.7836299999999</v>
      </c>
      <c r="O9" s="7">
        <f t="shared" ca="1" si="0"/>
        <v>1034.6157700000001</v>
      </c>
      <c r="P9" s="7">
        <f t="shared" ca="1" si="0"/>
        <v>1034.4693400000001</v>
      </c>
      <c r="R9" s="7">
        <f t="shared" ca="1" si="1"/>
        <v>1034.6485440000001</v>
      </c>
      <c r="T9" s="7">
        <f ca="1">Total!E9</f>
        <v>1034.43669</v>
      </c>
      <c r="V9" s="7">
        <f t="shared" ca="1" si="3"/>
        <v>1.5628795997168105E-4</v>
      </c>
      <c r="W9" s="7">
        <f t="shared" ca="1" si="4"/>
        <v>3.2764692443371394E-4</v>
      </c>
      <c r="X9" s="7">
        <f t="shared" ca="1" si="5"/>
        <v>3.3539026926810193E-4</v>
      </c>
      <c r="Y9" s="7">
        <f t="shared" ca="1" si="6"/>
        <v>1.7311837614742058E-4</v>
      </c>
      <c r="Z9" s="7">
        <f t="shared" ca="1" si="7"/>
        <v>3.156307226506372E-5</v>
      </c>
      <c r="AB9" s="7">
        <f t="shared" ca="1" si="8"/>
        <v>1.0240066020859814E-3</v>
      </c>
    </row>
    <row r="10" spans="1:28" x14ac:dyDescent="0.25">
      <c r="A10" s="7" t="s">
        <v>0</v>
      </c>
      <c r="B10" s="7">
        <v>25</v>
      </c>
      <c r="C10" s="7">
        <v>0.7</v>
      </c>
      <c r="D10" s="7">
        <v>28.65436</v>
      </c>
      <c r="E10" s="7">
        <v>1.69096</v>
      </c>
      <c r="F10" s="7">
        <v>89</v>
      </c>
      <c r="H10" s="7" t="s">
        <v>0</v>
      </c>
      <c r="I10" s="7">
        <v>1000</v>
      </c>
      <c r="J10" s="7">
        <v>1</v>
      </c>
      <c r="L10" s="7">
        <f t="shared" ca="1" si="2"/>
        <v>1034.3883499999999</v>
      </c>
      <c r="M10" s="7">
        <f t="shared" ca="1" si="0"/>
        <v>1034.4833000000001</v>
      </c>
      <c r="N10" s="7">
        <f t="shared" ca="1" si="0"/>
        <v>1034.4766500000001</v>
      </c>
      <c r="O10" s="7">
        <f t="shared" ca="1" si="0"/>
        <v>1034.4720600000001</v>
      </c>
      <c r="P10" s="7">
        <f t="shared" ca="1" si="0"/>
        <v>1034.2688000000001</v>
      </c>
      <c r="R10" s="7">
        <f t="shared" ca="1" si="1"/>
        <v>1034.4178319999999</v>
      </c>
      <c r="T10" s="7">
        <f ca="1">Total!E10</f>
        <v>1034.2198900000001</v>
      </c>
      <c r="V10" s="7">
        <f t="shared" ca="1" si="3"/>
        <v>1.628860570452461E-4</v>
      </c>
      <c r="W10" s="7">
        <f t="shared" ca="1" si="4"/>
        <v>2.5469438612326598E-4</v>
      </c>
      <c r="X10" s="7">
        <f t="shared" ca="1" si="5"/>
        <v>2.4826441889450187E-4</v>
      </c>
      <c r="Y10" s="7">
        <f t="shared" ca="1" si="6"/>
        <v>2.4382629113812367E-4</v>
      </c>
      <c r="Z10" s="7">
        <f t="shared" ca="1" si="7"/>
        <v>4.7291683783008681E-5</v>
      </c>
      <c r="AB10" s="7">
        <f t="shared" ca="1" si="8"/>
        <v>9.5696283698414627E-4</v>
      </c>
    </row>
    <row r="11" spans="1:28" x14ac:dyDescent="0.25">
      <c r="A11" s="7" t="s">
        <v>0</v>
      </c>
      <c r="B11" s="7">
        <v>25</v>
      </c>
      <c r="C11" s="7">
        <v>1</v>
      </c>
      <c r="D11" s="7">
        <v>28.504100000000001</v>
      </c>
      <c r="E11" s="7">
        <v>2.1996500000000001</v>
      </c>
      <c r="F11" s="7">
        <v>101</v>
      </c>
      <c r="H11" s="7" t="s">
        <v>2</v>
      </c>
      <c r="I11" s="7">
        <v>24</v>
      </c>
      <c r="J11" s="7">
        <v>0.4</v>
      </c>
      <c r="L11" s="7">
        <f t="shared" ca="1" si="2"/>
        <v>3177.6379999999999</v>
      </c>
      <c r="M11" s="7">
        <f t="shared" ca="1" si="0"/>
        <v>3177.6379999999999</v>
      </c>
      <c r="N11" s="7">
        <f t="shared" ca="1" si="0"/>
        <v>3177.6379999999999</v>
      </c>
      <c r="O11" s="7">
        <f t="shared" ca="1" si="0"/>
        <v>3177.6379999999999</v>
      </c>
      <c r="P11" s="7">
        <f t="shared" ca="1" si="0"/>
        <v>3177.6379999999999</v>
      </c>
      <c r="R11" s="7">
        <f t="shared" ca="1" si="1"/>
        <v>3177.6379999999999</v>
      </c>
      <c r="T11" s="7">
        <f ca="1">Total!E11</f>
        <v>3177.6379999999999</v>
      </c>
      <c r="V11" s="7">
        <f t="shared" ca="1" si="3"/>
        <v>0</v>
      </c>
      <c r="W11" s="7">
        <f t="shared" ca="1" si="4"/>
        <v>0</v>
      </c>
      <c r="X11" s="7">
        <f t="shared" ca="1" si="5"/>
        <v>0</v>
      </c>
      <c r="Y11" s="7">
        <f t="shared" ca="1" si="6"/>
        <v>0</v>
      </c>
      <c r="Z11" s="7">
        <f t="shared" ca="1" si="7"/>
        <v>0</v>
      </c>
      <c r="AB11" s="7">
        <f t="shared" ca="1" si="8"/>
        <v>0</v>
      </c>
    </row>
    <row r="12" spans="1:28" x14ac:dyDescent="0.25">
      <c r="A12" s="7" t="s">
        <v>0</v>
      </c>
      <c r="B12" s="7">
        <v>25</v>
      </c>
      <c r="C12" s="7">
        <v>1</v>
      </c>
      <c r="D12" s="7">
        <v>28.546240000000001</v>
      </c>
      <c r="E12" s="7">
        <v>2.1117499999999998</v>
      </c>
      <c r="F12" s="7">
        <v>103</v>
      </c>
      <c r="H12" s="7" t="s">
        <v>3</v>
      </c>
      <c r="I12" s="7">
        <v>24</v>
      </c>
      <c r="J12" s="7">
        <v>0.7</v>
      </c>
      <c r="L12" s="7">
        <f t="shared" ca="1" si="2"/>
        <v>2321.03586</v>
      </c>
      <c r="M12" s="7">
        <f t="shared" ca="1" si="0"/>
        <v>2321.03586</v>
      </c>
      <c r="N12" s="7">
        <f t="shared" ca="1" si="0"/>
        <v>2321.03586</v>
      </c>
      <c r="O12" s="7">
        <f t="shared" ca="1" si="0"/>
        <v>2321.03586</v>
      </c>
      <c r="P12" s="7">
        <f t="shared" ca="1" si="0"/>
        <v>2321.03586</v>
      </c>
      <c r="R12" s="7">
        <f t="shared" ca="1" si="1"/>
        <v>2321.03586</v>
      </c>
      <c r="T12" s="7">
        <f ca="1">Total!E12</f>
        <v>2321.03586</v>
      </c>
      <c r="V12" s="7">
        <f t="shared" ca="1" si="3"/>
        <v>0</v>
      </c>
      <c r="W12" s="7">
        <f t="shared" ca="1" si="4"/>
        <v>0</v>
      </c>
      <c r="X12" s="7">
        <f t="shared" ca="1" si="5"/>
        <v>0</v>
      </c>
      <c r="Y12" s="7">
        <f t="shared" ca="1" si="6"/>
        <v>0</v>
      </c>
      <c r="Z12" s="7">
        <f t="shared" ca="1" si="7"/>
        <v>0</v>
      </c>
      <c r="AB12" s="7">
        <f t="shared" ca="1" si="8"/>
        <v>0</v>
      </c>
    </row>
    <row r="13" spans="1:28" x14ac:dyDescent="0.25">
      <c r="A13" s="7" t="s">
        <v>0</v>
      </c>
      <c r="B13" s="7">
        <v>25</v>
      </c>
      <c r="C13" s="7">
        <v>1</v>
      </c>
      <c r="D13" s="7">
        <v>28.594360000000002</v>
      </c>
      <c r="E13" s="7">
        <v>2.11145</v>
      </c>
      <c r="F13" s="7">
        <v>96</v>
      </c>
      <c r="H13" s="7" t="s">
        <v>3</v>
      </c>
      <c r="I13" s="7">
        <v>24</v>
      </c>
      <c r="J13" s="7">
        <v>1</v>
      </c>
      <c r="L13" s="7">
        <f t="shared" ca="1" si="2"/>
        <v>2320.9075499999999</v>
      </c>
      <c r="M13" s="7">
        <f t="shared" ca="1" si="0"/>
        <v>2320.9075499999999</v>
      </c>
      <c r="N13" s="7">
        <f t="shared" ca="1" si="0"/>
        <v>2320.9075499999999</v>
      </c>
      <c r="O13" s="7">
        <f t="shared" ca="1" si="0"/>
        <v>2320.9075499999999</v>
      </c>
      <c r="P13" s="7">
        <f t="shared" ca="1" si="0"/>
        <v>2320.9075499999999</v>
      </c>
      <c r="R13" s="7">
        <f t="shared" ca="1" si="1"/>
        <v>2320.9075499999999</v>
      </c>
      <c r="T13" s="7">
        <f ca="1">Total!E13</f>
        <v>2320.9075499999999</v>
      </c>
      <c r="V13" s="7">
        <f t="shared" ca="1" si="3"/>
        <v>0</v>
      </c>
      <c r="W13" s="7">
        <f t="shared" ca="1" si="4"/>
        <v>0</v>
      </c>
      <c r="X13" s="7">
        <f t="shared" ca="1" si="5"/>
        <v>0</v>
      </c>
      <c r="Y13" s="7">
        <f t="shared" ca="1" si="6"/>
        <v>0</v>
      </c>
      <c r="Z13" s="7">
        <f t="shared" ca="1" si="7"/>
        <v>0</v>
      </c>
      <c r="AB13" s="7">
        <f t="shared" ca="1" si="8"/>
        <v>0</v>
      </c>
    </row>
    <row r="14" spans="1:28" x14ac:dyDescent="0.25">
      <c r="A14" s="7" t="s">
        <v>0</v>
      </c>
      <c r="B14" s="7">
        <v>25</v>
      </c>
      <c r="C14" s="7">
        <v>1</v>
      </c>
      <c r="D14" s="7">
        <v>28.514099999999999</v>
      </c>
      <c r="E14" s="7">
        <v>2.0931500000000001</v>
      </c>
      <c r="F14" s="7">
        <v>97</v>
      </c>
      <c r="H14" s="7" t="s">
        <v>3</v>
      </c>
      <c r="I14" s="7">
        <v>100</v>
      </c>
      <c r="J14" s="7">
        <v>0.4</v>
      </c>
      <c r="L14" s="7">
        <f t="shared" ca="1" si="2"/>
        <v>42991.316200000001</v>
      </c>
      <c r="M14" s="7">
        <f t="shared" ca="1" si="0"/>
        <v>42987.92916</v>
      </c>
      <c r="N14" s="7">
        <f t="shared" ca="1" si="0"/>
        <v>42988.239159999997</v>
      </c>
      <c r="O14" s="7">
        <f t="shared" ca="1" si="0"/>
        <v>42992.061869999998</v>
      </c>
      <c r="P14" s="7">
        <f t="shared" ca="1" si="0"/>
        <v>42988.363890000001</v>
      </c>
      <c r="R14" s="7">
        <f t="shared" ca="1" si="1"/>
        <v>42989.582055999999</v>
      </c>
      <c r="T14" s="7">
        <f ca="1">Total!E14</f>
        <v>42986.193919999998</v>
      </c>
      <c r="V14" s="7">
        <f t="shared" ca="1" si="3"/>
        <v>1.1916104993003367E-4</v>
      </c>
      <c r="W14" s="7">
        <f t="shared" ca="1" si="4"/>
        <v>4.0367379424919206E-5</v>
      </c>
      <c r="X14" s="7">
        <f t="shared" ca="1" si="5"/>
        <v>4.7578997196304159E-5</v>
      </c>
      <c r="Y14" s="7">
        <f t="shared" ca="1" si="6"/>
        <v>1.3650778226424187E-4</v>
      </c>
      <c r="Z14" s="7">
        <f t="shared" ca="1" si="7"/>
        <v>5.048062650164143E-5</v>
      </c>
      <c r="AB14" s="7">
        <f t="shared" ca="1" si="8"/>
        <v>3.9409583531714029E-4</v>
      </c>
    </row>
    <row r="15" spans="1:28" x14ac:dyDescent="0.25">
      <c r="A15" s="7" t="s">
        <v>0</v>
      </c>
      <c r="B15" s="7">
        <v>25</v>
      </c>
      <c r="C15" s="7">
        <v>1</v>
      </c>
      <c r="D15" s="7">
        <v>28.546240000000001</v>
      </c>
      <c r="E15" s="7">
        <v>2.0958000000000001</v>
      </c>
      <c r="F15" s="7">
        <v>103</v>
      </c>
      <c r="H15" s="7" t="s">
        <v>3</v>
      </c>
      <c r="I15" s="7">
        <v>100</v>
      </c>
      <c r="J15" s="7">
        <v>0.7</v>
      </c>
      <c r="L15" s="7">
        <f t="shared" ca="1" si="2"/>
        <v>35898.050810000001</v>
      </c>
      <c r="M15" s="7">
        <f t="shared" ca="1" si="0"/>
        <v>35828.624329999999</v>
      </c>
      <c r="N15" s="7">
        <f t="shared" ca="1" si="0"/>
        <v>35799.220459999997</v>
      </c>
      <c r="O15" s="7">
        <f t="shared" ca="1" si="0"/>
        <v>35712.056839999997</v>
      </c>
      <c r="P15" s="7">
        <f t="shared" ca="1" si="0"/>
        <v>35988.356540000001</v>
      </c>
      <c r="R15" s="7">
        <f t="shared" ca="1" si="1"/>
        <v>35845.261795999999</v>
      </c>
      <c r="T15" s="7">
        <f ca="1">Total!E15</f>
        <v>35444.455130000002</v>
      </c>
      <c r="V15" s="7">
        <f t="shared" ca="1" si="3"/>
        <v>1.2797366424066639E-2</v>
      </c>
      <c r="W15" s="7">
        <f t="shared" ca="1" si="4"/>
        <v>1.0838626199527548E-2</v>
      </c>
      <c r="X15" s="7">
        <f t="shared" ca="1" si="5"/>
        <v>1.0009050180030083E-2</v>
      </c>
      <c r="Y15" s="7">
        <f t="shared" ca="1" si="6"/>
        <v>7.5498892286116337E-3</v>
      </c>
      <c r="Z15" s="7">
        <f t="shared" ca="1" si="7"/>
        <v>1.5345176220233197E-2</v>
      </c>
      <c r="AB15" s="7">
        <f t="shared" ca="1" si="8"/>
        <v>5.6540108252469093E-2</v>
      </c>
    </row>
    <row r="16" spans="1:28" x14ac:dyDescent="0.25">
      <c r="A16" s="7" t="s">
        <v>0</v>
      </c>
      <c r="B16" s="7">
        <v>100</v>
      </c>
      <c r="C16" s="7">
        <v>0.4</v>
      </c>
      <c r="D16" s="7">
        <v>148.13747000000001</v>
      </c>
      <c r="E16" s="7">
        <v>9.5307499999999994</v>
      </c>
      <c r="F16" s="7">
        <v>60</v>
      </c>
      <c r="H16" s="7" t="s">
        <v>3</v>
      </c>
      <c r="I16" s="7">
        <v>100</v>
      </c>
      <c r="J16" s="7">
        <v>1</v>
      </c>
      <c r="L16" s="7">
        <f t="shared" ca="1" si="2"/>
        <v>35395.143329999999</v>
      </c>
      <c r="M16" s="7">
        <f t="shared" ca="1" si="0"/>
        <v>35228.36103</v>
      </c>
      <c r="N16" s="7">
        <f t="shared" ca="1" si="0"/>
        <v>35894.32202</v>
      </c>
      <c r="O16" s="7">
        <f t="shared" ca="1" si="0"/>
        <v>35843.303330000002</v>
      </c>
      <c r="P16" s="7">
        <f t="shared" ca="1" si="0"/>
        <v>35333.84966</v>
      </c>
      <c r="R16" s="7">
        <f t="shared" ca="1" si="1"/>
        <v>35538.995874</v>
      </c>
      <c r="T16" s="7">
        <f ca="1">Total!E16</f>
        <v>35228.36103</v>
      </c>
      <c r="V16" s="7">
        <f t="shared" ca="1" si="3"/>
        <v>4.7343190294311267E-3</v>
      </c>
      <c r="W16" s="7">
        <f t="shared" ca="1" si="4"/>
        <v>0</v>
      </c>
      <c r="X16" s="7">
        <f t="shared" ca="1" si="5"/>
        <v>1.8904115051871874E-2</v>
      </c>
      <c r="Y16" s="7">
        <f t="shared" ca="1" si="6"/>
        <v>1.7455887302742407E-2</v>
      </c>
      <c r="Z16" s="7">
        <f t="shared" ca="1" si="7"/>
        <v>2.9944234394034719E-3</v>
      </c>
      <c r="AB16" s="7">
        <f t="shared" ca="1" si="8"/>
        <v>4.4088744823448885E-2</v>
      </c>
    </row>
    <row r="17" spans="1:28" x14ac:dyDescent="0.25">
      <c r="A17" s="7" t="s">
        <v>0</v>
      </c>
      <c r="B17" s="7">
        <v>100</v>
      </c>
      <c r="C17" s="7">
        <v>0.4</v>
      </c>
      <c r="D17" s="7">
        <v>148.11413999999999</v>
      </c>
      <c r="E17" s="7">
        <v>9.5780200000000004</v>
      </c>
      <c r="F17" s="7">
        <v>58</v>
      </c>
      <c r="H17" s="7" t="s">
        <v>3</v>
      </c>
      <c r="I17" s="7">
        <v>997</v>
      </c>
      <c r="J17" s="7">
        <v>0.4</v>
      </c>
      <c r="L17" s="7">
        <f t="shared" ca="1" si="2"/>
        <v>324188.81073999999</v>
      </c>
      <c r="M17" s="7">
        <f t="shared" ca="1" si="0"/>
        <v>324577.44983</v>
      </c>
      <c r="N17" s="7">
        <f t="shared" ca="1" si="0"/>
        <v>324142.62953999999</v>
      </c>
      <c r="O17" s="7">
        <f t="shared" ca="1" si="0"/>
        <v>324241.64471999998</v>
      </c>
      <c r="P17" s="7">
        <f t="shared" ca="1" si="0"/>
        <v>324434.59503000003</v>
      </c>
      <c r="R17" s="7">
        <f t="shared" ca="1" si="1"/>
        <v>324317.02597199997</v>
      </c>
      <c r="T17" s="7">
        <f ca="1">Total!E17</f>
        <v>324119.48642999999</v>
      </c>
      <c r="V17" s="7">
        <f t="shared" ca="1" si="3"/>
        <v>2.1388504209841232E-4</v>
      </c>
      <c r="W17" s="7">
        <f t="shared" ca="1" si="4"/>
        <v>1.4129462101900314E-3</v>
      </c>
      <c r="X17" s="7">
        <f t="shared" ca="1" si="5"/>
        <v>7.1403019469496593E-5</v>
      </c>
      <c r="Y17" s="7">
        <f t="shared" ca="1" si="6"/>
        <v>3.7689276675555459E-4</v>
      </c>
      <c r="Z17" s="7">
        <f t="shared" ca="1" si="7"/>
        <v>9.7219887477542914E-4</v>
      </c>
      <c r="AB17" s="7">
        <f t="shared" ca="1" si="8"/>
        <v>3.0473259132889241E-3</v>
      </c>
    </row>
    <row r="18" spans="1:28" x14ac:dyDescent="0.25">
      <c r="A18" s="7" t="s">
        <v>0</v>
      </c>
      <c r="B18" s="7">
        <v>100</v>
      </c>
      <c r="C18" s="7">
        <v>0.4</v>
      </c>
      <c r="D18" s="7">
        <v>148.1283</v>
      </c>
      <c r="E18" s="7">
        <v>9.5087100000000007</v>
      </c>
      <c r="F18" s="7">
        <v>58</v>
      </c>
      <c r="H18" s="7" t="s">
        <v>3</v>
      </c>
      <c r="I18" s="7">
        <v>997</v>
      </c>
      <c r="J18" s="7">
        <v>0.7</v>
      </c>
      <c r="L18" s="7">
        <f t="shared" ca="1" si="2"/>
        <v>323094.14983000001</v>
      </c>
      <c r="M18" s="7">
        <f t="shared" ca="1" si="2"/>
        <v>323085.82961000002</v>
      </c>
      <c r="N18" s="7">
        <f t="shared" ca="1" si="2"/>
        <v>323027.12881999998</v>
      </c>
      <c r="O18" s="7">
        <f t="shared" ca="1" si="2"/>
        <v>323105.76789000002</v>
      </c>
      <c r="P18" s="7">
        <f t="shared" ca="1" si="2"/>
        <v>323163.82383000001</v>
      </c>
      <c r="R18" s="7">
        <f t="shared" ca="1" si="1"/>
        <v>323095.339996</v>
      </c>
      <c r="T18" s="7">
        <f ca="1">Total!E18</f>
        <v>322908.53392000002</v>
      </c>
      <c r="V18" s="7">
        <f t="shared" ca="1" si="3"/>
        <v>5.7482503712948997E-4</v>
      </c>
      <c r="W18" s="7">
        <f t="shared" ca="1" si="4"/>
        <v>5.4905854561255942E-4</v>
      </c>
      <c r="X18" s="7">
        <f t="shared" ca="1" si="5"/>
        <v>3.6727087562618885E-4</v>
      </c>
      <c r="Y18" s="7">
        <f t="shared" ca="1" si="6"/>
        <v>6.1080445166824073E-4</v>
      </c>
      <c r="Z18" s="7">
        <f t="shared" ca="1" si="7"/>
        <v>7.9059511652064247E-4</v>
      </c>
      <c r="AB18" s="7">
        <f t="shared" ca="1" si="8"/>
        <v>2.8925540265571214E-3</v>
      </c>
    </row>
    <row r="19" spans="1:28" x14ac:dyDescent="0.25">
      <c r="A19" s="7" t="s">
        <v>0</v>
      </c>
      <c r="B19" s="7">
        <v>100</v>
      </c>
      <c r="C19" s="7">
        <v>0.4</v>
      </c>
      <c r="D19" s="7">
        <v>148.1583</v>
      </c>
      <c r="E19" s="7">
        <v>9.7769100000000009</v>
      </c>
      <c r="F19" s="7">
        <v>60</v>
      </c>
      <c r="H19" s="7" t="s">
        <v>3</v>
      </c>
      <c r="I19" s="7">
        <v>997</v>
      </c>
      <c r="J19" s="7">
        <v>1</v>
      </c>
      <c r="L19" s="7">
        <f t="shared" ca="1" si="2"/>
        <v>322972.37556000001</v>
      </c>
      <c r="M19" s="7">
        <f t="shared" ca="1" si="2"/>
        <v>323058.79466999997</v>
      </c>
      <c r="N19" s="7">
        <f t="shared" ca="1" si="2"/>
        <v>322960.79605</v>
      </c>
      <c r="O19" s="7">
        <f t="shared" ca="1" si="2"/>
        <v>322998.21947000001</v>
      </c>
      <c r="P19" s="7">
        <f t="shared" ca="1" si="2"/>
        <v>323120.63112999999</v>
      </c>
      <c r="R19" s="7">
        <f t="shared" ca="1" si="1"/>
        <v>323022.16337600007</v>
      </c>
      <c r="T19" s="7">
        <f ca="1">Total!E19</f>
        <v>322830.84453</v>
      </c>
      <c r="V19" s="7">
        <f t="shared" ca="1" si="3"/>
        <v>4.3840615727429555E-4</v>
      </c>
      <c r="W19" s="7">
        <f t="shared" ca="1" si="4"/>
        <v>7.0609777182796052E-4</v>
      </c>
      <c r="X19" s="7">
        <f t="shared" ca="1" si="5"/>
        <v>4.0253749665461789E-4</v>
      </c>
      <c r="Y19" s="7">
        <f t="shared" ca="1" si="6"/>
        <v>5.1846018692447145E-4</v>
      </c>
      <c r="Z19" s="7">
        <f t="shared" ca="1" si="7"/>
        <v>8.9764223248829905E-4</v>
      </c>
      <c r="AB19" s="7">
        <f t="shared" ca="1" si="8"/>
        <v>2.9631438451696449E-3</v>
      </c>
    </row>
    <row r="20" spans="1:28" x14ac:dyDescent="0.25">
      <c r="A20" s="7" t="s">
        <v>0</v>
      </c>
      <c r="B20" s="7">
        <v>100</v>
      </c>
      <c r="C20" s="7">
        <v>0.4</v>
      </c>
      <c r="D20" s="7">
        <v>148.16414</v>
      </c>
      <c r="E20" s="7">
        <v>9.6483500000000006</v>
      </c>
      <c r="F20" s="7">
        <v>58</v>
      </c>
      <c r="H20" s="7" t="s">
        <v>1</v>
      </c>
      <c r="I20" s="7">
        <v>30</v>
      </c>
      <c r="J20" s="7">
        <v>0.4</v>
      </c>
      <c r="L20" s="7">
        <f t="shared" ca="1" si="2"/>
        <v>995.50248999999997</v>
      </c>
      <c r="M20" s="7">
        <f t="shared" ca="1" si="2"/>
        <v>995.50248999999997</v>
      </c>
      <c r="N20" s="7">
        <f t="shared" ca="1" si="2"/>
        <v>995.50248999999997</v>
      </c>
      <c r="O20" s="7">
        <f t="shared" ca="1" si="2"/>
        <v>995.50248999999997</v>
      </c>
      <c r="P20" s="7">
        <f t="shared" ca="1" si="2"/>
        <v>995.50248999999997</v>
      </c>
      <c r="R20" s="7">
        <f t="shared" ca="1" si="1"/>
        <v>995.50249000000008</v>
      </c>
      <c r="T20" s="7">
        <f ca="1">Total!E20</f>
        <v>995.50248999999997</v>
      </c>
      <c r="V20" s="7">
        <f t="shared" ca="1" si="3"/>
        <v>0</v>
      </c>
      <c r="W20" s="7">
        <f t="shared" ca="1" si="4"/>
        <v>0</v>
      </c>
      <c r="X20" s="7">
        <f t="shared" ca="1" si="5"/>
        <v>0</v>
      </c>
      <c r="Y20" s="7">
        <f t="shared" ca="1" si="6"/>
        <v>0</v>
      </c>
      <c r="Z20" s="7">
        <f t="shared" ca="1" si="7"/>
        <v>0</v>
      </c>
      <c r="AB20" s="7">
        <f t="shared" ca="1" si="8"/>
        <v>0</v>
      </c>
    </row>
    <row r="21" spans="1:28" x14ac:dyDescent="0.25">
      <c r="A21" s="7" t="s">
        <v>0</v>
      </c>
      <c r="B21" s="7">
        <v>100</v>
      </c>
      <c r="C21" s="7">
        <v>0.7</v>
      </c>
      <c r="D21" s="89">
        <v>107.66670000000001</v>
      </c>
      <c r="E21" s="7">
        <v>24.285599999999999</v>
      </c>
      <c r="F21" s="7">
        <v>158</v>
      </c>
      <c r="H21" s="7" t="s">
        <v>1</v>
      </c>
      <c r="I21" s="7">
        <v>30</v>
      </c>
      <c r="J21" s="7">
        <v>0.7</v>
      </c>
      <c r="L21" s="7">
        <f t="shared" ca="1" si="2"/>
        <v>675.78093999999999</v>
      </c>
      <c r="M21" s="7">
        <f t="shared" ca="1" si="2"/>
        <v>675.38247999999999</v>
      </c>
      <c r="N21" s="7">
        <f t="shared" ca="1" si="2"/>
        <v>675.36581000000001</v>
      </c>
      <c r="O21" s="7">
        <f t="shared" ca="1" si="2"/>
        <v>675.38247999999999</v>
      </c>
      <c r="P21" s="7">
        <f t="shared" ca="1" si="2"/>
        <v>675.36581000000001</v>
      </c>
      <c r="R21" s="7">
        <f t="shared" ca="1" si="1"/>
        <v>675.45550399999991</v>
      </c>
      <c r="T21" s="7">
        <f ca="1">Total!E21</f>
        <v>675.36581000000001</v>
      </c>
      <c r="V21" s="7">
        <f t="shared" ca="1" si="3"/>
        <v>6.1467429036713664E-4</v>
      </c>
      <c r="W21" s="7">
        <f t="shared" ca="1" si="4"/>
        <v>2.468291961652075E-5</v>
      </c>
      <c r="X21" s="7">
        <f t="shared" ca="1" si="5"/>
        <v>0</v>
      </c>
      <c r="Y21" s="7">
        <f t="shared" ca="1" si="6"/>
        <v>2.468291961652075E-5</v>
      </c>
      <c r="Z21" s="7">
        <f t="shared" ca="1" si="7"/>
        <v>0</v>
      </c>
      <c r="AB21" s="7">
        <f t="shared" ca="1" si="8"/>
        <v>6.6404012960017821E-4</v>
      </c>
    </row>
    <row r="22" spans="1:28" x14ac:dyDescent="0.25">
      <c r="A22" s="7" t="s">
        <v>0</v>
      </c>
      <c r="B22" s="7">
        <v>100</v>
      </c>
      <c r="C22" s="7">
        <v>0.7</v>
      </c>
      <c r="D22" s="7">
        <v>107.60753</v>
      </c>
      <c r="E22" s="7">
        <v>24.347100000000001</v>
      </c>
      <c r="F22" s="7">
        <v>161</v>
      </c>
      <c r="H22" s="7" t="s">
        <v>1</v>
      </c>
      <c r="I22" s="7">
        <v>30</v>
      </c>
      <c r="J22" s="7">
        <v>1</v>
      </c>
      <c r="L22" s="7">
        <f t="shared" ca="1" si="2"/>
        <v>657.32380999999998</v>
      </c>
      <c r="M22" s="7">
        <f t="shared" ca="1" si="2"/>
        <v>655.43907999999999</v>
      </c>
      <c r="N22" s="7">
        <f t="shared" ca="1" si="2"/>
        <v>655.43295999999998</v>
      </c>
      <c r="O22" s="7">
        <f t="shared" ca="1" si="2"/>
        <v>657.35562000000004</v>
      </c>
      <c r="P22" s="7">
        <f t="shared" ca="1" si="2"/>
        <v>657.32380999999998</v>
      </c>
      <c r="R22" s="7">
        <f t="shared" ca="1" si="1"/>
        <v>656.57505600000002</v>
      </c>
      <c r="T22" s="7">
        <f ca="1">Total!E22</f>
        <v>655.43295999999998</v>
      </c>
      <c r="V22" s="7">
        <f t="shared" ca="1" si="3"/>
        <v>2.8848869608266272E-3</v>
      </c>
      <c r="W22" s="7">
        <f t="shared" ca="1" si="4"/>
        <v>9.337339397777456E-6</v>
      </c>
      <c r="X22" s="7">
        <f t="shared" ca="1" si="5"/>
        <v>0</v>
      </c>
      <c r="Y22" s="7">
        <f t="shared" ca="1" si="6"/>
        <v>2.9334197657683624E-3</v>
      </c>
      <c r="Z22" s="7">
        <f t="shared" ca="1" si="7"/>
        <v>2.8848869608266272E-3</v>
      </c>
      <c r="AB22" s="7">
        <f t="shared" ca="1" si="8"/>
        <v>8.712531026819393E-3</v>
      </c>
    </row>
    <row r="23" spans="1:28" x14ac:dyDescent="0.25">
      <c r="A23" s="7" t="s">
        <v>0</v>
      </c>
      <c r="B23" s="7">
        <v>100</v>
      </c>
      <c r="C23" s="7">
        <v>0.7</v>
      </c>
      <c r="D23" s="7">
        <v>107.59086000000001</v>
      </c>
      <c r="E23" s="7">
        <v>24.40203</v>
      </c>
      <c r="F23" s="7">
        <v>161</v>
      </c>
      <c r="H23" s="7" t="s">
        <v>1</v>
      </c>
      <c r="I23" s="7">
        <v>100</v>
      </c>
      <c r="J23" s="7">
        <v>0.4</v>
      </c>
      <c r="L23" s="7">
        <f t="shared" ca="1" si="2"/>
        <v>1825.92</v>
      </c>
      <c r="M23" s="7">
        <f t="shared" ca="1" si="2"/>
        <v>1871.6828599999999</v>
      </c>
      <c r="N23" s="7">
        <f t="shared" ca="1" si="2"/>
        <v>1860.1732199999999</v>
      </c>
      <c r="O23" s="7">
        <f t="shared" ca="1" si="2"/>
        <v>1834.60998</v>
      </c>
      <c r="P23" s="7">
        <f t="shared" ca="1" si="2"/>
        <v>1849.8850500000001</v>
      </c>
      <c r="R23" s="7">
        <f t="shared" ca="1" si="1"/>
        <v>1848.4542219999998</v>
      </c>
      <c r="T23" s="7">
        <f ca="1">Total!E23</f>
        <v>1789.1879899999999</v>
      </c>
      <c r="V23" s="7">
        <f t="shared" ca="1" si="3"/>
        <v>2.0529989137698254E-2</v>
      </c>
      <c r="W23" s="7">
        <f t="shared" ca="1" si="4"/>
        <v>4.6107435585905091E-2</v>
      </c>
      <c r="X23" s="7">
        <f t="shared" ca="1" si="5"/>
        <v>3.9674550911779821E-2</v>
      </c>
      <c r="Y23" s="7">
        <f t="shared" ca="1" si="6"/>
        <v>2.5386929855258002E-2</v>
      </c>
      <c r="Z23" s="7">
        <f t="shared" ca="1" si="7"/>
        <v>3.3924361408216357E-2</v>
      </c>
      <c r="AB23" s="7">
        <f t="shared" ca="1" si="8"/>
        <v>0.16562326689885754</v>
      </c>
    </row>
    <row r="24" spans="1:28" x14ac:dyDescent="0.25">
      <c r="A24" s="7" t="s">
        <v>0</v>
      </c>
      <c r="B24" s="7">
        <v>100</v>
      </c>
      <c r="C24" s="7">
        <v>0.7</v>
      </c>
      <c r="D24" s="7">
        <v>107.62336999999999</v>
      </c>
      <c r="E24" s="7">
        <v>24.40766</v>
      </c>
      <c r="F24" s="7">
        <v>151</v>
      </c>
      <c r="H24" s="7" t="s">
        <v>1</v>
      </c>
      <c r="I24" s="7">
        <v>100</v>
      </c>
      <c r="J24" s="7">
        <v>0.7</v>
      </c>
      <c r="L24" s="7">
        <f t="shared" ca="1" si="2"/>
        <v>1766.3024700000001</v>
      </c>
      <c r="M24" s="7">
        <f t="shared" ca="1" si="2"/>
        <v>1768.05177</v>
      </c>
      <c r="N24" s="7">
        <f t="shared" ca="1" si="2"/>
        <v>1764.2668000000001</v>
      </c>
      <c r="O24" s="7">
        <f t="shared" ca="1" si="2"/>
        <v>1765.0666699999999</v>
      </c>
      <c r="P24" s="7">
        <f t="shared" ca="1" si="2"/>
        <v>1767.44345</v>
      </c>
      <c r="R24" s="7">
        <f t="shared" ca="1" si="1"/>
        <v>1766.2262320000002</v>
      </c>
      <c r="T24" s="7">
        <f ca="1">Total!E24</f>
        <v>1762.0255400000001</v>
      </c>
      <c r="V24" s="7">
        <f t="shared" ca="1" si="3"/>
        <v>2.427280367343593E-3</v>
      </c>
      <c r="W24" s="7">
        <f t="shared" ca="1" si="4"/>
        <v>3.42005825863338E-3</v>
      </c>
      <c r="X24" s="7">
        <f t="shared" ca="1" si="5"/>
        <v>1.2719792926497598E-3</v>
      </c>
      <c r="Y24" s="7">
        <f t="shared" ca="1" si="6"/>
        <v>1.7259284448282396E-3</v>
      </c>
      <c r="Z24" s="7">
        <f t="shared" ca="1" si="7"/>
        <v>3.0748192219733047E-3</v>
      </c>
      <c r="AB24" s="7">
        <f t="shared" ca="1" si="8"/>
        <v>1.1920065585428276E-2</v>
      </c>
    </row>
    <row r="25" spans="1:28" x14ac:dyDescent="0.25">
      <c r="A25" s="7" t="s">
        <v>0</v>
      </c>
      <c r="B25" s="7">
        <v>100</v>
      </c>
      <c r="C25" s="7">
        <v>0.7</v>
      </c>
      <c r="D25" s="7">
        <v>107.55086</v>
      </c>
      <c r="E25" s="7">
        <v>24.360620000000001</v>
      </c>
      <c r="F25" s="7">
        <v>173</v>
      </c>
      <c r="H25" s="7" t="s">
        <v>1</v>
      </c>
      <c r="I25" s="7">
        <v>100</v>
      </c>
      <c r="J25" s="7">
        <v>1</v>
      </c>
      <c r="L25" s="7">
        <f t="shared" ca="1" si="2"/>
        <v>1757.22333</v>
      </c>
      <c r="M25" s="7">
        <f t="shared" ca="1" si="2"/>
        <v>1754.90191</v>
      </c>
      <c r="N25" s="7">
        <f t="shared" ca="1" si="2"/>
        <v>1757.2254399999999</v>
      </c>
      <c r="O25" s="7">
        <f t="shared" ca="1" si="2"/>
        <v>1754.49485</v>
      </c>
      <c r="P25" s="7">
        <f t="shared" ca="1" si="2"/>
        <v>1754.34863</v>
      </c>
      <c r="R25" s="7">
        <f t="shared" ca="1" si="1"/>
        <v>1755.6388320000001</v>
      </c>
      <c r="T25" s="7">
        <f ca="1">Total!E25</f>
        <v>1753.8095499999999</v>
      </c>
      <c r="V25" s="7">
        <f t="shared" ca="1" si="3"/>
        <v>1.9464941332997577E-3</v>
      </c>
      <c r="W25" s="7">
        <f t="shared" ca="1" si="4"/>
        <v>6.2284984136396046E-4</v>
      </c>
      <c r="X25" s="7">
        <f t="shared" ca="1" si="5"/>
        <v>1.9476972285844779E-3</v>
      </c>
      <c r="Y25" s="7">
        <f t="shared" ca="1" si="6"/>
        <v>3.9074938324979331E-4</v>
      </c>
      <c r="Z25" s="7">
        <f t="shared" ca="1" si="7"/>
        <v>3.0737659057678907E-4</v>
      </c>
      <c r="AB25" s="7">
        <f t="shared" ca="1" si="8"/>
        <v>5.2151671770747782E-3</v>
      </c>
    </row>
    <row r="26" spans="1:28" x14ac:dyDescent="0.25">
      <c r="A26" s="7" t="s">
        <v>0</v>
      </c>
      <c r="B26" s="7">
        <v>100</v>
      </c>
      <c r="C26" s="7">
        <v>1</v>
      </c>
      <c r="D26" s="7">
        <v>103.82617</v>
      </c>
      <c r="E26" s="7">
        <v>33.869</v>
      </c>
      <c r="F26" s="7">
        <v>196</v>
      </c>
      <c r="H26" s="7" t="s">
        <v>1</v>
      </c>
      <c r="I26" s="7">
        <v>1000</v>
      </c>
      <c r="J26" s="7">
        <v>0.4</v>
      </c>
      <c r="L26" s="7">
        <f t="shared" ca="1" si="2"/>
        <v>18987.989819999999</v>
      </c>
      <c r="M26" s="7">
        <f t="shared" ca="1" si="2"/>
        <v>18987.34289</v>
      </c>
      <c r="N26" s="7">
        <f t="shared" ca="1" si="2"/>
        <v>18980.28</v>
      </c>
      <c r="O26" s="7">
        <f t="shared" ca="1" si="2"/>
        <v>18990.03773</v>
      </c>
      <c r="P26" s="7">
        <f t="shared" ca="1" si="2"/>
        <v>18980.863570000001</v>
      </c>
      <c r="R26" s="7">
        <f t="shared" ca="1" si="1"/>
        <v>18985.302801999998</v>
      </c>
      <c r="T26" s="7">
        <f ca="1">Total!E26</f>
        <v>18977.24136</v>
      </c>
      <c r="V26" s="7">
        <f t="shared" ca="1" si="3"/>
        <v>5.6638685234063361E-4</v>
      </c>
      <c r="W26" s="7">
        <f t="shared" ca="1" si="4"/>
        <v>5.3229707144326021E-4</v>
      </c>
      <c r="X26" s="7">
        <f t="shared" ca="1" si="5"/>
        <v>1.6012021675624881E-4</v>
      </c>
      <c r="Y26" s="7">
        <f t="shared" ca="1" si="6"/>
        <v>6.743008510695374E-4</v>
      </c>
      <c r="Z26" s="7">
        <f t="shared" ca="1" si="7"/>
        <v>1.9087126159633561E-4</v>
      </c>
      <c r="AB26" s="7">
        <f t="shared" ca="1" si="8"/>
        <v>2.1239762532060157E-3</v>
      </c>
    </row>
    <row r="27" spans="1:28" x14ac:dyDescent="0.25">
      <c r="A27" s="7" t="s">
        <v>0</v>
      </c>
      <c r="B27" s="7">
        <v>100</v>
      </c>
      <c r="C27" s="7">
        <v>1</v>
      </c>
      <c r="D27" s="7">
        <v>103.82496</v>
      </c>
      <c r="E27" s="7">
        <v>33.843780000000002</v>
      </c>
      <c r="F27" s="7">
        <v>197</v>
      </c>
      <c r="H27" s="7" t="s">
        <v>1</v>
      </c>
      <c r="I27" s="7">
        <v>1000</v>
      </c>
      <c r="J27" s="7">
        <v>0.7</v>
      </c>
      <c r="L27" s="7">
        <f t="shared" ca="1" si="2"/>
        <v>18976.660909999999</v>
      </c>
      <c r="M27" s="7">
        <f t="shared" ca="1" si="2"/>
        <v>18978.34131</v>
      </c>
      <c r="N27" s="7">
        <f t="shared" ca="1" si="2"/>
        <v>18976.55</v>
      </c>
      <c r="O27" s="7">
        <f t="shared" ca="1" si="2"/>
        <v>18976.92525</v>
      </c>
      <c r="P27" s="7">
        <f t="shared" ca="1" si="2"/>
        <v>18976.996579999999</v>
      </c>
      <c r="R27" s="7">
        <f t="shared" ca="1" si="1"/>
        <v>18977.094809999999</v>
      </c>
      <c r="T27" s="7">
        <f ca="1">Total!E27</f>
        <v>18975.633290000002</v>
      </c>
      <c r="V27" s="7">
        <f t="shared" ca="1" si="3"/>
        <v>5.4154714327171419E-5</v>
      </c>
      <c r="W27" s="7">
        <f t="shared" ca="1" si="4"/>
        <v>1.4271038856053978E-4</v>
      </c>
      <c r="X27" s="7">
        <f t="shared" ca="1" si="5"/>
        <v>4.8309850110815064E-5</v>
      </c>
      <c r="Y27" s="7">
        <f t="shared" ca="1" si="6"/>
        <v>6.8085211189209956E-5</v>
      </c>
      <c r="Z27" s="7">
        <f t="shared" ca="1" si="7"/>
        <v>7.1844242516846461E-5</v>
      </c>
      <c r="AB27" s="7">
        <f t="shared" ca="1" si="8"/>
        <v>3.8510440670458265E-4</v>
      </c>
    </row>
    <row r="28" spans="1:28" x14ac:dyDescent="0.25">
      <c r="A28" s="7" t="s">
        <v>0</v>
      </c>
      <c r="B28" s="7">
        <v>100</v>
      </c>
      <c r="C28" s="7">
        <v>1</v>
      </c>
      <c r="D28" s="7">
        <v>103.71775</v>
      </c>
      <c r="E28" s="7">
        <v>33.864240000000002</v>
      </c>
      <c r="F28" s="7">
        <v>197</v>
      </c>
      <c r="H28" s="7" t="s">
        <v>1</v>
      </c>
      <c r="I28" s="7">
        <v>1000</v>
      </c>
      <c r="J28" s="7">
        <v>1</v>
      </c>
      <c r="L28" s="7">
        <f t="shared" ca="1" si="2"/>
        <v>18975.365000000002</v>
      </c>
      <c r="M28" s="7">
        <f t="shared" ca="1" si="2"/>
        <v>18975.446670000001</v>
      </c>
      <c r="N28" s="7">
        <f t="shared" ca="1" si="2"/>
        <v>18975.276949999999</v>
      </c>
      <c r="O28" s="7">
        <f t="shared" ca="1" si="2"/>
        <v>18975.376670000001</v>
      </c>
      <c r="P28" s="7">
        <f t="shared" ca="1" si="2"/>
        <v>18975.297399999999</v>
      </c>
      <c r="R28" s="7">
        <f t="shared" ca="1" si="1"/>
        <v>18975.352537999999</v>
      </c>
      <c r="T28" s="7">
        <f ca="1">Total!E28</f>
        <v>18975.233329999999</v>
      </c>
      <c r="V28" s="7">
        <f t="shared" ca="1" si="3"/>
        <v>6.9390451075147142E-6</v>
      </c>
      <c r="W28" s="7">
        <f t="shared" ca="1" si="4"/>
        <v>1.1243076503558489E-5</v>
      </c>
      <c r="X28" s="7">
        <f t="shared" ca="1" si="5"/>
        <v>2.298785961773135E-6</v>
      </c>
      <c r="Y28" s="7">
        <f t="shared" ca="1" si="6"/>
        <v>7.5540573077292391E-6</v>
      </c>
      <c r="Z28" s="7">
        <f t="shared" ca="1" si="7"/>
        <v>3.3765065697010974E-6</v>
      </c>
      <c r="AB28" s="7">
        <f t="shared" ca="1" si="8"/>
        <v>3.141147145027668E-5</v>
      </c>
    </row>
    <row r="29" spans="1:28" x14ac:dyDescent="0.25">
      <c r="A29" s="7" t="s">
        <v>0</v>
      </c>
      <c r="B29" s="7">
        <v>100</v>
      </c>
      <c r="C29" s="7">
        <v>1</v>
      </c>
      <c r="D29" s="7">
        <v>103.74533</v>
      </c>
      <c r="E29" s="7">
        <v>33.831049999999998</v>
      </c>
      <c r="F29" s="7">
        <v>194</v>
      </c>
    </row>
    <row r="30" spans="1:28" x14ac:dyDescent="0.25">
      <c r="A30" s="7" t="s">
        <v>0</v>
      </c>
      <c r="B30" s="7">
        <v>100</v>
      </c>
      <c r="C30" s="7">
        <v>1</v>
      </c>
      <c r="D30" s="7">
        <v>103.83711</v>
      </c>
      <c r="E30" s="7">
        <v>33.935409999999997</v>
      </c>
      <c r="F30" s="7">
        <v>199</v>
      </c>
    </row>
    <row r="31" spans="1:28" x14ac:dyDescent="0.25">
      <c r="A31" s="7" t="s">
        <v>0</v>
      </c>
      <c r="B31" s="7">
        <v>1000</v>
      </c>
      <c r="C31" s="7">
        <v>0.4</v>
      </c>
      <c r="D31" s="7">
        <v>1069.7279799999999</v>
      </c>
      <c r="E31" s="7">
        <v>674.55727000000002</v>
      </c>
      <c r="F31" s="7">
        <v>27</v>
      </c>
    </row>
    <row r="32" spans="1:28" x14ac:dyDescent="0.25">
      <c r="A32" s="7" t="s">
        <v>0</v>
      </c>
      <c r="B32" s="7">
        <v>1000</v>
      </c>
      <c r="C32" s="7">
        <v>0.4</v>
      </c>
      <c r="D32" s="7">
        <v>1069.7053100000001</v>
      </c>
      <c r="E32" s="7">
        <v>676.47586000000001</v>
      </c>
      <c r="F32" s="7">
        <v>27</v>
      </c>
    </row>
    <row r="33" spans="1:6" x14ac:dyDescent="0.25">
      <c r="A33" s="7" t="s">
        <v>0</v>
      </c>
      <c r="B33" s="7">
        <v>1000</v>
      </c>
      <c r="C33" s="7">
        <v>0.4</v>
      </c>
      <c r="D33" s="7">
        <v>1069.99656</v>
      </c>
      <c r="E33" s="7">
        <v>657.70523000000003</v>
      </c>
      <c r="F33" s="7">
        <v>28</v>
      </c>
    </row>
    <row r="34" spans="1:6" x14ac:dyDescent="0.25">
      <c r="A34" s="7" t="s">
        <v>0</v>
      </c>
      <c r="B34" s="7">
        <v>1000</v>
      </c>
      <c r="C34" s="7">
        <v>0.4</v>
      </c>
      <c r="D34" s="7">
        <v>1069.8209400000001</v>
      </c>
      <c r="E34" s="7">
        <v>682.00279999999998</v>
      </c>
      <c r="F34" s="7">
        <v>27</v>
      </c>
    </row>
    <row r="35" spans="1:6" x14ac:dyDescent="0.25">
      <c r="A35" s="7" t="s">
        <v>0</v>
      </c>
      <c r="B35" s="7">
        <v>1000</v>
      </c>
      <c r="C35" s="7">
        <v>0.4</v>
      </c>
      <c r="D35" s="7">
        <v>1069.7557899999999</v>
      </c>
      <c r="E35" s="7">
        <v>676.44456000000002</v>
      </c>
      <c r="F35" s="7">
        <v>27</v>
      </c>
    </row>
    <row r="36" spans="1:6" x14ac:dyDescent="0.25">
      <c r="A36" s="7" t="s">
        <v>0</v>
      </c>
      <c r="B36" s="7">
        <v>1000</v>
      </c>
      <c r="C36" s="7">
        <v>0.7</v>
      </c>
      <c r="D36" s="7">
        <v>1034.59836</v>
      </c>
      <c r="E36" s="7">
        <v>996.50361999999996</v>
      </c>
      <c r="F36" s="7">
        <v>44</v>
      </c>
    </row>
    <row r="37" spans="1:6" x14ac:dyDescent="0.25">
      <c r="A37" s="7" t="s">
        <v>0</v>
      </c>
      <c r="B37" s="7">
        <v>1000</v>
      </c>
      <c r="C37" s="7">
        <v>0.7</v>
      </c>
      <c r="D37" s="7">
        <v>1034.7756199999999</v>
      </c>
      <c r="E37" s="7">
        <v>996.78488000000004</v>
      </c>
      <c r="F37" s="7">
        <v>44</v>
      </c>
    </row>
    <row r="38" spans="1:6" x14ac:dyDescent="0.25">
      <c r="A38" s="7" t="s">
        <v>0</v>
      </c>
      <c r="B38" s="7">
        <v>1000</v>
      </c>
      <c r="C38" s="7">
        <v>0.7</v>
      </c>
      <c r="D38" s="7">
        <v>1034.7836299999999</v>
      </c>
      <c r="E38" s="7">
        <v>993.25399000000004</v>
      </c>
      <c r="F38" s="7">
        <v>44</v>
      </c>
    </row>
    <row r="39" spans="1:6" x14ac:dyDescent="0.25">
      <c r="A39" s="7" t="s">
        <v>0</v>
      </c>
      <c r="B39" s="7">
        <v>1000</v>
      </c>
      <c r="C39" s="7">
        <v>0.7</v>
      </c>
      <c r="D39" s="7">
        <v>1034.6157700000001</v>
      </c>
      <c r="E39" s="7">
        <v>1003.26187</v>
      </c>
      <c r="F39" s="7">
        <v>44</v>
      </c>
    </row>
    <row r="40" spans="1:6" x14ac:dyDescent="0.25">
      <c r="A40" s="7" t="s">
        <v>0</v>
      </c>
      <c r="B40" s="7">
        <v>1000</v>
      </c>
      <c r="C40" s="7">
        <v>0.7</v>
      </c>
      <c r="D40" s="7">
        <v>1034.4693400000001</v>
      </c>
      <c r="E40" s="7">
        <v>994.74184000000002</v>
      </c>
      <c r="F40" s="7">
        <v>44</v>
      </c>
    </row>
    <row r="41" spans="1:6" x14ac:dyDescent="0.25">
      <c r="A41" s="7" t="s">
        <v>0</v>
      </c>
      <c r="B41" s="7">
        <v>1000</v>
      </c>
      <c r="C41" s="7">
        <v>1</v>
      </c>
      <c r="D41" s="7">
        <v>1034.3883499999999</v>
      </c>
      <c r="E41" s="7">
        <v>1565.7917299999999</v>
      </c>
      <c r="F41" s="7">
        <v>68</v>
      </c>
    </row>
    <row r="42" spans="1:6" x14ac:dyDescent="0.25">
      <c r="A42" s="7" t="s">
        <v>0</v>
      </c>
      <c r="B42" s="7">
        <v>1000</v>
      </c>
      <c r="C42" s="7">
        <v>1</v>
      </c>
      <c r="D42" s="7">
        <v>1034.4833000000001</v>
      </c>
      <c r="E42" s="7">
        <v>1563.04285</v>
      </c>
      <c r="F42" s="7">
        <v>71</v>
      </c>
    </row>
    <row r="43" spans="1:6" x14ac:dyDescent="0.25">
      <c r="A43" s="7" t="s">
        <v>0</v>
      </c>
      <c r="B43" s="7">
        <v>1000</v>
      </c>
      <c r="C43" s="7">
        <v>1</v>
      </c>
      <c r="D43" s="7">
        <v>1034.4766500000001</v>
      </c>
      <c r="E43" s="7">
        <v>1551.7511400000001</v>
      </c>
      <c r="F43" s="7">
        <v>65</v>
      </c>
    </row>
    <row r="44" spans="1:6" x14ac:dyDescent="0.25">
      <c r="A44" s="7" t="s">
        <v>0</v>
      </c>
      <c r="B44" s="7">
        <v>1000</v>
      </c>
      <c r="C44" s="7">
        <v>1</v>
      </c>
      <c r="D44" s="7">
        <v>1034.4720600000001</v>
      </c>
      <c r="E44" s="7">
        <v>1556.36868</v>
      </c>
      <c r="F44" s="7">
        <v>68</v>
      </c>
    </row>
    <row r="45" spans="1:6" x14ac:dyDescent="0.25">
      <c r="A45" s="7" t="s">
        <v>0</v>
      </c>
      <c r="B45" s="7">
        <v>1000</v>
      </c>
      <c r="C45" s="7">
        <v>1</v>
      </c>
      <c r="D45" s="7">
        <v>1034.2688000000001</v>
      </c>
      <c r="E45" s="7">
        <v>1560.0570600000001</v>
      </c>
      <c r="F45" s="7">
        <v>65</v>
      </c>
    </row>
    <row r="46" spans="1:6" x14ac:dyDescent="0.25">
      <c r="A46" s="7" t="s">
        <v>3</v>
      </c>
      <c r="B46" s="7">
        <v>24</v>
      </c>
      <c r="C46" s="7">
        <v>0.4</v>
      </c>
      <c r="D46" s="7">
        <v>3177.6379999999999</v>
      </c>
      <c r="E46" s="7">
        <v>1.1713899999999999</v>
      </c>
      <c r="F46" s="7">
        <v>54</v>
      </c>
    </row>
    <row r="47" spans="1:6" x14ac:dyDescent="0.25">
      <c r="A47" s="7" t="s">
        <v>3</v>
      </c>
      <c r="B47" s="7">
        <v>24</v>
      </c>
      <c r="C47" s="7">
        <v>0.4</v>
      </c>
      <c r="D47" s="7">
        <v>3177.6379999999999</v>
      </c>
      <c r="E47" s="7">
        <v>1.16448</v>
      </c>
      <c r="F47" s="7">
        <v>51</v>
      </c>
    </row>
    <row r="48" spans="1:6" x14ac:dyDescent="0.25">
      <c r="A48" s="7" t="s">
        <v>3</v>
      </c>
      <c r="B48" s="7">
        <v>24</v>
      </c>
      <c r="C48" s="7">
        <v>0.4</v>
      </c>
      <c r="D48" s="7">
        <v>3177.6379999999999</v>
      </c>
      <c r="E48" s="7">
        <v>1.18249</v>
      </c>
      <c r="F48" s="7">
        <v>52</v>
      </c>
    </row>
    <row r="49" spans="1:6" x14ac:dyDescent="0.25">
      <c r="A49" s="7" t="s">
        <v>3</v>
      </c>
      <c r="B49" s="7">
        <v>24</v>
      </c>
      <c r="C49" s="7">
        <v>0.4</v>
      </c>
      <c r="D49" s="7">
        <v>3177.6379999999999</v>
      </c>
      <c r="E49" s="7">
        <v>1.1787000000000001</v>
      </c>
      <c r="F49" s="7">
        <v>56</v>
      </c>
    </row>
    <row r="50" spans="1:6" x14ac:dyDescent="0.25">
      <c r="A50" s="7" t="s">
        <v>3</v>
      </c>
      <c r="B50" s="7">
        <v>24</v>
      </c>
      <c r="C50" s="7">
        <v>0.4</v>
      </c>
      <c r="D50" s="7">
        <v>3177.6379999999999</v>
      </c>
      <c r="E50" s="7">
        <v>1.16577</v>
      </c>
      <c r="F50" s="7">
        <v>51</v>
      </c>
    </row>
    <row r="51" spans="1:6" x14ac:dyDescent="0.25">
      <c r="A51" s="7" t="s">
        <v>3</v>
      </c>
      <c r="B51" s="7">
        <v>24</v>
      </c>
      <c r="C51" s="7">
        <v>0.7</v>
      </c>
      <c r="D51" s="7">
        <v>2321.03586</v>
      </c>
      <c r="E51" s="7">
        <v>1.3608499999999999</v>
      </c>
      <c r="F51" s="7">
        <v>50</v>
      </c>
    </row>
    <row r="52" spans="1:6" x14ac:dyDescent="0.25">
      <c r="A52" s="7" t="s">
        <v>3</v>
      </c>
      <c r="B52" s="7">
        <v>24</v>
      </c>
      <c r="C52" s="7">
        <v>0.7</v>
      </c>
      <c r="D52" s="7">
        <v>2321.03586</v>
      </c>
      <c r="E52" s="7">
        <v>1.35625</v>
      </c>
      <c r="F52" s="7">
        <v>41</v>
      </c>
    </row>
    <row r="53" spans="1:6" x14ac:dyDescent="0.25">
      <c r="A53" s="7" t="s">
        <v>3</v>
      </c>
      <c r="B53" s="7">
        <v>24</v>
      </c>
      <c r="C53" s="7">
        <v>0.7</v>
      </c>
      <c r="D53" s="7">
        <v>2321.03586</v>
      </c>
      <c r="E53" s="7">
        <v>1.37903</v>
      </c>
      <c r="F53" s="7">
        <v>49</v>
      </c>
    </row>
    <row r="54" spans="1:6" x14ac:dyDescent="0.25">
      <c r="A54" s="7" t="s">
        <v>3</v>
      </c>
      <c r="B54" s="7">
        <v>24</v>
      </c>
      <c r="C54" s="7">
        <v>0.7</v>
      </c>
      <c r="D54" s="7">
        <v>2321.03586</v>
      </c>
      <c r="E54" s="7">
        <v>1.36795</v>
      </c>
      <c r="F54" s="7">
        <v>47</v>
      </c>
    </row>
    <row r="55" spans="1:6" x14ac:dyDescent="0.25">
      <c r="A55" s="7" t="s">
        <v>3</v>
      </c>
      <c r="B55" s="7">
        <v>24</v>
      </c>
      <c r="C55" s="7">
        <v>0.7</v>
      </c>
      <c r="D55" s="7">
        <v>2321.03586</v>
      </c>
      <c r="E55" s="7">
        <v>1.3804799999999999</v>
      </c>
      <c r="F55" s="7">
        <v>45</v>
      </c>
    </row>
    <row r="56" spans="1:6" x14ac:dyDescent="0.25">
      <c r="A56" s="7" t="s">
        <v>3</v>
      </c>
      <c r="B56" s="7">
        <v>24</v>
      </c>
      <c r="C56" s="7">
        <v>1</v>
      </c>
      <c r="D56" s="7">
        <v>2320.9075499999999</v>
      </c>
      <c r="E56" s="7">
        <v>2.2637399999999999</v>
      </c>
      <c r="F56" s="7">
        <v>78</v>
      </c>
    </row>
    <row r="57" spans="1:6" x14ac:dyDescent="0.25">
      <c r="A57" s="7" t="s">
        <v>3</v>
      </c>
      <c r="B57" s="7">
        <v>24</v>
      </c>
      <c r="C57" s="7">
        <v>1</v>
      </c>
      <c r="D57" s="7">
        <v>2320.9075499999999</v>
      </c>
      <c r="E57" s="7">
        <v>2.2505700000000002</v>
      </c>
      <c r="F57" s="7">
        <v>84</v>
      </c>
    </row>
    <row r="58" spans="1:6" x14ac:dyDescent="0.25">
      <c r="A58" s="7" t="s">
        <v>3</v>
      </c>
      <c r="B58" s="7">
        <v>24</v>
      </c>
      <c r="C58" s="7">
        <v>1</v>
      </c>
      <c r="D58" s="7">
        <v>2320.9075499999999</v>
      </c>
      <c r="E58" s="7">
        <v>2.2481800000000001</v>
      </c>
      <c r="F58" s="7">
        <v>74</v>
      </c>
    </row>
    <row r="59" spans="1:6" x14ac:dyDescent="0.25">
      <c r="A59" s="7" t="s">
        <v>3</v>
      </c>
      <c r="B59" s="7">
        <v>24</v>
      </c>
      <c r="C59" s="7">
        <v>1</v>
      </c>
      <c r="D59" s="7">
        <v>2320.9075499999999</v>
      </c>
      <c r="E59" s="7">
        <v>2.2605900000000001</v>
      </c>
      <c r="F59" s="7">
        <v>86</v>
      </c>
    </row>
    <row r="60" spans="1:6" x14ac:dyDescent="0.25">
      <c r="A60" s="7" t="s">
        <v>3</v>
      </c>
      <c r="B60" s="7">
        <v>24</v>
      </c>
      <c r="C60" s="7">
        <v>1</v>
      </c>
      <c r="D60" s="7">
        <v>2320.9075499999999</v>
      </c>
      <c r="E60" s="7">
        <v>2.5140500000000001</v>
      </c>
      <c r="F60" s="7">
        <v>84</v>
      </c>
    </row>
    <row r="61" spans="1:6" x14ac:dyDescent="0.25">
      <c r="A61" s="7" t="s">
        <v>3</v>
      </c>
      <c r="B61" s="7">
        <v>100</v>
      </c>
      <c r="C61" s="7">
        <v>0.4</v>
      </c>
      <c r="D61" s="7">
        <v>42991.316200000001</v>
      </c>
      <c r="E61" s="7">
        <v>8.0592299999999994</v>
      </c>
      <c r="F61" s="7">
        <v>43</v>
      </c>
    </row>
    <row r="62" spans="1:6" x14ac:dyDescent="0.25">
      <c r="A62" s="7" t="s">
        <v>3</v>
      </c>
      <c r="B62" s="7">
        <v>100</v>
      </c>
      <c r="C62" s="7">
        <v>0.4</v>
      </c>
      <c r="D62" s="7">
        <v>42987.92916</v>
      </c>
      <c r="E62" s="7">
        <v>8.0661199999999997</v>
      </c>
      <c r="F62" s="7">
        <v>44</v>
      </c>
    </row>
    <row r="63" spans="1:6" x14ac:dyDescent="0.25">
      <c r="A63" s="7" t="s">
        <v>3</v>
      </c>
      <c r="B63" s="7">
        <v>100</v>
      </c>
      <c r="C63" s="7">
        <v>0.4</v>
      </c>
      <c r="D63" s="7">
        <v>42988.239159999997</v>
      </c>
      <c r="E63" s="7">
        <v>8.1301699999999997</v>
      </c>
      <c r="F63" s="7">
        <v>47</v>
      </c>
    </row>
    <row r="64" spans="1:6" x14ac:dyDescent="0.25">
      <c r="A64" s="7" t="s">
        <v>3</v>
      </c>
      <c r="B64" s="7">
        <v>100</v>
      </c>
      <c r="C64" s="7">
        <v>0.4</v>
      </c>
      <c r="D64" s="7">
        <v>42992.061869999998</v>
      </c>
      <c r="E64" s="7">
        <v>8.1316699999999997</v>
      </c>
      <c r="F64" s="7">
        <v>43</v>
      </c>
    </row>
    <row r="65" spans="1:6" x14ac:dyDescent="0.25">
      <c r="A65" s="7" t="s">
        <v>3</v>
      </c>
      <c r="B65" s="7">
        <v>100</v>
      </c>
      <c r="C65" s="7">
        <v>0.4</v>
      </c>
      <c r="D65" s="7">
        <v>42988.363890000001</v>
      </c>
      <c r="E65" s="7">
        <v>8.1132100000000005</v>
      </c>
      <c r="F65" s="7">
        <v>60</v>
      </c>
    </row>
    <row r="66" spans="1:6" x14ac:dyDescent="0.25">
      <c r="A66" s="7" t="s">
        <v>3</v>
      </c>
      <c r="B66" s="7">
        <v>100</v>
      </c>
      <c r="C66" s="7">
        <v>0.7</v>
      </c>
      <c r="D66" s="7">
        <v>35898.050810000001</v>
      </c>
      <c r="E66" s="7">
        <v>16.574149999999999</v>
      </c>
      <c r="F66" s="7">
        <v>100</v>
      </c>
    </row>
    <row r="67" spans="1:6" x14ac:dyDescent="0.25">
      <c r="A67" s="7" t="s">
        <v>3</v>
      </c>
      <c r="B67" s="7">
        <v>100</v>
      </c>
      <c r="C67" s="7">
        <v>0.7</v>
      </c>
      <c r="D67" s="7">
        <v>35828.624329999999</v>
      </c>
      <c r="E67" s="7">
        <v>16.65484</v>
      </c>
      <c r="F67" s="7">
        <v>88</v>
      </c>
    </row>
    <row r="68" spans="1:6" x14ac:dyDescent="0.25">
      <c r="A68" s="7" t="s">
        <v>3</v>
      </c>
      <c r="B68" s="7">
        <v>100</v>
      </c>
      <c r="C68" s="7">
        <v>0.7</v>
      </c>
      <c r="D68" s="7">
        <v>35799.220459999997</v>
      </c>
      <c r="E68" s="7">
        <v>16.602679999999999</v>
      </c>
      <c r="F68" s="7">
        <v>88</v>
      </c>
    </row>
    <row r="69" spans="1:6" x14ac:dyDescent="0.25">
      <c r="A69" s="7" t="s">
        <v>3</v>
      </c>
      <c r="B69" s="7">
        <v>100</v>
      </c>
      <c r="C69" s="7">
        <v>0.7</v>
      </c>
      <c r="D69" s="7">
        <v>35712.056839999997</v>
      </c>
      <c r="E69" s="7">
        <v>16.60502</v>
      </c>
      <c r="F69" s="7">
        <v>104</v>
      </c>
    </row>
    <row r="70" spans="1:6" x14ac:dyDescent="0.25">
      <c r="A70" s="7" t="s">
        <v>3</v>
      </c>
      <c r="B70" s="7">
        <v>100</v>
      </c>
      <c r="C70" s="7">
        <v>0.7</v>
      </c>
      <c r="D70" s="7">
        <v>35988.356540000001</v>
      </c>
      <c r="E70" s="7">
        <v>16.636320000000001</v>
      </c>
      <c r="F70" s="7">
        <v>115</v>
      </c>
    </row>
    <row r="71" spans="1:6" x14ac:dyDescent="0.25">
      <c r="A71" s="7" t="s">
        <v>3</v>
      </c>
      <c r="B71" s="7">
        <v>100</v>
      </c>
      <c r="C71" s="7">
        <v>1</v>
      </c>
      <c r="D71" s="7">
        <v>35395.143329999999</v>
      </c>
      <c r="E71" s="7">
        <v>26.904589999999999</v>
      </c>
      <c r="F71" s="7">
        <v>138</v>
      </c>
    </row>
    <row r="72" spans="1:6" x14ac:dyDescent="0.25">
      <c r="A72" s="7" t="s">
        <v>3</v>
      </c>
      <c r="B72" s="7">
        <v>100</v>
      </c>
      <c r="C72" s="7">
        <v>1</v>
      </c>
      <c r="D72" s="7">
        <v>35228.36103</v>
      </c>
      <c r="E72" s="7">
        <v>26.73509</v>
      </c>
      <c r="F72" s="7">
        <v>164</v>
      </c>
    </row>
    <row r="73" spans="1:6" x14ac:dyDescent="0.25">
      <c r="A73" s="7" t="s">
        <v>3</v>
      </c>
      <c r="B73" s="7">
        <v>100</v>
      </c>
      <c r="C73" s="7">
        <v>1</v>
      </c>
      <c r="D73" s="7">
        <v>35894.32202</v>
      </c>
      <c r="E73" s="7">
        <v>26.712980000000002</v>
      </c>
      <c r="F73" s="7">
        <v>196</v>
      </c>
    </row>
    <row r="74" spans="1:6" x14ac:dyDescent="0.25">
      <c r="A74" s="7" t="s">
        <v>3</v>
      </c>
      <c r="B74" s="7">
        <v>100</v>
      </c>
      <c r="C74" s="7">
        <v>1</v>
      </c>
      <c r="D74" s="7">
        <v>35843.303330000002</v>
      </c>
      <c r="E74" s="7">
        <v>26.785679999999999</v>
      </c>
      <c r="F74" s="7">
        <v>171</v>
      </c>
    </row>
    <row r="75" spans="1:6" x14ac:dyDescent="0.25">
      <c r="A75" s="7" t="s">
        <v>3</v>
      </c>
      <c r="B75" s="7">
        <v>100</v>
      </c>
      <c r="C75" s="7">
        <v>1</v>
      </c>
      <c r="D75" s="7">
        <v>35333.84966</v>
      </c>
      <c r="E75" s="7">
        <v>26.7942</v>
      </c>
      <c r="F75" s="7">
        <v>182</v>
      </c>
    </row>
    <row r="76" spans="1:6" x14ac:dyDescent="0.25">
      <c r="A76" s="7" t="s">
        <v>3</v>
      </c>
      <c r="B76" s="7">
        <v>997</v>
      </c>
      <c r="C76" s="7">
        <v>0.4</v>
      </c>
      <c r="D76" s="7">
        <v>324188.81073999999</v>
      </c>
      <c r="E76" s="7">
        <v>602.39712999999995</v>
      </c>
      <c r="F76" s="7">
        <v>32</v>
      </c>
    </row>
    <row r="77" spans="1:6" x14ac:dyDescent="0.25">
      <c r="A77" s="7" t="s">
        <v>3</v>
      </c>
      <c r="B77" s="7">
        <v>997</v>
      </c>
      <c r="C77" s="7">
        <v>0.4</v>
      </c>
      <c r="D77" s="7">
        <v>324577.44983</v>
      </c>
      <c r="E77" s="7">
        <v>603.77832000000001</v>
      </c>
      <c r="F77" s="7">
        <v>32</v>
      </c>
    </row>
    <row r="78" spans="1:6" x14ac:dyDescent="0.25">
      <c r="A78" s="7" t="s">
        <v>3</v>
      </c>
      <c r="B78" s="7">
        <v>997</v>
      </c>
      <c r="C78" s="7">
        <v>0.4</v>
      </c>
      <c r="D78" s="7">
        <v>324142.62953999999</v>
      </c>
      <c r="E78" s="7">
        <v>605.97869000000003</v>
      </c>
      <c r="F78" s="7">
        <v>32</v>
      </c>
    </row>
    <row r="79" spans="1:6" x14ac:dyDescent="0.25">
      <c r="A79" s="7" t="s">
        <v>3</v>
      </c>
      <c r="B79" s="7">
        <v>997</v>
      </c>
      <c r="C79" s="7">
        <v>0.4</v>
      </c>
      <c r="D79" s="7">
        <v>324241.64471999998</v>
      </c>
      <c r="E79" s="7">
        <v>604.12063000000001</v>
      </c>
      <c r="F79" s="7">
        <v>32</v>
      </c>
    </row>
    <row r="80" spans="1:6" x14ac:dyDescent="0.25">
      <c r="A80" s="7" t="s">
        <v>3</v>
      </c>
      <c r="B80" s="7">
        <v>997</v>
      </c>
      <c r="C80" s="7">
        <v>0.4</v>
      </c>
      <c r="D80" s="7">
        <v>324434.59503000003</v>
      </c>
      <c r="E80" s="7">
        <v>598.19869000000006</v>
      </c>
      <c r="F80" s="7">
        <v>32</v>
      </c>
    </row>
    <row r="81" spans="1:6" x14ac:dyDescent="0.25">
      <c r="A81" s="7" t="s">
        <v>3</v>
      </c>
      <c r="B81" s="7">
        <v>997</v>
      </c>
      <c r="C81" s="7">
        <v>0.7</v>
      </c>
      <c r="D81" s="7">
        <v>323094.14983000001</v>
      </c>
      <c r="E81" s="7">
        <v>863.73423000000003</v>
      </c>
      <c r="F81" s="7">
        <v>50</v>
      </c>
    </row>
    <row r="82" spans="1:6" x14ac:dyDescent="0.25">
      <c r="A82" s="7" t="s">
        <v>3</v>
      </c>
      <c r="B82" s="7">
        <v>997</v>
      </c>
      <c r="C82" s="7">
        <v>0.7</v>
      </c>
      <c r="D82" s="7">
        <v>323085.82961000002</v>
      </c>
      <c r="E82" s="7">
        <v>867.72438</v>
      </c>
      <c r="F82" s="7">
        <v>49</v>
      </c>
    </row>
    <row r="83" spans="1:6" x14ac:dyDescent="0.25">
      <c r="A83" s="7" t="s">
        <v>3</v>
      </c>
      <c r="B83" s="7">
        <v>997</v>
      </c>
      <c r="C83" s="7">
        <v>0.7</v>
      </c>
      <c r="D83" s="7">
        <v>323027.12881999998</v>
      </c>
      <c r="E83" s="7">
        <v>870.84550000000002</v>
      </c>
      <c r="F83" s="7">
        <v>49</v>
      </c>
    </row>
    <row r="84" spans="1:6" x14ac:dyDescent="0.25">
      <c r="A84" s="7" t="s">
        <v>3</v>
      </c>
      <c r="B84" s="7">
        <v>997</v>
      </c>
      <c r="C84" s="7">
        <v>0.7</v>
      </c>
      <c r="D84" s="7">
        <v>323105.76789000002</v>
      </c>
      <c r="E84" s="7">
        <v>869.01099999999997</v>
      </c>
      <c r="F84" s="7">
        <v>49</v>
      </c>
    </row>
    <row r="85" spans="1:6" x14ac:dyDescent="0.25">
      <c r="A85" s="7" t="s">
        <v>3</v>
      </c>
      <c r="B85" s="7">
        <v>997</v>
      </c>
      <c r="C85" s="7">
        <v>0.7</v>
      </c>
      <c r="D85" s="7">
        <v>323163.82383000001</v>
      </c>
      <c r="E85" s="7">
        <v>859.91336000000001</v>
      </c>
      <c r="F85" s="7">
        <v>51</v>
      </c>
    </row>
    <row r="86" spans="1:6" x14ac:dyDescent="0.25">
      <c r="A86" s="7" t="s">
        <v>3</v>
      </c>
      <c r="B86" s="7">
        <v>997</v>
      </c>
      <c r="C86" s="7">
        <v>1</v>
      </c>
      <c r="D86" s="7">
        <v>322972.37556000001</v>
      </c>
      <c r="E86" s="7">
        <v>1009.35177</v>
      </c>
      <c r="F86" s="7">
        <v>56</v>
      </c>
    </row>
    <row r="87" spans="1:6" x14ac:dyDescent="0.25">
      <c r="A87" s="7" t="s">
        <v>3</v>
      </c>
      <c r="B87" s="7">
        <v>997</v>
      </c>
      <c r="C87" s="7">
        <v>1</v>
      </c>
      <c r="D87" s="7">
        <v>323058.79466999997</v>
      </c>
      <c r="E87" s="7">
        <v>1018.69988</v>
      </c>
      <c r="F87" s="7">
        <v>55</v>
      </c>
    </row>
    <row r="88" spans="1:6" x14ac:dyDescent="0.25">
      <c r="A88" s="7" t="s">
        <v>3</v>
      </c>
      <c r="B88" s="7">
        <v>997</v>
      </c>
      <c r="C88" s="7">
        <v>1</v>
      </c>
      <c r="D88" s="7">
        <v>322960.79605</v>
      </c>
      <c r="E88" s="7">
        <v>1021.23513</v>
      </c>
      <c r="F88" s="7">
        <v>55</v>
      </c>
    </row>
    <row r="89" spans="1:6" x14ac:dyDescent="0.25">
      <c r="A89" s="7" t="s">
        <v>3</v>
      </c>
      <c r="B89" s="7">
        <v>997</v>
      </c>
      <c r="C89" s="7">
        <v>1</v>
      </c>
      <c r="D89" s="7">
        <v>322998.21947000001</v>
      </c>
      <c r="E89" s="7">
        <v>1023.60704</v>
      </c>
      <c r="F89" s="7">
        <v>56</v>
      </c>
    </row>
    <row r="90" spans="1:6" x14ac:dyDescent="0.25">
      <c r="A90" s="7" t="s">
        <v>3</v>
      </c>
      <c r="B90" s="7">
        <v>997</v>
      </c>
      <c r="C90" s="7">
        <v>1</v>
      </c>
      <c r="D90" s="7">
        <v>323120.63112999999</v>
      </c>
      <c r="E90" s="7">
        <v>1018.17276</v>
      </c>
      <c r="F90" s="7">
        <v>55</v>
      </c>
    </row>
    <row r="91" spans="1:6" x14ac:dyDescent="0.25">
      <c r="A91" s="7" t="s">
        <v>1</v>
      </c>
      <c r="B91" s="7">
        <v>30</v>
      </c>
      <c r="C91" s="7">
        <v>0.4</v>
      </c>
      <c r="D91" s="7">
        <v>995.50248999999997</v>
      </c>
      <c r="E91" s="7">
        <v>1.5467599999999999</v>
      </c>
      <c r="F91" s="7">
        <v>42</v>
      </c>
    </row>
    <row r="92" spans="1:6" x14ac:dyDescent="0.25">
      <c r="A92" s="7" t="s">
        <v>1</v>
      </c>
      <c r="B92" s="7">
        <v>30</v>
      </c>
      <c r="C92" s="7">
        <v>0.4</v>
      </c>
      <c r="D92" s="7">
        <v>995.50248999999997</v>
      </c>
      <c r="E92" s="7">
        <v>1.5076400000000001</v>
      </c>
      <c r="F92" s="7">
        <v>44</v>
      </c>
    </row>
    <row r="93" spans="1:6" x14ac:dyDescent="0.25">
      <c r="A93" s="7" t="s">
        <v>1</v>
      </c>
      <c r="B93" s="7">
        <v>30</v>
      </c>
      <c r="C93" s="7">
        <v>0.4</v>
      </c>
      <c r="D93" s="7">
        <v>995.50248999999997</v>
      </c>
      <c r="E93" s="7">
        <v>1.73261</v>
      </c>
      <c r="F93" s="7">
        <v>44</v>
      </c>
    </row>
    <row r="94" spans="1:6" x14ac:dyDescent="0.25">
      <c r="A94" s="7" t="s">
        <v>1</v>
      </c>
      <c r="B94" s="7">
        <v>30</v>
      </c>
      <c r="C94" s="7">
        <v>0.4</v>
      </c>
      <c r="D94" s="7">
        <v>995.50248999999997</v>
      </c>
      <c r="E94" s="7">
        <v>1.4941599999999999</v>
      </c>
      <c r="F94" s="7">
        <v>47</v>
      </c>
    </row>
    <row r="95" spans="1:6" x14ac:dyDescent="0.25">
      <c r="A95" s="7" t="s">
        <v>1</v>
      </c>
      <c r="B95" s="7">
        <v>30</v>
      </c>
      <c r="C95" s="7">
        <v>0.4</v>
      </c>
      <c r="D95" s="7">
        <v>995.50248999999997</v>
      </c>
      <c r="E95" s="7">
        <v>1.5049300000000001</v>
      </c>
      <c r="F95" s="7">
        <v>51</v>
      </c>
    </row>
    <row r="96" spans="1:6" x14ac:dyDescent="0.25">
      <c r="A96" s="7" t="s">
        <v>1</v>
      </c>
      <c r="B96" s="7">
        <v>30</v>
      </c>
      <c r="C96" s="7">
        <v>0.7</v>
      </c>
      <c r="D96" s="7">
        <v>675.78093999999999</v>
      </c>
      <c r="E96" s="7">
        <v>2.0452300000000001</v>
      </c>
      <c r="F96" s="7">
        <v>77</v>
      </c>
    </row>
    <row r="97" spans="1:6" x14ac:dyDescent="0.25">
      <c r="A97" s="7" t="s">
        <v>1</v>
      </c>
      <c r="B97" s="7">
        <v>30</v>
      </c>
      <c r="C97" s="7">
        <v>0.7</v>
      </c>
      <c r="D97" s="7">
        <v>675.38247999999999</v>
      </c>
      <c r="E97" s="7">
        <v>2.0437400000000001</v>
      </c>
      <c r="F97" s="7">
        <v>72</v>
      </c>
    </row>
    <row r="98" spans="1:6" x14ac:dyDescent="0.25">
      <c r="A98" s="7" t="s">
        <v>1</v>
      </c>
      <c r="B98" s="7">
        <v>30</v>
      </c>
      <c r="C98" s="7">
        <v>0.7</v>
      </c>
      <c r="D98" s="7">
        <v>675.36581000000001</v>
      </c>
      <c r="E98" s="7">
        <v>2.0568</v>
      </c>
      <c r="F98" s="7">
        <v>65</v>
      </c>
    </row>
    <row r="99" spans="1:6" x14ac:dyDescent="0.25">
      <c r="A99" s="7" t="s">
        <v>1</v>
      </c>
      <c r="B99" s="7">
        <v>30</v>
      </c>
      <c r="C99" s="7">
        <v>0.7</v>
      </c>
      <c r="D99" s="7">
        <v>675.38247999999999</v>
      </c>
      <c r="E99" s="7">
        <v>2.0630500000000001</v>
      </c>
      <c r="F99" s="7">
        <v>74</v>
      </c>
    </row>
    <row r="100" spans="1:6" x14ac:dyDescent="0.25">
      <c r="A100" s="7" t="s">
        <v>1</v>
      </c>
      <c r="B100" s="7">
        <v>30</v>
      </c>
      <c r="C100" s="7">
        <v>0.7</v>
      </c>
      <c r="D100" s="7">
        <v>675.36581000000001</v>
      </c>
      <c r="E100" s="7">
        <v>2.05125</v>
      </c>
      <c r="F100" s="7">
        <v>75</v>
      </c>
    </row>
    <row r="101" spans="1:6" x14ac:dyDescent="0.25">
      <c r="A101" s="7" t="s">
        <v>1</v>
      </c>
      <c r="B101" s="7">
        <v>30</v>
      </c>
      <c r="C101" s="7">
        <v>1</v>
      </c>
      <c r="D101" s="7">
        <v>657.32380999999998</v>
      </c>
      <c r="E101" s="7">
        <v>3.2298399999999998</v>
      </c>
      <c r="F101" s="7">
        <v>112</v>
      </c>
    </row>
    <row r="102" spans="1:6" x14ac:dyDescent="0.25">
      <c r="A102" s="7" t="s">
        <v>1</v>
      </c>
      <c r="B102" s="7">
        <v>30</v>
      </c>
      <c r="C102" s="7">
        <v>1</v>
      </c>
      <c r="D102" s="7">
        <v>655.43907999999999</v>
      </c>
      <c r="E102" s="7">
        <v>3.2560099999999998</v>
      </c>
      <c r="F102" s="7">
        <v>115</v>
      </c>
    </row>
    <row r="103" spans="1:6" x14ac:dyDescent="0.25">
      <c r="A103" s="7" t="s">
        <v>1</v>
      </c>
      <c r="B103" s="7">
        <v>30</v>
      </c>
      <c r="C103" s="7">
        <v>1</v>
      </c>
      <c r="D103" s="7">
        <v>655.43295999999998</v>
      </c>
      <c r="E103" s="7">
        <v>3.3162600000000002</v>
      </c>
      <c r="F103" s="7">
        <v>117</v>
      </c>
    </row>
    <row r="104" spans="1:6" x14ac:dyDescent="0.25">
      <c r="A104" s="7" t="s">
        <v>1</v>
      </c>
      <c r="B104" s="7">
        <v>30</v>
      </c>
      <c r="C104" s="7">
        <v>1</v>
      </c>
      <c r="D104" s="7">
        <v>657.35562000000004</v>
      </c>
      <c r="E104" s="7">
        <v>3.2437100000000001</v>
      </c>
      <c r="F104" s="7">
        <v>100</v>
      </c>
    </row>
    <row r="105" spans="1:6" x14ac:dyDescent="0.25">
      <c r="A105" s="7" t="s">
        <v>1</v>
      </c>
      <c r="B105" s="7">
        <v>30</v>
      </c>
      <c r="C105" s="7">
        <v>1</v>
      </c>
      <c r="D105" s="7">
        <v>657.32380999999998</v>
      </c>
      <c r="E105" s="7">
        <v>3.3037299999999998</v>
      </c>
      <c r="F105" s="7">
        <v>112</v>
      </c>
    </row>
    <row r="106" spans="1:6" x14ac:dyDescent="0.25">
      <c r="A106" s="7" t="s">
        <v>1</v>
      </c>
      <c r="B106" s="7">
        <v>100</v>
      </c>
      <c r="C106" s="7">
        <v>0.4</v>
      </c>
      <c r="D106" s="7">
        <v>1825.92</v>
      </c>
      <c r="E106" s="7">
        <v>7.8394700000000004</v>
      </c>
      <c r="F106" s="7">
        <v>58</v>
      </c>
    </row>
    <row r="107" spans="1:6" x14ac:dyDescent="0.25">
      <c r="A107" s="7" t="s">
        <v>1</v>
      </c>
      <c r="B107" s="7">
        <v>100</v>
      </c>
      <c r="C107" s="7">
        <v>0.4</v>
      </c>
      <c r="D107" s="7">
        <v>1871.6828599999999</v>
      </c>
      <c r="E107" s="7">
        <v>7.9437699999999998</v>
      </c>
      <c r="F107" s="7">
        <v>58</v>
      </c>
    </row>
    <row r="108" spans="1:6" x14ac:dyDescent="0.25">
      <c r="A108" s="7" t="s">
        <v>1</v>
      </c>
      <c r="B108" s="7">
        <v>100</v>
      </c>
      <c r="C108" s="7">
        <v>0.4</v>
      </c>
      <c r="D108" s="7">
        <v>1860.1732199999999</v>
      </c>
      <c r="E108" s="7">
        <v>7.9407500000000004</v>
      </c>
      <c r="F108" s="7">
        <v>60</v>
      </c>
    </row>
    <row r="109" spans="1:6" x14ac:dyDescent="0.25">
      <c r="A109" s="7" t="s">
        <v>1</v>
      </c>
      <c r="B109" s="7">
        <v>100</v>
      </c>
      <c r="C109" s="7">
        <v>0.4</v>
      </c>
      <c r="D109" s="7">
        <v>1834.60998</v>
      </c>
      <c r="E109" s="7">
        <v>7.8610100000000003</v>
      </c>
      <c r="F109" s="7">
        <v>58</v>
      </c>
    </row>
    <row r="110" spans="1:6" x14ac:dyDescent="0.25">
      <c r="A110" s="7" t="s">
        <v>1</v>
      </c>
      <c r="B110" s="7">
        <v>100</v>
      </c>
      <c r="C110" s="7">
        <v>0.4</v>
      </c>
      <c r="D110" s="7">
        <v>1849.8850500000001</v>
      </c>
      <c r="E110" s="7">
        <v>7.9676600000000004</v>
      </c>
      <c r="F110" s="7">
        <v>58</v>
      </c>
    </row>
    <row r="111" spans="1:6" x14ac:dyDescent="0.25">
      <c r="A111" s="7" t="s">
        <v>1</v>
      </c>
      <c r="B111" s="7">
        <v>100</v>
      </c>
      <c r="C111" s="7">
        <v>0.7</v>
      </c>
      <c r="D111" s="7">
        <v>1766.3024700000001</v>
      </c>
      <c r="E111" s="7">
        <v>11.761279999999999</v>
      </c>
      <c r="F111" s="7">
        <v>80</v>
      </c>
    </row>
    <row r="112" spans="1:6" x14ac:dyDescent="0.25">
      <c r="A112" s="7" t="s">
        <v>1</v>
      </c>
      <c r="B112" s="7">
        <v>100</v>
      </c>
      <c r="C112" s="7">
        <v>0.7</v>
      </c>
      <c r="D112" s="7">
        <v>1768.05177</v>
      </c>
      <c r="E112" s="7">
        <v>11.666539999999999</v>
      </c>
      <c r="F112" s="7">
        <v>98</v>
      </c>
    </row>
    <row r="113" spans="1:6" x14ac:dyDescent="0.25">
      <c r="A113" s="7" t="s">
        <v>1</v>
      </c>
      <c r="B113" s="7">
        <v>100</v>
      </c>
      <c r="C113" s="7">
        <v>0.7</v>
      </c>
      <c r="D113" s="7">
        <v>1764.2668000000001</v>
      </c>
      <c r="E113" s="7">
        <v>11.712899999999999</v>
      </c>
      <c r="F113" s="7">
        <v>96</v>
      </c>
    </row>
    <row r="114" spans="1:6" x14ac:dyDescent="0.25">
      <c r="A114" s="7" t="s">
        <v>1</v>
      </c>
      <c r="B114" s="7">
        <v>100</v>
      </c>
      <c r="C114" s="7">
        <v>0.7</v>
      </c>
      <c r="D114" s="7">
        <v>1765.0666699999999</v>
      </c>
      <c r="E114" s="7">
        <v>11.67948</v>
      </c>
      <c r="F114" s="7">
        <v>96</v>
      </c>
    </row>
    <row r="115" spans="1:6" x14ac:dyDescent="0.25">
      <c r="A115" s="7" t="s">
        <v>1</v>
      </c>
      <c r="B115" s="7">
        <v>100</v>
      </c>
      <c r="C115" s="7">
        <v>0.7</v>
      </c>
      <c r="D115" s="7">
        <v>1767.44345</v>
      </c>
      <c r="E115" s="7">
        <v>11.74958</v>
      </c>
      <c r="F115" s="7">
        <v>83</v>
      </c>
    </row>
    <row r="116" spans="1:6" x14ac:dyDescent="0.25">
      <c r="A116" s="7" t="s">
        <v>1</v>
      </c>
      <c r="B116" s="7">
        <v>100</v>
      </c>
      <c r="C116" s="7">
        <v>1</v>
      </c>
      <c r="D116" s="7">
        <v>1757.22333</v>
      </c>
      <c r="E116" s="7">
        <v>19.258410000000001</v>
      </c>
      <c r="F116" s="7">
        <v>159</v>
      </c>
    </row>
    <row r="117" spans="1:6" x14ac:dyDescent="0.25">
      <c r="A117" s="7" t="s">
        <v>1</v>
      </c>
      <c r="B117" s="7">
        <v>100</v>
      </c>
      <c r="C117" s="7">
        <v>1</v>
      </c>
      <c r="D117" s="7">
        <v>1754.90191</v>
      </c>
      <c r="E117" s="7">
        <v>19.325410000000002</v>
      </c>
      <c r="F117" s="7">
        <v>138</v>
      </c>
    </row>
    <row r="118" spans="1:6" x14ac:dyDescent="0.25">
      <c r="A118" s="7" t="s">
        <v>1</v>
      </c>
      <c r="B118" s="7">
        <v>100</v>
      </c>
      <c r="C118" s="7">
        <v>1</v>
      </c>
      <c r="D118" s="7">
        <v>1757.2254399999999</v>
      </c>
      <c r="E118" s="7">
        <v>19.277239999999999</v>
      </c>
      <c r="F118" s="7">
        <v>132</v>
      </c>
    </row>
    <row r="119" spans="1:6" x14ac:dyDescent="0.25">
      <c r="A119" s="7" t="s">
        <v>1</v>
      </c>
      <c r="B119" s="7">
        <v>100</v>
      </c>
      <c r="C119" s="7">
        <v>1</v>
      </c>
      <c r="D119" s="7">
        <v>1754.49485</v>
      </c>
      <c r="E119" s="7">
        <v>19.237110000000001</v>
      </c>
      <c r="F119" s="7">
        <v>136</v>
      </c>
    </row>
    <row r="120" spans="1:6" x14ac:dyDescent="0.25">
      <c r="A120" s="7" t="s">
        <v>1</v>
      </c>
      <c r="B120" s="7">
        <v>100</v>
      </c>
      <c r="C120" s="7">
        <v>1</v>
      </c>
      <c r="D120" s="7">
        <v>1754.34863</v>
      </c>
      <c r="E120" s="7">
        <v>19.22982</v>
      </c>
      <c r="F120" s="7">
        <v>137</v>
      </c>
    </row>
    <row r="121" spans="1:6" x14ac:dyDescent="0.25">
      <c r="A121" s="7" t="s">
        <v>1</v>
      </c>
      <c r="B121" s="7">
        <v>1000</v>
      </c>
      <c r="C121" s="7">
        <v>0.4</v>
      </c>
      <c r="D121" s="7">
        <v>18987.989819999999</v>
      </c>
      <c r="E121" s="7">
        <v>380.05703999999997</v>
      </c>
      <c r="F121" s="7">
        <v>29</v>
      </c>
    </row>
    <row r="122" spans="1:6" x14ac:dyDescent="0.25">
      <c r="A122" s="7" t="s">
        <v>1</v>
      </c>
      <c r="B122" s="7">
        <v>1000</v>
      </c>
      <c r="C122" s="7">
        <v>0.4</v>
      </c>
      <c r="D122" s="7">
        <v>18987.34289</v>
      </c>
      <c r="E122" s="7">
        <v>384.04077000000001</v>
      </c>
      <c r="F122" s="7">
        <v>29</v>
      </c>
    </row>
    <row r="123" spans="1:6" x14ac:dyDescent="0.25">
      <c r="A123" s="7" t="s">
        <v>1</v>
      </c>
      <c r="B123" s="7">
        <v>1000</v>
      </c>
      <c r="C123" s="7">
        <v>0.4</v>
      </c>
      <c r="D123" s="7">
        <v>18980.28</v>
      </c>
      <c r="E123" s="7">
        <v>385.15694999999999</v>
      </c>
      <c r="F123" s="7">
        <v>32</v>
      </c>
    </row>
    <row r="124" spans="1:6" x14ac:dyDescent="0.25">
      <c r="A124" s="7" t="s">
        <v>1</v>
      </c>
      <c r="B124" s="7">
        <v>1000</v>
      </c>
      <c r="C124" s="7">
        <v>0.4</v>
      </c>
      <c r="D124" s="7">
        <v>18990.03773</v>
      </c>
      <c r="E124" s="7">
        <v>381.68002000000001</v>
      </c>
      <c r="F124" s="7">
        <v>29</v>
      </c>
    </row>
    <row r="125" spans="1:6" x14ac:dyDescent="0.25">
      <c r="A125" s="7" t="s">
        <v>1</v>
      </c>
      <c r="B125" s="7">
        <v>1000</v>
      </c>
      <c r="C125" s="7">
        <v>0.4</v>
      </c>
      <c r="D125" s="7">
        <v>18980.863570000001</v>
      </c>
      <c r="E125" s="7">
        <v>384.27798000000001</v>
      </c>
      <c r="F125" s="7">
        <v>29</v>
      </c>
    </row>
    <row r="126" spans="1:6" x14ac:dyDescent="0.25">
      <c r="A126" s="7" t="s">
        <v>1</v>
      </c>
      <c r="B126" s="7">
        <v>1000</v>
      </c>
      <c r="C126" s="7">
        <v>0.7</v>
      </c>
      <c r="D126" s="7">
        <v>18976.660909999999</v>
      </c>
      <c r="E126" s="7">
        <v>603.55336</v>
      </c>
      <c r="F126" s="7">
        <v>43</v>
      </c>
    </row>
    <row r="127" spans="1:6" x14ac:dyDescent="0.25">
      <c r="A127" s="7" t="s">
        <v>1</v>
      </c>
      <c r="B127" s="7">
        <v>1000</v>
      </c>
      <c r="C127" s="7">
        <v>0.7</v>
      </c>
      <c r="D127" s="7">
        <v>18978.34131</v>
      </c>
      <c r="E127" s="7">
        <v>603.79236000000003</v>
      </c>
      <c r="F127" s="7">
        <v>48</v>
      </c>
    </row>
    <row r="128" spans="1:6" x14ac:dyDescent="0.25">
      <c r="A128" s="7" t="s">
        <v>1</v>
      </c>
      <c r="B128" s="7">
        <v>1000</v>
      </c>
      <c r="C128" s="7">
        <v>0.7</v>
      </c>
      <c r="D128" s="7">
        <v>18976.55</v>
      </c>
      <c r="E128" s="7">
        <v>604.54557</v>
      </c>
      <c r="F128" s="7">
        <v>43</v>
      </c>
    </row>
    <row r="129" spans="1:6" x14ac:dyDescent="0.25">
      <c r="A129" s="7" t="s">
        <v>1</v>
      </c>
      <c r="B129" s="7">
        <v>1000</v>
      </c>
      <c r="C129" s="7">
        <v>0.7</v>
      </c>
      <c r="D129" s="7">
        <v>18976.92525</v>
      </c>
      <c r="E129" s="7">
        <v>604.01670999999999</v>
      </c>
      <c r="F129" s="7">
        <v>43</v>
      </c>
    </row>
    <row r="130" spans="1:6" x14ac:dyDescent="0.25">
      <c r="A130" s="7" t="s">
        <v>1</v>
      </c>
      <c r="B130" s="7">
        <v>1000</v>
      </c>
      <c r="C130" s="7">
        <v>0.7</v>
      </c>
      <c r="D130" s="7">
        <v>18976.996579999999</v>
      </c>
      <c r="E130" s="7">
        <v>616.09447999999998</v>
      </c>
      <c r="F130" s="7">
        <v>44</v>
      </c>
    </row>
    <row r="131" spans="1:6" x14ac:dyDescent="0.25">
      <c r="A131" s="7" t="s">
        <v>1</v>
      </c>
      <c r="B131" s="7">
        <v>1000</v>
      </c>
      <c r="C131" s="7">
        <v>1</v>
      </c>
      <c r="D131" s="7">
        <v>18975.365000000002</v>
      </c>
      <c r="E131" s="7">
        <v>954.68952000000002</v>
      </c>
      <c r="F131" s="7">
        <v>66</v>
      </c>
    </row>
    <row r="132" spans="1:6" x14ac:dyDescent="0.25">
      <c r="A132" s="7" t="s">
        <v>1</v>
      </c>
      <c r="B132" s="7">
        <v>1000</v>
      </c>
      <c r="C132" s="7">
        <v>1</v>
      </c>
      <c r="D132" s="7">
        <v>18975.446670000001</v>
      </c>
      <c r="E132" s="7">
        <v>955.42818999999997</v>
      </c>
      <c r="F132" s="7">
        <v>66</v>
      </c>
    </row>
    <row r="133" spans="1:6" x14ac:dyDescent="0.25">
      <c r="A133" s="7" t="s">
        <v>1</v>
      </c>
      <c r="B133" s="7">
        <v>1000</v>
      </c>
      <c r="C133" s="7">
        <v>1</v>
      </c>
      <c r="D133" s="7">
        <v>18975.276949999999</v>
      </c>
      <c r="E133" s="7">
        <v>964.35497999999995</v>
      </c>
      <c r="F133" s="7">
        <v>67</v>
      </c>
    </row>
    <row r="134" spans="1:6" x14ac:dyDescent="0.25">
      <c r="A134" s="7" t="s">
        <v>1</v>
      </c>
      <c r="B134" s="7">
        <v>1000</v>
      </c>
      <c r="C134" s="7">
        <v>1</v>
      </c>
      <c r="D134" s="7">
        <v>18975.376670000001</v>
      </c>
      <c r="E134" s="7">
        <v>959.76400999999998</v>
      </c>
      <c r="F134" s="7">
        <v>66</v>
      </c>
    </row>
    <row r="135" spans="1:6" x14ac:dyDescent="0.25">
      <c r="A135" s="7" t="s">
        <v>1</v>
      </c>
      <c r="B135" s="7">
        <v>1000</v>
      </c>
      <c r="C135" s="7">
        <v>1</v>
      </c>
      <c r="D135" s="7">
        <v>18975.297399999999</v>
      </c>
      <c r="E135" s="7">
        <v>959.99324999999999</v>
      </c>
      <c r="F135" s="7">
        <v>67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B135"/>
  <sheetViews>
    <sheetView topLeftCell="A7" zoomScale="85" zoomScaleNormal="85" workbookViewId="0">
      <selection activeCell="A21" sqref="A21:F25"/>
    </sheetView>
  </sheetViews>
  <sheetFormatPr defaultColWidth="9" defaultRowHeight="13.8" x14ac:dyDescent="0.25"/>
  <cols>
    <col min="1" max="1" width="9" style="7"/>
    <col min="2" max="2" width="5.44140625" style="7" bestFit="1" customWidth="1"/>
    <col min="3" max="3" width="4.44140625" style="7" bestFit="1" customWidth="1"/>
    <col min="4" max="7" width="9" style="7"/>
    <col min="8" max="8" width="12.109375" style="7" bestFit="1" customWidth="1"/>
    <col min="9" max="9" width="5.44140625" style="7" bestFit="1" customWidth="1"/>
    <col min="10" max="10" width="4.44140625" style="7" bestFit="1" customWidth="1"/>
    <col min="11" max="16384" width="9" style="7"/>
  </cols>
  <sheetData>
    <row r="1" spans="1:28" x14ac:dyDescent="0.25">
      <c r="A1" s="7" t="s">
        <v>0</v>
      </c>
      <c r="B1" s="7">
        <v>25</v>
      </c>
      <c r="C1" s="7">
        <v>0.4</v>
      </c>
      <c r="D1" s="7">
        <v>40.897550000000003</v>
      </c>
      <c r="E1" s="7">
        <v>1.0319400000000001</v>
      </c>
      <c r="F1" s="7">
        <v>30</v>
      </c>
      <c r="H1" s="10" t="s">
        <v>15</v>
      </c>
      <c r="I1" s="10" t="s">
        <v>16</v>
      </c>
      <c r="J1" s="10" t="s">
        <v>11</v>
      </c>
      <c r="K1" s="4"/>
      <c r="L1" s="4">
        <v>1</v>
      </c>
      <c r="M1" s="4">
        <v>2</v>
      </c>
      <c r="N1" s="4">
        <v>3</v>
      </c>
      <c r="O1" s="4">
        <v>4</v>
      </c>
      <c r="P1" s="4">
        <v>5</v>
      </c>
      <c r="R1" s="4" t="s">
        <v>12</v>
      </c>
      <c r="T1" s="4" t="s">
        <v>13</v>
      </c>
      <c r="AB1" s="10" t="s">
        <v>14</v>
      </c>
    </row>
    <row r="2" spans="1:28" x14ac:dyDescent="0.25">
      <c r="A2" s="7" t="s">
        <v>0</v>
      </c>
      <c r="B2" s="7">
        <v>25</v>
      </c>
      <c r="C2" s="7">
        <v>0.4</v>
      </c>
      <c r="D2" s="7">
        <v>41.318849999999998</v>
      </c>
      <c r="E2" s="7">
        <v>1.0286999999999999</v>
      </c>
      <c r="F2" s="7">
        <v>30</v>
      </c>
      <c r="H2" s="7" t="s">
        <v>0</v>
      </c>
      <c r="I2" s="7">
        <v>25</v>
      </c>
      <c r="J2" s="7">
        <v>0.4</v>
      </c>
      <c r="L2" s="7">
        <f ca="1">INDIRECT("D"&amp;1+(ROW(D1)-1)*5+COLUMN(A1)-1)</f>
        <v>40.897550000000003</v>
      </c>
      <c r="M2" s="7">
        <f t="shared" ref="M2:P17" ca="1" si="0">INDIRECT("D"&amp;1+(ROW(E1)-1)*5+COLUMN(B1)-1)</f>
        <v>41.318849999999998</v>
      </c>
      <c r="N2" s="7">
        <f t="shared" ca="1" si="0"/>
        <v>41.018050000000002</v>
      </c>
      <c r="O2" s="7">
        <f t="shared" ca="1" si="0"/>
        <v>41.318849999999998</v>
      </c>
      <c r="P2" s="7">
        <f t="shared" ca="1" si="0"/>
        <v>41.318849999999998</v>
      </c>
      <c r="R2" s="7">
        <f t="shared" ref="R2:R28" ca="1" si="1">AVERAGE(L2:P2)</f>
        <v>41.174429999999994</v>
      </c>
      <c r="T2" s="7">
        <f ca="1">Total!E2</f>
        <v>40.897550000000003</v>
      </c>
      <c r="V2" s="7">
        <f ca="1">(L2-T2)/T2</f>
        <v>0</v>
      </c>
      <c r="W2" s="7">
        <f ca="1">(M2-T2)/T2</f>
        <v>1.0301350569899543E-2</v>
      </c>
      <c r="X2" s="7">
        <f ca="1">(N2-T2)/T2</f>
        <v>2.9463867639993062E-3</v>
      </c>
      <c r="Y2" s="7">
        <f ca="1">(O2-T2)/T2</f>
        <v>1.0301350569899543E-2</v>
      </c>
      <c r="Z2" s="7">
        <f ca="1">(P2-T2)/T2</f>
        <v>1.0301350569899543E-2</v>
      </c>
      <c r="AB2" s="7">
        <f ca="1">SUM(V2:Z2)</f>
        <v>3.3850438473697939E-2</v>
      </c>
    </row>
    <row r="3" spans="1:28" x14ac:dyDescent="0.25">
      <c r="A3" s="7" t="s">
        <v>0</v>
      </c>
      <c r="B3" s="7">
        <v>25</v>
      </c>
      <c r="C3" s="7">
        <v>0.4</v>
      </c>
      <c r="D3" s="7">
        <v>41.018050000000002</v>
      </c>
      <c r="E3" s="7">
        <v>1.0486</v>
      </c>
      <c r="F3" s="7">
        <v>33</v>
      </c>
      <c r="H3" s="7" t="s">
        <v>0</v>
      </c>
      <c r="I3" s="7">
        <v>25</v>
      </c>
      <c r="J3" s="7">
        <v>0.7</v>
      </c>
      <c r="L3" s="7">
        <f t="shared" ref="L3:P28" ca="1" si="2">INDIRECT("D"&amp;1+(ROW(D2)-1)*5+COLUMN(A2)-1)</f>
        <v>28.65436</v>
      </c>
      <c r="M3" s="7">
        <f t="shared" ca="1" si="0"/>
        <v>28.65624</v>
      </c>
      <c r="N3" s="7">
        <f t="shared" ca="1" si="0"/>
        <v>28.65624</v>
      </c>
      <c r="O3" s="7">
        <f t="shared" ca="1" si="0"/>
        <v>28.65624</v>
      </c>
      <c r="P3" s="7">
        <f t="shared" ca="1" si="0"/>
        <v>28.65436</v>
      </c>
      <c r="R3" s="7">
        <f t="shared" ca="1" si="1"/>
        <v>28.655488000000002</v>
      </c>
      <c r="T3" s="7">
        <f ca="1">Total!E3</f>
        <v>28.65436</v>
      </c>
      <c r="V3" s="7">
        <f t="shared" ref="V3:V28" ca="1" si="3">(L3-T3)/T3</f>
        <v>0</v>
      </c>
      <c r="W3" s="7">
        <f t="shared" ref="W3:W28" ca="1" si="4">(M3-T3)/T3</f>
        <v>6.5609561686245368E-5</v>
      </c>
      <c r="X3" s="7">
        <f t="shared" ref="X3:X28" ca="1" si="5">(N3-T3)/T3</f>
        <v>6.5609561686245368E-5</v>
      </c>
      <c r="Y3" s="7">
        <f t="shared" ref="Y3:Y28" ca="1" si="6">(O3-T3)/T3</f>
        <v>6.5609561686245368E-5</v>
      </c>
      <c r="Z3" s="7">
        <f t="shared" ref="Z3:Z28" ca="1" si="7">(P3-T3)/T3</f>
        <v>0</v>
      </c>
      <c r="AB3" s="7">
        <f t="shared" ref="AB3:AB28" ca="1" si="8">SUM(V3:Z3)</f>
        <v>1.968286850587361E-4</v>
      </c>
    </row>
    <row r="4" spans="1:28" x14ac:dyDescent="0.25">
      <c r="A4" s="7" t="s">
        <v>0</v>
      </c>
      <c r="B4" s="7">
        <v>25</v>
      </c>
      <c r="C4" s="7">
        <v>0.4</v>
      </c>
      <c r="D4" s="7">
        <v>41.318849999999998</v>
      </c>
      <c r="E4" s="7">
        <v>1.04131</v>
      </c>
      <c r="F4" s="7">
        <v>28</v>
      </c>
      <c r="H4" s="7" t="s">
        <v>0</v>
      </c>
      <c r="I4" s="7">
        <v>25</v>
      </c>
      <c r="J4" s="7">
        <v>1</v>
      </c>
      <c r="L4" s="7">
        <f t="shared" ca="1" si="2"/>
        <v>28.627030000000001</v>
      </c>
      <c r="M4" s="7">
        <f t="shared" ca="1" si="0"/>
        <v>28.546240000000001</v>
      </c>
      <c r="N4" s="7">
        <f t="shared" ca="1" si="0"/>
        <v>28.587009999999999</v>
      </c>
      <c r="O4" s="7">
        <f t="shared" ca="1" si="0"/>
        <v>28.546240000000001</v>
      </c>
      <c r="P4" s="7">
        <f t="shared" ca="1" si="0"/>
        <v>28.546240000000001</v>
      </c>
      <c r="R4" s="7">
        <f t="shared" ca="1" si="1"/>
        <v>28.570551999999999</v>
      </c>
      <c r="T4" s="7">
        <f ca="1">Total!E4</f>
        <v>28.504100000000001</v>
      </c>
      <c r="V4" s="7">
        <f t="shared" ca="1" si="3"/>
        <v>4.3127129079676332E-3</v>
      </c>
      <c r="W4" s="7">
        <f t="shared" ca="1" si="4"/>
        <v>1.4783838114516804E-3</v>
      </c>
      <c r="X4" s="7">
        <f t="shared" ca="1" si="5"/>
        <v>2.9087043618285882E-3</v>
      </c>
      <c r="Y4" s="7">
        <f t="shared" ca="1" si="6"/>
        <v>1.4783838114516804E-3</v>
      </c>
      <c r="Z4" s="7">
        <f t="shared" ca="1" si="7"/>
        <v>1.4783838114516804E-3</v>
      </c>
      <c r="AB4" s="7">
        <f t="shared" ca="1" si="8"/>
        <v>1.1656568704151261E-2</v>
      </c>
    </row>
    <row r="5" spans="1:28" x14ac:dyDescent="0.25">
      <c r="A5" s="7" t="s">
        <v>0</v>
      </c>
      <c r="B5" s="7">
        <v>25</v>
      </c>
      <c r="C5" s="7">
        <v>0.4</v>
      </c>
      <c r="D5" s="7">
        <v>41.318849999999998</v>
      </c>
      <c r="E5" s="7">
        <v>1.1186100000000001</v>
      </c>
      <c r="F5" s="7">
        <v>32</v>
      </c>
      <c r="H5" s="7" t="s">
        <v>0</v>
      </c>
      <c r="I5" s="7">
        <v>100</v>
      </c>
      <c r="J5" s="7">
        <v>0.4</v>
      </c>
      <c r="L5" s="7">
        <f t="shared" ca="1" si="2"/>
        <v>148.11283</v>
      </c>
      <c r="M5" s="7">
        <f t="shared" ca="1" si="0"/>
        <v>148.1283</v>
      </c>
      <c r="N5" s="7">
        <f t="shared" ca="1" si="0"/>
        <v>148.21746999999999</v>
      </c>
      <c r="O5" s="7">
        <f t="shared" ca="1" si="0"/>
        <v>148.17330000000001</v>
      </c>
      <c r="P5" s="7">
        <f t="shared" ca="1" si="0"/>
        <v>148.14080000000001</v>
      </c>
      <c r="R5" s="7">
        <f t="shared" ca="1" si="1"/>
        <v>148.15454</v>
      </c>
      <c r="T5" s="7">
        <f ca="1">Total!E5</f>
        <v>148.08949999999999</v>
      </c>
      <c r="V5" s="7">
        <f t="shared" ca="1" si="3"/>
        <v>1.5753986609459562E-4</v>
      </c>
      <c r="W5" s="7">
        <f t="shared" ca="1" si="4"/>
        <v>2.6200372072300235E-4</v>
      </c>
      <c r="X5" s="7">
        <f t="shared" ca="1" si="5"/>
        <v>8.6413959126072288E-4</v>
      </c>
      <c r="Y5" s="7">
        <f t="shared" ca="1" si="6"/>
        <v>5.6587401537600555E-4</v>
      </c>
      <c r="Z5" s="7">
        <f t="shared" ca="1" si="7"/>
        <v>3.4641213590447739E-4</v>
      </c>
      <c r="AB5" s="7">
        <f t="shared" ca="1" si="8"/>
        <v>2.1959693293588036E-3</v>
      </c>
    </row>
    <row r="6" spans="1:28" x14ac:dyDescent="0.25">
      <c r="A6" s="7" t="s">
        <v>0</v>
      </c>
      <c r="B6" s="7">
        <v>25</v>
      </c>
      <c r="C6" s="7">
        <v>0.7</v>
      </c>
      <c r="D6" s="7">
        <v>28.65436</v>
      </c>
      <c r="E6" s="7">
        <v>1.68486</v>
      </c>
      <c r="F6" s="7">
        <v>67</v>
      </c>
      <c r="H6" s="7" t="s">
        <v>0</v>
      </c>
      <c r="I6" s="7">
        <v>100</v>
      </c>
      <c r="J6" s="7">
        <v>0.7</v>
      </c>
      <c r="L6" s="7">
        <f t="shared" ca="1" si="2"/>
        <v>107.68003</v>
      </c>
      <c r="M6" s="7">
        <f t="shared" ca="1" si="0"/>
        <v>107.62253</v>
      </c>
      <c r="N6" s="7">
        <f t="shared" ca="1" si="0"/>
        <v>107.62336999999999</v>
      </c>
      <c r="O6" s="7">
        <f t="shared" ca="1" si="0"/>
        <v>107.60419</v>
      </c>
      <c r="P6" s="7">
        <f t="shared" ca="1" si="0"/>
        <v>107.65003</v>
      </c>
      <c r="R6" s="7">
        <f t="shared" ca="1" si="1"/>
        <v>107.63603000000001</v>
      </c>
      <c r="T6" s="7">
        <f ca="1">Total!E6</f>
        <v>107.55086</v>
      </c>
      <c r="V6" s="7">
        <f t="shared" ca="1" si="3"/>
        <v>1.2010131764636936E-3</v>
      </c>
      <c r="W6" s="7">
        <f t="shared" ca="1" si="4"/>
        <v>6.6638239805797425E-4</v>
      </c>
      <c r="X6" s="7">
        <f t="shared" ca="1" si="5"/>
        <v>6.7419265638595622E-4</v>
      </c>
      <c r="Y6" s="7">
        <f t="shared" ca="1" si="6"/>
        <v>4.9585842456306294E-4</v>
      </c>
      <c r="Z6" s="7">
        <f t="shared" ca="1" si="7"/>
        <v>9.2207537903463415E-4</v>
      </c>
      <c r="AB6" s="7">
        <f t="shared" ca="1" si="8"/>
        <v>3.9595220345053214E-3</v>
      </c>
    </row>
    <row r="7" spans="1:28" x14ac:dyDescent="0.25">
      <c r="A7" s="7" t="s">
        <v>0</v>
      </c>
      <c r="B7" s="7">
        <v>25</v>
      </c>
      <c r="C7" s="7">
        <v>0.7</v>
      </c>
      <c r="D7" s="7">
        <v>28.65624</v>
      </c>
      <c r="E7" s="7">
        <v>1.68909</v>
      </c>
      <c r="F7" s="7">
        <v>65</v>
      </c>
      <c r="H7" s="7" t="s">
        <v>0</v>
      </c>
      <c r="I7" s="7">
        <v>100</v>
      </c>
      <c r="J7" s="7">
        <v>1</v>
      </c>
      <c r="L7" s="7">
        <f t="shared" ca="1" si="2"/>
        <v>103.82837000000001</v>
      </c>
      <c r="M7" s="7">
        <f t="shared" ca="1" si="0"/>
        <v>103.84417999999999</v>
      </c>
      <c r="N7" s="7">
        <f t="shared" ca="1" si="0"/>
        <v>103.75698</v>
      </c>
      <c r="O7" s="7">
        <f t="shared" ca="1" si="0"/>
        <v>103.74086</v>
      </c>
      <c r="P7" s="7">
        <f t="shared" ca="1" si="0"/>
        <v>103.81586</v>
      </c>
      <c r="R7" s="7">
        <f t="shared" ca="1" si="1"/>
        <v>103.79725000000001</v>
      </c>
      <c r="T7" s="7">
        <f ca="1">Total!E7</f>
        <v>103.69198</v>
      </c>
      <c r="V7" s="7">
        <f t="shared" ca="1" si="3"/>
        <v>1.3153379846735087E-3</v>
      </c>
      <c r="W7" s="7">
        <f t="shared" ca="1" si="4"/>
        <v>1.4678087929268344E-3</v>
      </c>
      <c r="X7" s="7">
        <f t="shared" ca="1" si="5"/>
        <v>6.268565804221091E-4</v>
      </c>
      <c r="Y7" s="7">
        <f t="shared" ca="1" si="6"/>
        <v>4.7139614847741288E-4</v>
      </c>
      <c r="Z7" s="7">
        <f t="shared" ca="1" si="7"/>
        <v>1.1946922028106685E-3</v>
      </c>
      <c r="AB7" s="7">
        <f t="shared" ca="1" si="8"/>
        <v>5.0760917093105335E-3</v>
      </c>
    </row>
    <row r="8" spans="1:28" x14ac:dyDescent="0.25">
      <c r="A8" s="7" t="s">
        <v>0</v>
      </c>
      <c r="B8" s="7">
        <v>25</v>
      </c>
      <c r="C8" s="7">
        <v>0.7</v>
      </c>
      <c r="D8" s="7">
        <v>28.65624</v>
      </c>
      <c r="E8" s="7">
        <v>1.69137</v>
      </c>
      <c r="F8" s="7">
        <v>62</v>
      </c>
      <c r="H8" s="7" t="s">
        <v>0</v>
      </c>
      <c r="I8" s="7">
        <v>1000</v>
      </c>
      <c r="J8" s="7">
        <v>0.4</v>
      </c>
      <c r="L8" s="7">
        <f t="shared" ca="1" si="2"/>
        <v>1069.7358099999999</v>
      </c>
      <c r="M8" s="7">
        <f t="shared" ca="1" si="0"/>
        <v>1069.8318300000001</v>
      </c>
      <c r="N8" s="7">
        <f t="shared" ca="1" si="0"/>
        <v>1069.7612200000001</v>
      </c>
      <c r="O8" s="7">
        <f t="shared" ca="1" si="0"/>
        <v>1069.7976799999999</v>
      </c>
      <c r="P8" s="7">
        <f t="shared" ca="1" si="0"/>
        <v>1069.6498899999999</v>
      </c>
      <c r="R8" s="7">
        <f t="shared" ca="1" si="1"/>
        <v>1069.7552860000001</v>
      </c>
      <c r="T8" s="7">
        <f ca="1">Total!E8</f>
        <v>1069.4458299999999</v>
      </c>
      <c r="V8" s="7">
        <f t="shared" ca="1" si="3"/>
        <v>2.7114977857271567E-4</v>
      </c>
      <c r="W8" s="7">
        <f t="shared" ca="1" si="4"/>
        <v>3.6093459731400765E-4</v>
      </c>
      <c r="X8" s="7">
        <f t="shared" ca="1" si="5"/>
        <v>2.9490974778985E-4</v>
      </c>
      <c r="Y8" s="7">
        <f t="shared" ca="1" si="6"/>
        <v>3.2900217115252407E-4</v>
      </c>
      <c r="Z8" s="7">
        <f t="shared" ca="1" si="7"/>
        <v>1.9080910344007493E-4</v>
      </c>
      <c r="AB8" s="7">
        <f t="shared" ca="1" si="8"/>
        <v>1.4468053982691724E-3</v>
      </c>
    </row>
    <row r="9" spans="1:28" x14ac:dyDescent="0.25">
      <c r="A9" s="7" t="s">
        <v>0</v>
      </c>
      <c r="B9" s="7">
        <v>25</v>
      </c>
      <c r="C9" s="7">
        <v>0.7</v>
      </c>
      <c r="D9" s="7">
        <v>28.65624</v>
      </c>
      <c r="E9" s="7">
        <v>1.69973</v>
      </c>
      <c r="F9" s="7">
        <v>63</v>
      </c>
      <c r="H9" s="7" t="s">
        <v>0</v>
      </c>
      <c r="I9" s="7">
        <v>1000</v>
      </c>
      <c r="J9" s="7">
        <v>0.7</v>
      </c>
      <c r="L9" s="7">
        <f t="shared" ca="1" si="2"/>
        <v>1034.7509700000001</v>
      </c>
      <c r="M9" s="7">
        <f t="shared" ca="1" si="0"/>
        <v>1034.76829</v>
      </c>
      <c r="N9" s="7">
        <f t="shared" ca="1" si="0"/>
        <v>1034.7066299999999</v>
      </c>
      <c r="O9" s="7">
        <f t="shared" ca="1" si="0"/>
        <v>1034.6423299999999</v>
      </c>
      <c r="P9" s="7">
        <f t="shared" ca="1" si="0"/>
        <v>1034.62266</v>
      </c>
      <c r="R9" s="7">
        <f t="shared" ca="1" si="1"/>
        <v>1034.6981759999999</v>
      </c>
      <c r="T9" s="7">
        <f ca="1">Total!E9</f>
        <v>1034.43669</v>
      </c>
      <c r="V9" s="7">
        <f t="shared" ca="1" si="3"/>
        <v>3.0381752990611092E-4</v>
      </c>
      <c r="W9" s="7">
        <f t="shared" ca="1" si="4"/>
        <v>3.2056094220708699E-4</v>
      </c>
      <c r="X9" s="7">
        <f t="shared" ca="1" si="5"/>
        <v>2.6095362104751519E-4</v>
      </c>
      <c r="Y9" s="7">
        <f t="shared" ca="1" si="6"/>
        <v>1.9879418623473517E-4</v>
      </c>
      <c r="Z9" s="7">
        <f t="shared" ca="1" si="7"/>
        <v>1.7977900609847619E-4</v>
      </c>
      <c r="AB9" s="7">
        <f t="shared" ca="1" si="8"/>
        <v>1.2639052854939244E-3</v>
      </c>
    </row>
    <row r="10" spans="1:28" x14ac:dyDescent="0.25">
      <c r="A10" s="7" t="s">
        <v>0</v>
      </c>
      <c r="B10" s="7">
        <v>25</v>
      </c>
      <c r="C10" s="7">
        <v>0.7</v>
      </c>
      <c r="D10" s="7">
        <v>28.65436</v>
      </c>
      <c r="E10" s="7">
        <v>1.6891099999999999</v>
      </c>
      <c r="F10" s="7">
        <v>62</v>
      </c>
      <c r="H10" s="7" t="s">
        <v>0</v>
      </c>
      <c r="I10" s="7">
        <v>1000</v>
      </c>
      <c r="J10" s="7">
        <v>1</v>
      </c>
      <c r="L10" s="7">
        <f t="shared" ca="1" si="2"/>
        <v>1034.3688199999999</v>
      </c>
      <c r="M10" s="7">
        <f t="shared" ca="1" si="0"/>
        <v>1034.2898600000001</v>
      </c>
      <c r="N10" s="7">
        <f t="shared" ca="1" si="0"/>
        <v>1034.51352</v>
      </c>
      <c r="O10" s="7">
        <f t="shared" ca="1" si="0"/>
        <v>1034.5245199999999</v>
      </c>
      <c r="P10" s="7">
        <f t="shared" ca="1" si="0"/>
        <v>1034.51072</v>
      </c>
      <c r="R10" s="7">
        <f t="shared" ca="1" si="1"/>
        <v>1034.4414879999999</v>
      </c>
      <c r="T10" s="7">
        <f ca="1">Total!E10</f>
        <v>1034.2198900000001</v>
      </c>
      <c r="V10" s="7">
        <f t="shared" ca="1" si="3"/>
        <v>1.4400225855242115E-4</v>
      </c>
      <c r="W10" s="7">
        <f t="shared" ca="1" si="4"/>
        <v>6.7654858194626365E-5</v>
      </c>
      <c r="X10" s="7">
        <f t="shared" ca="1" si="5"/>
        <v>2.8391447780016458E-4</v>
      </c>
      <c r="Y10" s="7">
        <f t="shared" ca="1" si="6"/>
        <v>2.9455051381757988E-4</v>
      </c>
      <c r="Z10" s="7">
        <f t="shared" ca="1" si="7"/>
        <v>2.812071231775618E-4</v>
      </c>
      <c r="AB10" s="7">
        <f t="shared" ca="1" si="8"/>
        <v>1.0713292315423539E-3</v>
      </c>
    </row>
    <row r="11" spans="1:28" x14ac:dyDescent="0.25">
      <c r="A11" s="7" t="s">
        <v>0</v>
      </c>
      <c r="B11" s="7">
        <v>25</v>
      </c>
      <c r="C11" s="7">
        <v>1</v>
      </c>
      <c r="D11" s="7">
        <v>28.627030000000001</v>
      </c>
      <c r="E11" s="7">
        <v>2.1061399999999999</v>
      </c>
      <c r="F11" s="7">
        <v>87</v>
      </c>
      <c r="H11" s="7" t="s">
        <v>2</v>
      </c>
      <c r="I11" s="7">
        <v>24</v>
      </c>
      <c r="J11" s="7">
        <v>0.4</v>
      </c>
      <c r="L11" s="7">
        <f t="shared" ca="1" si="2"/>
        <v>3177.6379999999999</v>
      </c>
      <c r="M11" s="7">
        <f t="shared" ca="1" si="0"/>
        <v>3177.6379999999999</v>
      </c>
      <c r="N11" s="7">
        <f t="shared" ca="1" si="0"/>
        <v>3177.6379999999999</v>
      </c>
      <c r="O11" s="7">
        <f t="shared" ca="1" si="0"/>
        <v>3177.6379999999999</v>
      </c>
      <c r="P11" s="7">
        <f t="shared" ca="1" si="0"/>
        <v>3177.6379999999999</v>
      </c>
      <c r="R11" s="7">
        <f t="shared" ca="1" si="1"/>
        <v>3177.6379999999999</v>
      </c>
      <c r="T11" s="7">
        <f ca="1">Total!E11</f>
        <v>3177.6379999999999</v>
      </c>
      <c r="V11" s="7">
        <f t="shared" ca="1" si="3"/>
        <v>0</v>
      </c>
      <c r="W11" s="7">
        <f t="shared" ca="1" si="4"/>
        <v>0</v>
      </c>
      <c r="X11" s="7">
        <f t="shared" ca="1" si="5"/>
        <v>0</v>
      </c>
      <c r="Y11" s="7">
        <f t="shared" ca="1" si="6"/>
        <v>0</v>
      </c>
      <c r="Z11" s="7">
        <f t="shared" ca="1" si="7"/>
        <v>0</v>
      </c>
      <c r="AB11" s="7">
        <f t="shared" ca="1" si="8"/>
        <v>0</v>
      </c>
    </row>
    <row r="12" spans="1:28" x14ac:dyDescent="0.25">
      <c r="A12" s="7" t="s">
        <v>0</v>
      </c>
      <c r="B12" s="7">
        <v>25</v>
      </c>
      <c r="C12" s="7">
        <v>1</v>
      </c>
      <c r="D12" s="7">
        <v>28.546240000000001</v>
      </c>
      <c r="E12" s="7">
        <v>2.0926200000000001</v>
      </c>
      <c r="F12" s="7">
        <v>71</v>
      </c>
      <c r="H12" s="7" t="s">
        <v>3</v>
      </c>
      <c r="I12" s="7">
        <v>24</v>
      </c>
      <c r="J12" s="7">
        <v>0.7</v>
      </c>
      <c r="L12" s="7">
        <f t="shared" ca="1" si="2"/>
        <v>2321.03586</v>
      </c>
      <c r="M12" s="7">
        <f t="shared" ca="1" si="0"/>
        <v>2321.03586</v>
      </c>
      <c r="N12" s="7">
        <f t="shared" ca="1" si="0"/>
        <v>2321.03586</v>
      </c>
      <c r="O12" s="7">
        <f t="shared" ca="1" si="0"/>
        <v>2321.03586</v>
      </c>
      <c r="P12" s="7">
        <f t="shared" ca="1" si="0"/>
        <v>2321.03586</v>
      </c>
      <c r="R12" s="7">
        <f t="shared" ca="1" si="1"/>
        <v>2321.03586</v>
      </c>
      <c r="T12" s="7">
        <f ca="1">Total!E12</f>
        <v>2321.03586</v>
      </c>
      <c r="V12" s="7">
        <f t="shared" ca="1" si="3"/>
        <v>0</v>
      </c>
      <c r="W12" s="7">
        <f t="shared" ca="1" si="4"/>
        <v>0</v>
      </c>
      <c r="X12" s="7">
        <f t="shared" ca="1" si="5"/>
        <v>0</v>
      </c>
      <c r="Y12" s="7">
        <f t="shared" ca="1" si="6"/>
        <v>0</v>
      </c>
      <c r="Z12" s="7">
        <f t="shared" ca="1" si="7"/>
        <v>0</v>
      </c>
      <c r="AB12" s="7">
        <f t="shared" ca="1" si="8"/>
        <v>0</v>
      </c>
    </row>
    <row r="13" spans="1:28" x14ac:dyDescent="0.25">
      <c r="A13" s="7" t="s">
        <v>0</v>
      </c>
      <c r="B13" s="7">
        <v>25</v>
      </c>
      <c r="C13" s="7">
        <v>1</v>
      </c>
      <c r="D13" s="7">
        <v>28.587009999999999</v>
      </c>
      <c r="E13" s="7">
        <v>2.1175299999999999</v>
      </c>
      <c r="F13" s="7">
        <v>87</v>
      </c>
      <c r="H13" s="7" t="s">
        <v>3</v>
      </c>
      <c r="I13" s="7">
        <v>24</v>
      </c>
      <c r="J13" s="7">
        <v>1</v>
      </c>
      <c r="L13" s="7">
        <f t="shared" ca="1" si="2"/>
        <v>2320.9075499999999</v>
      </c>
      <c r="M13" s="7">
        <f t="shared" ca="1" si="0"/>
        <v>2320.9075499999999</v>
      </c>
      <c r="N13" s="7">
        <f t="shared" ca="1" si="0"/>
        <v>2320.9075499999999</v>
      </c>
      <c r="O13" s="7">
        <f t="shared" ca="1" si="0"/>
        <v>2320.9075499999999</v>
      </c>
      <c r="P13" s="7">
        <f t="shared" ca="1" si="0"/>
        <v>2320.9075499999999</v>
      </c>
      <c r="R13" s="7">
        <f t="shared" ca="1" si="1"/>
        <v>2320.9075499999999</v>
      </c>
      <c r="T13" s="7">
        <f ca="1">Total!E13</f>
        <v>2320.9075499999999</v>
      </c>
      <c r="V13" s="7">
        <f t="shared" ca="1" si="3"/>
        <v>0</v>
      </c>
      <c r="W13" s="7">
        <f t="shared" ca="1" si="4"/>
        <v>0</v>
      </c>
      <c r="X13" s="7">
        <f t="shared" ca="1" si="5"/>
        <v>0</v>
      </c>
      <c r="Y13" s="7">
        <f t="shared" ca="1" si="6"/>
        <v>0</v>
      </c>
      <c r="Z13" s="7">
        <f t="shared" ca="1" si="7"/>
        <v>0</v>
      </c>
      <c r="AB13" s="7">
        <f t="shared" ca="1" si="8"/>
        <v>0</v>
      </c>
    </row>
    <row r="14" spans="1:28" x14ac:dyDescent="0.25">
      <c r="A14" s="7" t="s">
        <v>0</v>
      </c>
      <c r="B14" s="7">
        <v>25</v>
      </c>
      <c r="C14" s="7">
        <v>1</v>
      </c>
      <c r="D14" s="7">
        <v>28.546240000000001</v>
      </c>
      <c r="E14" s="7">
        <v>2.09335</v>
      </c>
      <c r="F14" s="7">
        <v>85</v>
      </c>
      <c r="H14" s="7" t="s">
        <v>3</v>
      </c>
      <c r="I14" s="7">
        <v>100</v>
      </c>
      <c r="J14" s="7">
        <v>0.4</v>
      </c>
      <c r="L14" s="7">
        <f t="shared" ca="1" si="2"/>
        <v>42987.644840000001</v>
      </c>
      <c r="M14" s="7">
        <f t="shared" ca="1" si="0"/>
        <v>42987.644590000004</v>
      </c>
      <c r="N14" s="7">
        <f t="shared" ca="1" si="0"/>
        <v>42986.580840000002</v>
      </c>
      <c r="O14" s="7">
        <f t="shared" ca="1" si="0"/>
        <v>42987.814830000003</v>
      </c>
      <c r="P14" s="7">
        <f t="shared" ca="1" si="0"/>
        <v>42989.364419999998</v>
      </c>
      <c r="R14" s="7">
        <f t="shared" ca="1" si="1"/>
        <v>42987.809904000002</v>
      </c>
      <c r="T14" s="7">
        <f ca="1">Total!E14</f>
        <v>42986.193919999998</v>
      </c>
      <c r="V14" s="7">
        <f t="shared" ca="1" si="3"/>
        <v>3.3753162764379774E-5</v>
      </c>
      <c r="W14" s="7">
        <f t="shared" ca="1" si="4"/>
        <v>3.3747346943658645E-5</v>
      </c>
      <c r="X14" s="7">
        <f t="shared" ca="1" si="5"/>
        <v>9.0010295101852491E-6</v>
      </c>
      <c r="Y14" s="7">
        <f t="shared" ca="1" si="6"/>
        <v>3.7707688264323E-5</v>
      </c>
      <c r="Z14" s="7">
        <f t="shared" ca="1" si="7"/>
        <v>7.3756239175319269E-5</v>
      </c>
      <c r="AB14" s="7">
        <f t="shared" ca="1" si="8"/>
        <v>1.8796546665786595E-4</v>
      </c>
    </row>
    <row r="15" spans="1:28" x14ac:dyDescent="0.25">
      <c r="A15" s="7" t="s">
        <v>0</v>
      </c>
      <c r="B15" s="7">
        <v>25</v>
      </c>
      <c r="C15" s="7">
        <v>1</v>
      </c>
      <c r="D15" s="7">
        <v>28.546240000000001</v>
      </c>
      <c r="E15" s="7">
        <v>2.1442100000000002</v>
      </c>
      <c r="F15" s="7">
        <v>89</v>
      </c>
      <c r="H15" s="7" t="s">
        <v>3</v>
      </c>
      <c r="I15" s="7">
        <v>100</v>
      </c>
      <c r="J15" s="7">
        <v>0.7</v>
      </c>
      <c r="L15" s="7">
        <f t="shared" ca="1" si="2"/>
        <v>35769.309670000002</v>
      </c>
      <c r="M15" s="7">
        <f t="shared" ca="1" si="0"/>
        <v>35969.362719999997</v>
      </c>
      <c r="N15" s="7">
        <f t="shared" ca="1" si="0"/>
        <v>35982.413189999999</v>
      </c>
      <c r="O15" s="7">
        <f t="shared" ca="1" si="0"/>
        <v>35637.758580000002</v>
      </c>
      <c r="P15" s="7">
        <f t="shared" ca="1" si="0"/>
        <v>35803.231979999997</v>
      </c>
      <c r="R15" s="7">
        <f t="shared" ca="1" si="1"/>
        <v>35832.415227999991</v>
      </c>
      <c r="T15" s="7">
        <f ca="1">Total!E15</f>
        <v>35444.455130000002</v>
      </c>
      <c r="V15" s="7">
        <f t="shared" ca="1" si="3"/>
        <v>9.1651723466626266E-3</v>
      </c>
      <c r="W15" s="7">
        <f t="shared" ca="1" si="4"/>
        <v>1.4809300582412288E-2</v>
      </c>
      <c r="X15" s="7">
        <f t="shared" ca="1" si="5"/>
        <v>1.5177495549781277E-2</v>
      </c>
      <c r="Y15" s="7">
        <f t="shared" ca="1" si="6"/>
        <v>5.4537007069517173E-3</v>
      </c>
      <c r="Z15" s="7">
        <f t="shared" ca="1" si="7"/>
        <v>1.0122227826160823E-2</v>
      </c>
      <c r="AB15" s="7">
        <f t="shared" ca="1" si="8"/>
        <v>5.4727897011968736E-2</v>
      </c>
    </row>
    <row r="16" spans="1:28" x14ac:dyDescent="0.25">
      <c r="A16" s="7" t="s">
        <v>0</v>
      </c>
      <c r="B16" s="7">
        <v>100</v>
      </c>
      <c r="C16" s="7">
        <v>0.4</v>
      </c>
      <c r="D16" s="7">
        <v>148.11283</v>
      </c>
      <c r="E16" s="7">
        <v>9.6039700000000003</v>
      </c>
      <c r="F16" s="7">
        <v>49</v>
      </c>
      <c r="H16" s="7" t="s">
        <v>3</v>
      </c>
      <c r="I16" s="7">
        <v>100</v>
      </c>
      <c r="J16" s="7">
        <v>1</v>
      </c>
      <c r="L16" s="7">
        <f t="shared" ca="1" si="2"/>
        <v>35414.171620000001</v>
      </c>
      <c r="M16" s="7">
        <f t="shared" ca="1" si="0"/>
        <v>35321.108070000002</v>
      </c>
      <c r="N16" s="7">
        <f t="shared" ca="1" si="0"/>
        <v>35547.028859999999</v>
      </c>
      <c r="O16" s="7">
        <f t="shared" ca="1" si="0"/>
        <v>35483.758849999998</v>
      </c>
      <c r="P16" s="7">
        <f t="shared" ca="1" si="0"/>
        <v>35318.843350000003</v>
      </c>
      <c r="R16" s="7">
        <f t="shared" ca="1" si="1"/>
        <v>35416.982150000003</v>
      </c>
      <c r="T16" s="7">
        <f ca="1">Total!E16</f>
        <v>35228.36103</v>
      </c>
      <c r="V16" s="7">
        <f t="shared" ca="1" si="3"/>
        <v>5.2744602521180919E-3</v>
      </c>
      <c r="W16" s="7">
        <f t="shared" ca="1" si="4"/>
        <v>2.6327378648419064E-3</v>
      </c>
      <c r="X16" s="7">
        <f t="shared" ca="1" si="5"/>
        <v>9.0457750710748429E-3</v>
      </c>
      <c r="Y16" s="7">
        <f t="shared" ca="1" si="6"/>
        <v>7.2497786593734796E-3</v>
      </c>
      <c r="Z16" s="7">
        <f t="shared" ca="1" si="7"/>
        <v>2.5684510250973433E-3</v>
      </c>
      <c r="AB16" s="7">
        <f t="shared" ca="1" si="8"/>
        <v>2.6771202872505662E-2</v>
      </c>
    </row>
    <row r="17" spans="1:28" x14ac:dyDescent="0.25">
      <c r="A17" s="7" t="s">
        <v>0</v>
      </c>
      <c r="B17" s="7">
        <v>100</v>
      </c>
      <c r="C17" s="7">
        <v>0.4</v>
      </c>
      <c r="D17" s="7">
        <v>148.1283</v>
      </c>
      <c r="E17" s="7">
        <v>9.63063</v>
      </c>
      <c r="F17" s="7">
        <v>49</v>
      </c>
      <c r="H17" s="7" t="s">
        <v>3</v>
      </c>
      <c r="I17" s="7">
        <v>997</v>
      </c>
      <c r="J17" s="7">
        <v>0.4</v>
      </c>
      <c r="L17" s="7">
        <f t="shared" ca="1" si="2"/>
        <v>324177.02653999999</v>
      </c>
      <c r="M17" s="7">
        <f t="shared" ca="1" si="0"/>
        <v>324201.02476</v>
      </c>
      <c r="N17" s="7">
        <f t="shared" ca="1" si="0"/>
        <v>324501.09824000002</v>
      </c>
      <c r="O17" s="7">
        <f t="shared" ca="1" si="0"/>
        <v>324300.42703000002</v>
      </c>
      <c r="P17" s="7">
        <f t="shared" ca="1" si="0"/>
        <v>324566.18633</v>
      </c>
      <c r="R17" s="7">
        <f t="shared" ca="1" si="1"/>
        <v>324349.15257999999</v>
      </c>
      <c r="T17" s="7">
        <f ca="1">Total!E17</f>
        <v>324119.48642999999</v>
      </c>
      <c r="V17" s="7">
        <f t="shared" ca="1" si="3"/>
        <v>1.775274625841685E-4</v>
      </c>
      <c r="W17" s="7">
        <f t="shared" ca="1" si="4"/>
        <v>2.5156873749897213E-4</v>
      </c>
      <c r="X17" s="7">
        <f t="shared" ca="1" si="5"/>
        <v>1.1773800279744917E-3</v>
      </c>
      <c r="Y17" s="7">
        <f t="shared" ca="1" si="6"/>
        <v>5.5825276657381264E-4</v>
      </c>
      <c r="Z17" s="7">
        <f t="shared" ca="1" si="7"/>
        <v>1.3781951369853246E-3</v>
      </c>
      <c r="AB17" s="7">
        <f t="shared" ca="1" si="8"/>
        <v>3.5429241316167694E-3</v>
      </c>
    </row>
    <row r="18" spans="1:28" x14ac:dyDescent="0.25">
      <c r="A18" s="7" t="s">
        <v>0</v>
      </c>
      <c r="B18" s="7">
        <v>100</v>
      </c>
      <c r="C18" s="7">
        <v>0.4</v>
      </c>
      <c r="D18" s="7">
        <v>148.21746999999999</v>
      </c>
      <c r="E18" s="7">
        <v>9.8157300000000003</v>
      </c>
      <c r="F18" s="7">
        <v>48</v>
      </c>
      <c r="H18" s="7" t="s">
        <v>3</v>
      </c>
      <c r="I18" s="7">
        <v>997</v>
      </c>
      <c r="J18" s="7">
        <v>0.7</v>
      </c>
      <c r="L18" s="7">
        <f t="shared" ca="1" si="2"/>
        <v>323155.29908999999</v>
      </c>
      <c r="M18" s="7">
        <f t="shared" ca="1" si="2"/>
        <v>322970.95526000002</v>
      </c>
      <c r="N18" s="7">
        <f t="shared" ca="1" si="2"/>
        <v>323037.88530000002</v>
      </c>
      <c r="O18" s="7">
        <f t="shared" ca="1" si="2"/>
        <v>323078.20607999997</v>
      </c>
      <c r="P18" s="7">
        <f t="shared" ca="1" si="2"/>
        <v>323075.03396999999</v>
      </c>
      <c r="R18" s="7">
        <f t="shared" ca="1" si="1"/>
        <v>323063.47593999997</v>
      </c>
      <c r="T18" s="7">
        <f ca="1">Total!E18</f>
        <v>322908.53392000002</v>
      </c>
      <c r="V18" s="7">
        <f t="shared" ca="1" si="3"/>
        <v>7.6419525679400366E-4</v>
      </c>
      <c r="W18" s="7">
        <f t="shared" ca="1" si="4"/>
        <v>1.9330966339671144E-4</v>
      </c>
      <c r="X18" s="7">
        <f t="shared" ca="1" si="5"/>
        <v>4.0058210425635238E-4</v>
      </c>
      <c r="Y18" s="7">
        <f t="shared" ca="1" si="6"/>
        <v>5.2544960004678666E-4</v>
      </c>
      <c r="Z18" s="7">
        <f t="shared" ca="1" si="7"/>
        <v>5.1562604425073311E-4</v>
      </c>
      <c r="AB18" s="7">
        <f t="shared" ca="1" si="8"/>
        <v>2.3991626687445873E-3</v>
      </c>
    </row>
    <row r="19" spans="1:28" x14ac:dyDescent="0.25">
      <c r="A19" s="7" t="s">
        <v>0</v>
      </c>
      <c r="B19" s="7">
        <v>100</v>
      </c>
      <c r="C19" s="7">
        <v>0.4</v>
      </c>
      <c r="D19" s="7">
        <v>148.17330000000001</v>
      </c>
      <c r="E19" s="7">
        <v>9.5912699999999997</v>
      </c>
      <c r="F19" s="7">
        <v>45</v>
      </c>
      <c r="H19" s="7" t="s">
        <v>3</v>
      </c>
      <c r="I19" s="7">
        <v>997</v>
      </c>
      <c r="J19" s="7">
        <v>1</v>
      </c>
      <c r="L19" s="7">
        <f t="shared" ca="1" si="2"/>
        <v>322955.38988999999</v>
      </c>
      <c r="M19" s="7">
        <f t="shared" ca="1" si="2"/>
        <v>322982.48603999999</v>
      </c>
      <c r="N19" s="7">
        <f t="shared" ca="1" si="2"/>
        <v>323071.66291999997</v>
      </c>
      <c r="O19" s="7">
        <f t="shared" ca="1" si="2"/>
        <v>323124.43127</v>
      </c>
      <c r="P19" s="7">
        <f t="shared" ca="1" si="2"/>
        <v>323071.26</v>
      </c>
      <c r="R19" s="7">
        <f t="shared" ca="1" si="1"/>
        <v>323041.04602399998</v>
      </c>
      <c r="T19" s="7">
        <f ca="1">Total!E19</f>
        <v>322830.84453</v>
      </c>
      <c r="V19" s="7">
        <f t="shared" ca="1" si="3"/>
        <v>3.8579138923763964E-4</v>
      </c>
      <c r="W19" s="7">
        <f t="shared" ca="1" si="4"/>
        <v>4.6972435431551527E-4</v>
      </c>
      <c r="X19" s="7">
        <f t="shared" ca="1" si="5"/>
        <v>7.4595843018213364E-4</v>
      </c>
      <c r="Y19" s="7">
        <f t="shared" ca="1" si="6"/>
        <v>9.0941353645257526E-4</v>
      </c>
      <c r="Z19" s="7">
        <f t="shared" ca="1" si="7"/>
        <v>7.4471034621868631E-4</v>
      </c>
      <c r="AB19" s="7">
        <f t="shared" ca="1" si="8"/>
        <v>3.2555980564065506E-3</v>
      </c>
    </row>
    <row r="20" spans="1:28" x14ac:dyDescent="0.25">
      <c r="A20" s="7" t="s">
        <v>0</v>
      </c>
      <c r="B20" s="7">
        <v>100</v>
      </c>
      <c r="C20" s="7">
        <v>0.4</v>
      </c>
      <c r="D20" s="7">
        <v>148.14080000000001</v>
      </c>
      <c r="E20" s="7">
        <v>9.5587099999999996</v>
      </c>
      <c r="F20" s="7">
        <v>48</v>
      </c>
      <c r="H20" s="7" t="s">
        <v>1</v>
      </c>
      <c r="I20" s="7">
        <v>30</v>
      </c>
      <c r="J20" s="7">
        <v>0.4</v>
      </c>
      <c r="L20" s="7">
        <f t="shared" ca="1" si="2"/>
        <v>995.50248999999997</v>
      </c>
      <c r="M20" s="7">
        <f t="shared" ca="1" si="2"/>
        <v>995.50248999999997</v>
      </c>
      <c r="N20" s="7">
        <f t="shared" ca="1" si="2"/>
        <v>995.50248999999997</v>
      </c>
      <c r="O20" s="7">
        <f t="shared" ca="1" si="2"/>
        <v>995.50248999999997</v>
      </c>
      <c r="P20" s="7">
        <f t="shared" ca="1" si="2"/>
        <v>995.50248999999997</v>
      </c>
      <c r="R20" s="7">
        <f t="shared" ca="1" si="1"/>
        <v>995.50249000000008</v>
      </c>
      <c r="T20" s="7">
        <f ca="1">Total!E20</f>
        <v>995.50248999999997</v>
      </c>
      <c r="V20" s="7">
        <f t="shared" ca="1" si="3"/>
        <v>0</v>
      </c>
      <c r="W20" s="7">
        <f t="shared" ca="1" si="4"/>
        <v>0</v>
      </c>
      <c r="X20" s="7">
        <f t="shared" ca="1" si="5"/>
        <v>0</v>
      </c>
      <c r="Y20" s="7">
        <f t="shared" ca="1" si="6"/>
        <v>0</v>
      </c>
      <c r="Z20" s="7">
        <f t="shared" ca="1" si="7"/>
        <v>0</v>
      </c>
      <c r="AB20" s="7">
        <f t="shared" ca="1" si="8"/>
        <v>0</v>
      </c>
    </row>
    <row r="21" spans="1:28" x14ac:dyDescent="0.25">
      <c r="A21" s="7" t="s">
        <v>0</v>
      </c>
      <c r="B21" s="7">
        <v>100</v>
      </c>
      <c r="C21" s="7">
        <v>0.7</v>
      </c>
      <c r="D21" s="7">
        <v>107.68003</v>
      </c>
      <c r="E21" s="7">
        <v>24.41018</v>
      </c>
      <c r="F21" s="7">
        <v>132</v>
      </c>
      <c r="H21" s="7" t="s">
        <v>1</v>
      </c>
      <c r="I21" s="7">
        <v>30</v>
      </c>
      <c r="J21" s="7">
        <v>0.7</v>
      </c>
      <c r="L21" s="7">
        <f t="shared" ca="1" si="2"/>
        <v>675.38611000000003</v>
      </c>
      <c r="M21" s="7">
        <f t="shared" ca="1" si="2"/>
        <v>675.36581000000001</v>
      </c>
      <c r="N21" s="7">
        <f t="shared" ca="1" si="2"/>
        <v>692.52247999999997</v>
      </c>
      <c r="O21" s="7">
        <f t="shared" ca="1" si="2"/>
        <v>675.48396000000002</v>
      </c>
      <c r="P21" s="7">
        <f t="shared" ca="1" si="2"/>
        <v>675.36989000000005</v>
      </c>
      <c r="R21" s="7">
        <f t="shared" ca="1" si="1"/>
        <v>678.82565</v>
      </c>
      <c r="T21" s="7">
        <f ca="1">Total!E21</f>
        <v>675.36581000000001</v>
      </c>
      <c r="V21" s="7">
        <f t="shared" ca="1" si="3"/>
        <v>3.0057784536087472E-5</v>
      </c>
      <c r="W21" s="7">
        <f t="shared" ca="1" si="4"/>
        <v>0</v>
      </c>
      <c r="X21" s="7">
        <f t="shared" ca="1" si="5"/>
        <v>2.5403521685529153E-2</v>
      </c>
      <c r="Y21" s="7">
        <f t="shared" ca="1" si="6"/>
        <v>1.7494222871604085E-4</v>
      </c>
      <c r="Z21" s="7">
        <f t="shared" ca="1" si="7"/>
        <v>6.0411704881010963E-6</v>
      </c>
      <c r="AB21" s="7">
        <f t="shared" ca="1" si="8"/>
        <v>2.5614562869269383E-2</v>
      </c>
    </row>
    <row r="22" spans="1:28" x14ac:dyDescent="0.25">
      <c r="A22" s="7" t="s">
        <v>0</v>
      </c>
      <c r="B22" s="7">
        <v>100</v>
      </c>
      <c r="C22" s="7">
        <v>0.7</v>
      </c>
      <c r="D22" s="7">
        <v>107.62253</v>
      </c>
      <c r="E22" s="7">
        <v>24.38411</v>
      </c>
      <c r="F22" s="7">
        <v>117</v>
      </c>
      <c r="H22" s="7" t="s">
        <v>1</v>
      </c>
      <c r="I22" s="7">
        <v>30</v>
      </c>
      <c r="J22" s="7">
        <v>1</v>
      </c>
      <c r="L22" s="7">
        <f t="shared" ca="1" si="2"/>
        <v>655.43295999999998</v>
      </c>
      <c r="M22" s="7">
        <f t="shared" ca="1" si="2"/>
        <v>657.45713999999998</v>
      </c>
      <c r="N22" s="7">
        <f t="shared" ca="1" si="2"/>
        <v>657.32380999999998</v>
      </c>
      <c r="O22" s="7">
        <f t="shared" ca="1" si="2"/>
        <v>657.32380999999998</v>
      </c>
      <c r="P22" s="7">
        <f t="shared" ca="1" si="2"/>
        <v>655.43295999999998</v>
      </c>
      <c r="R22" s="7">
        <f t="shared" ca="1" si="1"/>
        <v>656.59413599999993</v>
      </c>
      <c r="T22" s="7">
        <f ca="1">Total!E22</f>
        <v>655.43295999999998</v>
      </c>
      <c r="V22" s="7">
        <f t="shared" ca="1" si="3"/>
        <v>0</v>
      </c>
      <c r="W22" s="7">
        <f t="shared" ca="1" si="4"/>
        <v>3.088309748719383E-3</v>
      </c>
      <c r="X22" s="7">
        <f t="shared" ca="1" si="5"/>
        <v>2.8848869608266272E-3</v>
      </c>
      <c r="Y22" s="7">
        <f t="shared" ca="1" si="6"/>
        <v>2.8848869608266272E-3</v>
      </c>
      <c r="Z22" s="7">
        <f t="shared" ca="1" si="7"/>
        <v>0</v>
      </c>
      <c r="AB22" s="7">
        <f t="shared" ca="1" si="8"/>
        <v>8.8580836703726386E-3</v>
      </c>
    </row>
    <row r="23" spans="1:28" x14ac:dyDescent="0.25">
      <c r="A23" s="7" t="s">
        <v>0</v>
      </c>
      <c r="B23" s="7">
        <v>100</v>
      </c>
      <c r="C23" s="7">
        <v>0.7</v>
      </c>
      <c r="D23" s="7">
        <v>107.62336999999999</v>
      </c>
      <c r="E23" s="7">
        <v>24.285219999999999</v>
      </c>
      <c r="F23" s="7">
        <v>114</v>
      </c>
      <c r="H23" s="7" t="s">
        <v>1</v>
      </c>
      <c r="I23" s="7">
        <v>100</v>
      </c>
      <c r="J23" s="7">
        <v>0.4</v>
      </c>
      <c r="L23" s="7">
        <f t="shared" ca="1" si="2"/>
        <v>1837.6373599999999</v>
      </c>
      <c r="M23" s="7">
        <f t="shared" ca="1" si="2"/>
        <v>1793.81</v>
      </c>
      <c r="N23" s="7">
        <f t="shared" ca="1" si="2"/>
        <v>1871.2306699999999</v>
      </c>
      <c r="O23" s="7">
        <f t="shared" ca="1" si="2"/>
        <v>1818.9941100000001</v>
      </c>
      <c r="P23" s="7">
        <f t="shared" ca="1" si="2"/>
        <v>1824.1662899999999</v>
      </c>
      <c r="R23" s="7">
        <f t="shared" ca="1" si="1"/>
        <v>1829.167686</v>
      </c>
      <c r="T23" s="7">
        <f ca="1">Total!E23</f>
        <v>1789.1879899999999</v>
      </c>
      <c r="V23" s="7">
        <f t="shared" ca="1" si="3"/>
        <v>2.7078971170603514E-2</v>
      </c>
      <c r="W23" s="7">
        <f t="shared" ca="1" si="4"/>
        <v>2.5833003719190214E-3</v>
      </c>
      <c r="X23" s="7">
        <f t="shared" ca="1" si="5"/>
        <v>4.5854700824366712E-2</v>
      </c>
      <c r="Y23" s="7">
        <f t="shared" ca="1" si="6"/>
        <v>1.6659020833244133E-2</v>
      </c>
      <c r="Z23" s="7">
        <f t="shared" ca="1" si="7"/>
        <v>1.9549818239054908E-2</v>
      </c>
      <c r="AB23" s="7">
        <f t="shared" ca="1" si="8"/>
        <v>0.11172581143918829</v>
      </c>
    </row>
    <row r="24" spans="1:28" x14ac:dyDescent="0.25">
      <c r="A24" s="7" t="s">
        <v>0</v>
      </c>
      <c r="B24" s="7">
        <v>100</v>
      </c>
      <c r="C24" s="7">
        <v>0.7</v>
      </c>
      <c r="D24" s="7">
        <v>107.60419</v>
      </c>
      <c r="E24" s="7">
        <v>24.345859999999998</v>
      </c>
      <c r="F24" s="7">
        <v>118</v>
      </c>
      <c r="H24" s="7" t="s">
        <v>1</v>
      </c>
      <c r="I24" s="7">
        <v>100</v>
      </c>
      <c r="J24" s="7">
        <v>0.7</v>
      </c>
      <c r="L24" s="7">
        <f t="shared" ca="1" si="2"/>
        <v>1782.80576</v>
      </c>
      <c r="M24" s="7">
        <f t="shared" ca="1" si="2"/>
        <v>1770.3714500000001</v>
      </c>
      <c r="N24" s="7">
        <f t="shared" ca="1" si="2"/>
        <v>1772.84187</v>
      </c>
      <c r="O24" s="7">
        <f t="shared" ca="1" si="2"/>
        <v>1777.66066</v>
      </c>
      <c r="P24" s="7">
        <f t="shared" ca="1" si="2"/>
        <v>1768.1639700000001</v>
      </c>
      <c r="R24" s="7">
        <f t="shared" ca="1" si="1"/>
        <v>1774.3687419999999</v>
      </c>
      <c r="T24" s="7">
        <f ca="1">Total!E24</f>
        <v>1762.0255400000001</v>
      </c>
      <c r="V24" s="7">
        <f t="shared" ca="1" si="3"/>
        <v>1.1793370486559389E-2</v>
      </c>
      <c r="W24" s="7">
        <f t="shared" ca="1" si="4"/>
        <v>4.7365431490851168E-3</v>
      </c>
      <c r="X24" s="7">
        <f t="shared" ca="1" si="5"/>
        <v>6.1385773102924941E-3</v>
      </c>
      <c r="Y24" s="7">
        <f t="shared" ca="1" si="6"/>
        <v>8.8733787593112384E-3</v>
      </c>
      <c r="Z24" s="7">
        <f t="shared" ca="1" si="7"/>
        <v>3.4837349746928022E-3</v>
      </c>
      <c r="AB24" s="7">
        <f t="shared" ca="1" si="8"/>
        <v>3.5025604679941043E-2</v>
      </c>
    </row>
    <row r="25" spans="1:28" x14ac:dyDescent="0.25">
      <c r="A25" s="7" t="s">
        <v>0</v>
      </c>
      <c r="B25" s="7">
        <v>100</v>
      </c>
      <c r="C25" s="7">
        <v>0.7</v>
      </c>
      <c r="D25" s="7">
        <v>107.65003</v>
      </c>
      <c r="E25" s="7">
        <v>24.534469999999999</v>
      </c>
      <c r="F25" s="7">
        <v>119</v>
      </c>
      <c r="H25" s="7" t="s">
        <v>1</v>
      </c>
      <c r="I25" s="7">
        <v>100</v>
      </c>
      <c r="J25" s="7">
        <v>1</v>
      </c>
      <c r="L25" s="7">
        <f t="shared" ca="1" si="2"/>
        <v>1757.49117</v>
      </c>
      <c r="M25" s="7">
        <f t="shared" ca="1" si="2"/>
        <v>1759.19667</v>
      </c>
      <c r="N25" s="7">
        <f t="shared" ca="1" si="2"/>
        <v>1756.75791</v>
      </c>
      <c r="O25" s="7">
        <f t="shared" ca="1" si="2"/>
        <v>1756.19</v>
      </c>
      <c r="P25" s="7">
        <f t="shared" ca="1" si="2"/>
        <v>1758.43057</v>
      </c>
      <c r="R25" s="7">
        <f t="shared" ca="1" si="1"/>
        <v>1757.6132640000001</v>
      </c>
      <c r="T25" s="7">
        <f ca="1">Total!E25</f>
        <v>1753.8095499999999</v>
      </c>
      <c r="V25" s="7">
        <f t="shared" ca="1" si="3"/>
        <v>2.0992131101122504E-3</v>
      </c>
      <c r="W25" s="7">
        <f t="shared" ca="1" si="4"/>
        <v>3.0716676163612495E-3</v>
      </c>
      <c r="X25" s="7">
        <f t="shared" ca="1" si="5"/>
        <v>1.6811175420957728E-3</v>
      </c>
      <c r="Y25" s="7">
        <f t="shared" ca="1" si="6"/>
        <v>1.3573024505426543E-3</v>
      </c>
      <c r="Z25" s="7">
        <f t="shared" ca="1" si="7"/>
        <v>2.634847096139968E-3</v>
      </c>
      <c r="AB25" s="7">
        <f t="shared" ca="1" si="8"/>
        <v>1.0844147815251896E-2</v>
      </c>
    </row>
    <row r="26" spans="1:28" x14ac:dyDescent="0.25">
      <c r="A26" s="7" t="s">
        <v>0</v>
      </c>
      <c r="B26" s="7">
        <v>100</v>
      </c>
      <c r="C26" s="7">
        <v>1</v>
      </c>
      <c r="D26" s="7">
        <v>103.82837000000001</v>
      </c>
      <c r="E26" s="7">
        <v>33.869669999999999</v>
      </c>
      <c r="F26" s="7">
        <v>160</v>
      </c>
      <c r="H26" s="7" t="s">
        <v>1</v>
      </c>
      <c r="I26" s="7">
        <v>1000</v>
      </c>
      <c r="J26" s="7">
        <v>0.4</v>
      </c>
      <c r="L26" s="7">
        <f t="shared" ca="1" si="2"/>
        <v>18982.97</v>
      </c>
      <c r="M26" s="7">
        <f t="shared" ca="1" si="2"/>
        <v>18977.87</v>
      </c>
      <c r="N26" s="7">
        <f t="shared" ca="1" si="2"/>
        <v>18981.585009999999</v>
      </c>
      <c r="O26" s="7">
        <f t="shared" ca="1" si="2"/>
        <v>18982.65452</v>
      </c>
      <c r="P26" s="7">
        <f t="shared" ca="1" si="2"/>
        <v>18980.741409999999</v>
      </c>
      <c r="R26" s="7">
        <f t="shared" ca="1" si="1"/>
        <v>18981.164187999999</v>
      </c>
      <c r="T26" s="7">
        <f ca="1">Total!E26</f>
        <v>18977.24136</v>
      </c>
      <c r="V26" s="7">
        <f t="shared" ca="1" si="3"/>
        <v>3.0186895404491908E-4</v>
      </c>
      <c r="W26" s="7">
        <f t="shared" ca="1" si="4"/>
        <v>3.3125994873208235E-5</v>
      </c>
      <c r="X26" s="7">
        <f t="shared" ca="1" si="5"/>
        <v>2.2888732443243206E-4</v>
      </c>
      <c r="Y26" s="7">
        <f t="shared" ca="1" si="6"/>
        <v>2.8524483075869261E-4</v>
      </c>
      <c r="Z26" s="7">
        <f t="shared" ca="1" si="7"/>
        <v>1.8443407730356953E-4</v>
      </c>
      <c r="AB26" s="7">
        <f t="shared" ca="1" si="8"/>
        <v>1.0335611814128215E-3</v>
      </c>
    </row>
    <row r="27" spans="1:28" x14ac:dyDescent="0.25">
      <c r="A27" s="7" t="s">
        <v>0</v>
      </c>
      <c r="B27" s="7">
        <v>100</v>
      </c>
      <c r="C27" s="7">
        <v>1</v>
      </c>
      <c r="D27" s="7">
        <v>103.84417999999999</v>
      </c>
      <c r="E27" s="7">
        <v>33.980370000000001</v>
      </c>
      <c r="F27" s="7">
        <v>155</v>
      </c>
      <c r="H27" s="7" t="s">
        <v>1</v>
      </c>
      <c r="I27" s="7">
        <v>1000</v>
      </c>
      <c r="J27" s="7">
        <v>0.7</v>
      </c>
      <c r="L27" s="7">
        <f t="shared" ca="1" si="2"/>
        <v>18977.837319999999</v>
      </c>
      <c r="M27" s="7">
        <f t="shared" ca="1" si="2"/>
        <v>18978.078979999998</v>
      </c>
      <c r="N27" s="7">
        <f t="shared" ca="1" si="2"/>
        <v>18977.48907</v>
      </c>
      <c r="O27" s="7">
        <f t="shared" ca="1" si="2"/>
        <v>18977.04191</v>
      </c>
      <c r="P27" s="7">
        <f t="shared" ca="1" si="2"/>
        <v>18976.337810000001</v>
      </c>
      <c r="R27" s="7">
        <f t="shared" ca="1" si="1"/>
        <v>18977.357017999999</v>
      </c>
      <c r="T27" s="7">
        <f ca="1">Total!E27</f>
        <v>18975.633290000002</v>
      </c>
      <c r="V27" s="7">
        <f t="shared" ca="1" si="3"/>
        <v>1.1615053718173675E-4</v>
      </c>
      <c r="W27" s="7">
        <f t="shared" ca="1" si="4"/>
        <v>1.2888581701701033E-4</v>
      </c>
      <c r="X27" s="7">
        <f t="shared" ca="1" si="5"/>
        <v>9.7798053516139004E-5</v>
      </c>
      <c r="Y27" s="7">
        <f t="shared" ca="1" si="6"/>
        <v>7.4233095595321568E-5</v>
      </c>
      <c r="Z27" s="7">
        <f t="shared" ca="1" si="7"/>
        <v>3.7127614621989783E-5</v>
      </c>
      <c r="AB27" s="7">
        <f t="shared" ca="1" si="8"/>
        <v>4.5419511793219744E-4</v>
      </c>
    </row>
    <row r="28" spans="1:28" x14ac:dyDescent="0.25">
      <c r="A28" s="7" t="s">
        <v>0</v>
      </c>
      <c r="B28" s="7">
        <v>100</v>
      </c>
      <c r="C28" s="7">
        <v>1</v>
      </c>
      <c r="D28" s="7">
        <v>103.75698</v>
      </c>
      <c r="E28" s="7">
        <v>33.89481</v>
      </c>
      <c r="F28" s="7">
        <v>159</v>
      </c>
      <c r="H28" s="7" t="s">
        <v>1</v>
      </c>
      <c r="I28" s="7">
        <v>1000</v>
      </c>
      <c r="J28" s="7">
        <v>1</v>
      </c>
      <c r="L28" s="7">
        <f t="shared" ca="1" si="2"/>
        <v>18975.48</v>
      </c>
      <c r="M28" s="7">
        <f t="shared" ca="1" si="2"/>
        <v>18975.310000000001</v>
      </c>
      <c r="N28" s="7">
        <f t="shared" ca="1" si="2"/>
        <v>18975.3</v>
      </c>
      <c r="O28" s="7">
        <f t="shared" ca="1" si="2"/>
        <v>18976.17238</v>
      </c>
      <c r="P28" s="7">
        <f t="shared" ca="1" si="2"/>
        <v>18975.294999999998</v>
      </c>
      <c r="R28" s="7">
        <f t="shared" ca="1" si="1"/>
        <v>18975.511476</v>
      </c>
      <c r="T28" s="7">
        <f ca="1">Total!E28</f>
        <v>18975.233329999999</v>
      </c>
      <c r="V28" s="7">
        <f t="shared" ca="1" si="3"/>
        <v>1.2999576643437742E-5</v>
      </c>
      <c r="W28" s="7">
        <f t="shared" ca="1" si="4"/>
        <v>4.0405300250500585E-6</v>
      </c>
      <c r="X28" s="7">
        <f t="shared" ca="1" si="5"/>
        <v>3.5135272826791811E-6</v>
      </c>
      <c r="Y28" s="7">
        <f t="shared" ca="1" si="6"/>
        <v>4.9488192512300532E-5</v>
      </c>
      <c r="Z28" s="7">
        <f t="shared" ca="1" si="7"/>
        <v>3.2500259114937426E-6</v>
      </c>
      <c r="AB28" s="7">
        <f t="shared" ca="1" si="8"/>
        <v>7.3291852374961263E-5</v>
      </c>
    </row>
    <row r="29" spans="1:28" x14ac:dyDescent="0.25">
      <c r="A29" s="7" t="s">
        <v>0</v>
      </c>
      <c r="B29" s="7">
        <v>100</v>
      </c>
      <c r="C29" s="7">
        <v>1</v>
      </c>
      <c r="D29" s="7">
        <v>103.74086</v>
      </c>
      <c r="E29" s="7">
        <v>33.875340000000001</v>
      </c>
      <c r="F29" s="7">
        <v>156</v>
      </c>
    </row>
    <row r="30" spans="1:28" x14ac:dyDescent="0.25">
      <c r="A30" s="7" t="s">
        <v>0</v>
      </c>
      <c r="B30" s="7">
        <v>100</v>
      </c>
      <c r="C30" s="7">
        <v>1</v>
      </c>
      <c r="D30" s="7">
        <v>103.81586</v>
      </c>
      <c r="E30" s="7">
        <v>33.992739999999998</v>
      </c>
      <c r="F30" s="7">
        <v>158</v>
      </c>
    </row>
    <row r="31" spans="1:28" x14ac:dyDescent="0.25">
      <c r="A31" s="7" t="s">
        <v>0</v>
      </c>
      <c r="B31" s="7">
        <v>1000</v>
      </c>
      <c r="C31" s="7">
        <v>0.4</v>
      </c>
      <c r="D31" s="7">
        <v>1069.7358099999999</v>
      </c>
      <c r="E31" s="7">
        <v>684.62027999999998</v>
      </c>
      <c r="F31" s="7">
        <v>22</v>
      </c>
    </row>
    <row r="32" spans="1:28" x14ac:dyDescent="0.25">
      <c r="A32" s="7" t="s">
        <v>0</v>
      </c>
      <c r="B32" s="7">
        <v>1000</v>
      </c>
      <c r="C32" s="7">
        <v>0.4</v>
      </c>
      <c r="D32" s="7">
        <v>1069.8318300000001</v>
      </c>
      <c r="E32" s="7">
        <v>659.55849999999998</v>
      </c>
      <c r="F32" s="7">
        <v>21</v>
      </c>
    </row>
    <row r="33" spans="1:6" x14ac:dyDescent="0.25">
      <c r="A33" s="7" t="s">
        <v>0</v>
      </c>
      <c r="B33" s="7">
        <v>1000</v>
      </c>
      <c r="C33" s="7">
        <v>0.4</v>
      </c>
      <c r="D33" s="7">
        <v>1069.7612200000001</v>
      </c>
      <c r="E33" s="7">
        <v>657.04954999999995</v>
      </c>
      <c r="F33" s="7">
        <v>21</v>
      </c>
    </row>
    <row r="34" spans="1:6" x14ac:dyDescent="0.25">
      <c r="A34" s="7" t="s">
        <v>0</v>
      </c>
      <c r="B34" s="7">
        <v>1000</v>
      </c>
      <c r="C34" s="7">
        <v>0.4</v>
      </c>
      <c r="D34" s="7">
        <v>1069.7976799999999</v>
      </c>
      <c r="E34" s="7">
        <v>688.71028000000001</v>
      </c>
      <c r="F34" s="7">
        <v>22</v>
      </c>
    </row>
    <row r="35" spans="1:6" x14ac:dyDescent="0.25">
      <c r="A35" s="7" t="s">
        <v>0</v>
      </c>
      <c r="B35" s="7">
        <v>1000</v>
      </c>
      <c r="C35" s="7">
        <v>0.4</v>
      </c>
      <c r="D35" s="7">
        <v>1069.6498899999999</v>
      </c>
      <c r="E35" s="7">
        <v>687.55934999999999</v>
      </c>
      <c r="F35" s="7">
        <v>22</v>
      </c>
    </row>
    <row r="36" spans="1:6" x14ac:dyDescent="0.25">
      <c r="A36" s="7" t="s">
        <v>0</v>
      </c>
      <c r="B36" s="7">
        <v>1000</v>
      </c>
      <c r="C36" s="7">
        <v>0.7</v>
      </c>
      <c r="D36" s="7">
        <v>1034.7509700000001</v>
      </c>
      <c r="E36" s="7">
        <v>999.13400000000001</v>
      </c>
      <c r="F36" s="7">
        <v>36</v>
      </c>
    </row>
    <row r="37" spans="1:6" x14ac:dyDescent="0.25">
      <c r="A37" s="7" t="s">
        <v>0</v>
      </c>
      <c r="B37" s="7">
        <v>1000</v>
      </c>
      <c r="C37" s="7">
        <v>0.7</v>
      </c>
      <c r="D37" s="7">
        <v>1034.76829</v>
      </c>
      <c r="E37" s="7">
        <v>986.60175000000004</v>
      </c>
      <c r="F37" s="7">
        <v>35</v>
      </c>
    </row>
    <row r="38" spans="1:6" x14ac:dyDescent="0.25">
      <c r="A38" s="7" t="s">
        <v>0</v>
      </c>
      <c r="B38" s="7">
        <v>1000</v>
      </c>
      <c r="C38" s="7">
        <v>0.7</v>
      </c>
      <c r="D38" s="7">
        <v>1034.7066299999999</v>
      </c>
      <c r="E38" s="7">
        <v>988.83997999999997</v>
      </c>
      <c r="F38" s="7">
        <v>35</v>
      </c>
    </row>
    <row r="39" spans="1:6" x14ac:dyDescent="0.25">
      <c r="A39" s="7" t="s">
        <v>0</v>
      </c>
      <c r="B39" s="7">
        <v>1000</v>
      </c>
      <c r="C39" s="7">
        <v>0.7</v>
      </c>
      <c r="D39" s="7">
        <v>1034.6423299999999</v>
      </c>
      <c r="E39" s="7">
        <v>987.05453999999997</v>
      </c>
      <c r="F39" s="7">
        <v>35</v>
      </c>
    </row>
    <row r="40" spans="1:6" x14ac:dyDescent="0.25">
      <c r="A40" s="7" t="s">
        <v>0</v>
      </c>
      <c r="B40" s="7">
        <v>1000</v>
      </c>
      <c r="C40" s="7">
        <v>0.7</v>
      </c>
      <c r="D40" s="7">
        <v>1034.62266</v>
      </c>
      <c r="E40" s="7">
        <v>991.91144999999995</v>
      </c>
      <c r="F40" s="7">
        <v>35</v>
      </c>
    </row>
    <row r="41" spans="1:6" x14ac:dyDescent="0.25">
      <c r="A41" s="7" t="s">
        <v>0</v>
      </c>
      <c r="B41" s="7">
        <v>1000</v>
      </c>
      <c r="C41" s="7">
        <v>1</v>
      </c>
      <c r="D41" s="7">
        <v>1034.3688199999999</v>
      </c>
      <c r="E41" s="7">
        <v>1570.11943</v>
      </c>
      <c r="F41" s="7">
        <v>55</v>
      </c>
    </row>
    <row r="42" spans="1:6" x14ac:dyDescent="0.25">
      <c r="A42" s="7" t="s">
        <v>0</v>
      </c>
      <c r="B42" s="7">
        <v>1000</v>
      </c>
      <c r="C42" s="7">
        <v>1</v>
      </c>
      <c r="D42" s="7">
        <v>1034.2898600000001</v>
      </c>
      <c r="E42" s="7">
        <v>1567.45308</v>
      </c>
      <c r="F42" s="7">
        <v>54</v>
      </c>
    </row>
    <row r="43" spans="1:6" x14ac:dyDescent="0.25">
      <c r="A43" s="7" t="s">
        <v>0</v>
      </c>
      <c r="B43" s="7">
        <v>1000</v>
      </c>
      <c r="C43" s="7">
        <v>1</v>
      </c>
      <c r="D43" s="7">
        <v>1034.51352</v>
      </c>
      <c r="E43" s="7">
        <v>1548.3467700000001</v>
      </c>
      <c r="F43" s="7">
        <v>53</v>
      </c>
    </row>
    <row r="44" spans="1:6" x14ac:dyDescent="0.25">
      <c r="A44" s="7" t="s">
        <v>0</v>
      </c>
      <c r="B44" s="7">
        <v>1000</v>
      </c>
      <c r="C44" s="7">
        <v>1</v>
      </c>
      <c r="D44" s="7">
        <v>1034.5245199999999</v>
      </c>
      <c r="E44" s="7">
        <v>1567.64327</v>
      </c>
      <c r="F44" s="7">
        <v>53</v>
      </c>
    </row>
    <row r="45" spans="1:6" x14ac:dyDescent="0.25">
      <c r="A45" s="7" t="s">
        <v>0</v>
      </c>
      <c r="B45" s="7">
        <v>1000</v>
      </c>
      <c r="C45" s="7">
        <v>1</v>
      </c>
      <c r="D45" s="7">
        <v>1034.51072</v>
      </c>
      <c r="E45" s="7">
        <v>1564.5864200000001</v>
      </c>
      <c r="F45" s="7">
        <v>57</v>
      </c>
    </row>
    <row r="46" spans="1:6" x14ac:dyDescent="0.25">
      <c r="A46" s="7" t="s">
        <v>3</v>
      </c>
      <c r="B46" s="7">
        <v>24</v>
      </c>
      <c r="C46" s="7">
        <v>0.4</v>
      </c>
      <c r="D46" s="7">
        <v>3177.6379999999999</v>
      </c>
      <c r="E46" s="7">
        <v>1.18492</v>
      </c>
      <c r="F46" s="7">
        <v>53</v>
      </c>
    </row>
    <row r="47" spans="1:6" x14ac:dyDescent="0.25">
      <c r="A47" s="7" t="s">
        <v>3</v>
      </c>
      <c r="B47" s="7">
        <v>24</v>
      </c>
      <c r="C47" s="7">
        <v>0.4</v>
      </c>
      <c r="D47" s="7">
        <v>3177.6379999999999</v>
      </c>
      <c r="E47" s="7">
        <v>1.1696299999999999</v>
      </c>
      <c r="F47" s="7">
        <v>36</v>
      </c>
    </row>
    <row r="48" spans="1:6" x14ac:dyDescent="0.25">
      <c r="A48" s="7" t="s">
        <v>3</v>
      </c>
      <c r="B48" s="7">
        <v>24</v>
      </c>
      <c r="C48" s="7">
        <v>0.4</v>
      </c>
      <c r="D48" s="7">
        <v>3177.6379999999999</v>
      </c>
      <c r="E48" s="7">
        <v>1.18859</v>
      </c>
      <c r="F48" s="7">
        <v>49</v>
      </c>
    </row>
    <row r="49" spans="1:6" x14ac:dyDescent="0.25">
      <c r="A49" s="7" t="s">
        <v>3</v>
      </c>
      <c r="B49" s="7">
        <v>24</v>
      </c>
      <c r="C49" s="7">
        <v>0.4</v>
      </c>
      <c r="D49" s="7">
        <v>3177.6379999999999</v>
      </c>
      <c r="E49" s="7">
        <v>1.1839999999999999</v>
      </c>
      <c r="F49" s="7">
        <v>41</v>
      </c>
    </row>
    <row r="50" spans="1:6" x14ac:dyDescent="0.25">
      <c r="A50" s="7" t="s">
        <v>3</v>
      </c>
      <c r="B50" s="7">
        <v>24</v>
      </c>
      <c r="C50" s="7">
        <v>0.4</v>
      </c>
      <c r="D50" s="7">
        <v>3177.6379999999999</v>
      </c>
      <c r="E50" s="7">
        <v>1.2491399999999999</v>
      </c>
      <c r="F50" s="7">
        <v>47</v>
      </c>
    </row>
    <row r="51" spans="1:6" x14ac:dyDescent="0.25">
      <c r="A51" s="7" t="s">
        <v>3</v>
      </c>
      <c r="B51" s="7">
        <v>24</v>
      </c>
      <c r="C51" s="7">
        <v>0.7</v>
      </c>
      <c r="D51" s="7">
        <v>2321.03586</v>
      </c>
      <c r="E51" s="7">
        <v>1.47034</v>
      </c>
      <c r="F51" s="7">
        <v>41</v>
      </c>
    </row>
    <row r="52" spans="1:6" x14ac:dyDescent="0.25">
      <c r="A52" s="7" t="s">
        <v>3</v>
      </c>
      <c r="B52" s="7">
        <v>24</v>
      </c>
      <c r="C52" s="7">
        <v>0.7</v>
      </c>
      <c r="D52" s="7">
        <v>2321.03586</v>
      </c>
      <c r="E52" s="7">
        <v>1.36049</v>
      </c>
      <c r="F52" s="7">
        <v>39</v>
      </c>
    </row>
    <row r="53" spans="1:6" x14ac:dyDescent="0.25">
      <c r="A53" s="7" t="s">
        <v>3</v>
      </c>
      <c r="B53" s="7">
        <v>24</v>
      </c>
      <c r="C53" s="7">
        <v>0.7</v>
      </c>
      <c r="D53" s="7">
        <v>2321.03586</v>
      </c>
      <c r="E53" s="7">
        <v>1.3887100000000001</v>
      </c>
      <c r="F53" s="7">
        <v>41</v>
      </c>
    </row>
    <row r="54" spans="1:6" x14ac:dyDescent="0.25">
      <c r="A54" s="7" t="s">
        <v>3</v>
      </c>
      <c r="B54" s="7">
        <v>24</v>
      </c>
      <c r="C54" s="7">
        <v>0.7</v>
      </c>
      <c r="D54" s="7">
        <v>2321.03586</v>
      </c>
      <c r="E54" s="7">
        <v>1.3567499999999999</v>
      </c>
      <c r="F54" s="7">
        <v>30</v>
      </c>
    </row>
    <row r="55" spans="1:6" x14ac:dyDescent="0.25">
      <c r="A55" s="7" t="s">
        <v>3</v>
      </c>
      <c r="B55" s="7">
        <v>24</v>
      </c>
      <c r="C55" s="7">
        <v>0.7</v>
      </c>
      <c r="D55" s="7">
        <v>2321.03586</v>
      </c>
      <c r="E55" s="7">
        <v>1.9474</v>
      </c>
      <c r="F55" s="7">
        <v>38</v>
      </c>
    </row>
    <row r="56" spans="1:6" x14ac:dyDescent="0.25">
      <c r="A56" s="7" t="s">
        <v>3</v>
      </c>
      <c r="B56" s="7">
        <v>24</v>
      </c>
      <c r="C56" s="7">
        <v>1</v>
      </c>
      <c r="D56" s="7">
        <v>2320.9075499999999</v>
      </c>
      <c r="E56" s="7">
        <v>2.2797399999999999</v>
      </c>
      <c r="F56" s="7">
        <v>70</v>
      </c>
    </row>
    <row r="57" spans="1:6" x14ac:dyDescent="0.25">
      <c r="A57" s="7" t="s">
        <v>3</v>
      </c>
      <c r="B57" s="7">
        <v>24</v>
      </c>
      <c r="C57" s="7">
        <v>1</v>
      </c>
      <c r="D57" s="7">
        <v>2320.9075499999999</v>
      </c>
      <c r="E57" s="7">
        <v>2.2596799999999999</v>
      </c>
      <c r="F57" s="7">
        <v>53</v>
      </c>
    </row>
    <row r="58" spans="1:6" x14ac:dyDescent="0.25">
      <c r="A58" s="7" t="s">
        <v>3</v>
      </c>
      <c r="B58" s="7">
        <v>24</v>
      </c>
      <c r="C58" s="7">
        <v>1</v>
      </c>
      <c r="D58" s="7">
        <v>2320.9075499999999</v>
      </c>
      <c r="E58" s="7">
        <v>2.2589000000000001</v>
      </c>
      <c r="F58" s="7">
        <v>64</v>
      </c>
    </row>
    <row r="59" spans="1:6" x14ac:dyDescent="0.25">
      <c r="A59" s="7" t="s">
        <v>3</v>
      </c>
      <c r="B59" s="7">
        <v>24</v>
      </c>
      <c r="C59" s="7">
        <v>1</v>
      </c>
      <c r="D59" s="7">
        <v>2320.9075499999999</v>
      </c>
      <c r="E59" s="7">
        <v>2.2616399999999999</v>
      </c>
      <c r="F59" s="7">
        <v>88</v>
      </c>
    </row>
    <row r="60" spans="1:6" x14ac:dyDescent="0.25">
      <c r="A60" s="7" t="s">
        <v>3</v>
      </c>
      <c r="B60" s="7">
        <v>24</v>
      </c>
      <c r="C60" s="7">
        <v>1</v>
      </c>
      <c r="D60" s="7">
        <v>2320.9075499999999</v>
      </c>
      <c r="E60" s="7">
        <v>2.2684000000000002</v>
      </c>
      <c r="F60" s="7">
        <v>85</v>
      </c>
    </row>
    <row r="61" spans="1:6" x14ac:dyDescent="0.25">
      <c r="A61" s="7" t="s">
        <v>3</v>
      </c>
      <c r="B61" s="7">
        <v>100</v>
      </c>
      <c r="C61" s="7">
        <v>0.4</v>
      </c>
      <c r="D61" s="7">
        <v>42987.644840000001</v>
      </c>
      <c r="E61" s="7">
        <v>8.1305200000000006</v>
      </c>
      <c r="F61" s="7">
        <v>48</v>
      </c>
    </row>
    <row r="62" spans="1:6" x14ac:dyDescent="0.25">
      <c r="A62" s="7" t="s">
        <v>3</v>
      </c>
      <c r="B62" s="7">
        <v>100</v>
      </c>
      <c r="C62" s="7">
        <v>0.4</v>
      </c>
      <c r="D62" s="7">
        <v>42987.644590000004</v>
      </c>
      <c r="E62" s="7">
        <v>8.0962999999999994</v>
      </c>
      <c r="F62" s="7">
        <v>46</v>
      </c>
    </row>
    <row r="63" spans="1:6" x14ac:dyDescent="0.25">
      <c r="A63" s="7" t="s">
        <v>3</v>
      </c>
      <c r="B63" s="7">
        <v>100</v>
      </c>
      <c r="C63" s="7">
        <v>0.4</v>
      </c>
      <c r="D63" s="7">
        <v>42986.580840000002</v>
      </c>
      <c r="E63" s="7">
        <v>8.1502800000000004</v>
      </c>
      <c r="F63" s="7">
        <v>48</v>
      </c>
    </row>
    <row r="64" spans="1:6" x14ac:dyDescent="0.25">
      <c r="A64" s="7" t="s">
        <v>3</v>
      </c>
      <c r="B64" s="7">
        <v>100</v>
      </c>
      <c r="C64" s="7">
        <v>0.4</v>
      </c>
      <c r="D64" s="7">
        <v>42987.814830000003</v>
      </c>
      <c r="E64" s="7">
        <v>8.0654699999999995</v>
      </c>
      <c r="F64" s="7">
        <v>46</v>
      </c>
    </row>
    <row r="65" spans="1:6" x14ac:dyDescent="0.25">
      <c r="A65" s="7" t="s">
        <v>3</v>
      </c>
      <c r="B65" s="7">
        <v>100</v>
      </c>
      <c r="C65" s="7">
        <v>0.4</v>
      </c>
      <c r="D65" s="7">
        <v>42989.364419999998</v>
      </c>
      <c r="E65" s="7">
        <v>8.17882</v>
      </c>
      <c r="F65" s="7">
        <v>35</v>
      </c>
    </row>
    <row r="66" spans="1:6" x14ac:dyDescent="0.25">
      <c r="A66" s="7" t="s">
        <v>3</v>
      </c>
      <c r="B66" s="7">
        <v>100</v>
      </c>
      <c r="C66" s="7">
        <v>0.7</v>
      </c>
      <c r="D66" s="7">
        <v>35769.309670000002</v>
      </c>
      <c r="E66" s="7">
        <v>16.600750000000001</v>
      </c>
      <c r="F66" s="7">
        <v>93</v>
      </c>
    </row>
    <row r="67" spans="1:6" x14ac:dyDescent="0.25">
      <c r="A67" s="7" t="s">
        <v>3</v>
      </c>
      <c r="B67" s="7">
        <v>100</v>
      </c>
      <c r="C67" s="7">
        <v>0.7</v>
      </c>
      <c r="D67" s="7">
        <v>35969.362719999997</v>
      </c>
      <c r="E67" s="7">
        <v>16.769559999999998</v>
      </c>
      <c r="F67" s="7">
        <v>60</v>
      </c>
    </row>
    <row r="68" spans="1:6" x14ac:dyDescent="0.25">
      <c r="A68" s="7" t="s">
        <v>3</v>
      </c>
      <c r="B68" s="7">
        <v>100</v>
      </c>
      <c r="C68" s="7">
        <v>0.7</v>
      </c>
      <c r="D68" s="7">
        <v>35982.413189999999</v>
      </c>
      <c r="E68" s="7">
        <v>16.777699999999999</v>
      </c>
      <c r="F68" s="7">
        <v>69</v>
      </c>
    </row>
    <row r="69" spans="1:6" x14ac:dyDescent="0.25">
      <c r="A69" s="7" t="s">
        <v>3</v>
      </c>
      <c r="B69" s="7">
        <v>100</v>
      </c>
      <c r="C69" s="7">
        <v>0.7</v>
      </c>
      <c r="D69" s="7">
        <v>35637.758580000002</v>
      </c>
      <c r="E69" s="7">
        <v>16.665279999999999</v>
      </c>
      <c r="F69" s="7">
        <v>77</v>
      </c>
    </row>
    <row r="70" spans="1:6" x14ac:dyDescent="0.25">
      <c r="A70" s="7" t="s">
        <v>3</v>
      </c>
      <c r="B70" s="7">
        <v>100</v>
      </c>
      <c r="C70" s="7">
        <v>0.7</v>
      </c>
      <c r="D70" s="7">
        <v>35803.231979999997</v>
      </c>
      <c r="E70" s="7">
        <v>16.72053</v>
      </c>
      <c r="F70" s="7">
        <v>93</v>
      </c>
    </row>
    <row r="71" spans="1:6" x14ac:dyDescent="0.25">
      <c r="A71" s="7" t="s">
        <v>3</v>
      </c>
      <c r="B71" s="7">
        <v>100</v>
      </c>
      <c r="C71" s="7">
        <v>1</v>
      </c>
      <c r="D71" s="7">
        <v>35414.171620000001</v>
      </c>
      <c r="E71" s="7">
        <v>26.701129999999999</v>
      </c>
      <c r="F71" s="7">
        <v>131</v>
      </c>
    </row>
    <row r="72" spans="1:6" x14ac:dyDescent="0.25">
      <c r="A72" s="7" t="s">
        <v>3</v>
      </c>
      <c r="B72" s="7">
        <v>100</v>
      </c>
      <c r="C72" s="7">
        <v>1</v>
      </c>
      <c r="D72" s="7">
        <v>35321.108070000002</v>
      </c>
      <c r="E72" s="7">
        <v>26.769179999999999</v>
      </c>
      <c r="F72" s="7">
        <v>136</v>
      </c>
    </row>
    <row r="73" spans="1:6" x14ac:dyDescent="0.25">
      <c r="A73" s="7" t="s">
        <v>3</v>
      </c>
      <c r="B73" s="7">
        <v>100</v>
      </c>
      <c r="C73" s="7">
        <v>1</v>
      </c>
      <c r="D73" s="7">
        <v>35547.028859999999</v>
      </c>
      <c r="E73" s="7">
        <v>26.772790000000001</v>
      </c>
      <c r="F73" s="7">
        <v>135</v>
      </c>
    </row>
    <row r="74" spans="1:6" x14ac:dyDescent="0.25">
      <c r="A74" s="7" t="s">
        <v>3</v>
      </c>
      <c r="B74" s="7">
        <v>100</v>
      </c>
      <c r="C74" s="7">
        <v>1</v>
      </c>
      <c r="D74" s="7">
        <v>35483.758849999998</v>
      </c>
      <c r="E74" s="7">
        <v>26.848420000000001</v>
      </c>
      <c r="F74" s="7">
        <v>133</v>
      </c>
    </row>
    <row r="75" spans="1:6" x14ac:dyDescent="0.25">
      <c r="A75" s="7" t="s">
        <v>3</v>
      </c>
      <c r="B75" s="7">
        <v>100</v>
      </c>
      <c r="C75" s="7">
        <v>1</v>
      </c>
      <c r="D75" s="7">
        <v>35318.843350000003</v>
      </c>
      <c r="E75" s="7">
        <v>26.748709999999999</v>
      </c>
      <c r="F75" s="7">
        <v>133</v>
      </c>
    </row>
    <row r="76" spans="1:6" x14ac:dyDescent="0.25">
      <c r="A76" s="7" t="s">
        <v>3</v>
      </c>
      <c r="B76" s="7">
        <v>997</v>
      </c>
      <c r="C76" s="7">
        <v>0.4</v>
      </c>
      <c r="D76" s="7">
        <v>324177.02653999999</v>
      </c>
      <c r="E76" s="7">
        <v>610.10722999999996</v>
      </c>
      <c r="F76" s="7">
        <v>26</v>
      </c>
    </row>
    <row r="77" spans="1:6" x14ac:dyDescent="0.25">
      <c r="A77" s="7" t="s">
        <v>3</v>
      </c>
      <c r="B77" s="7">
        <v>997</v>
      </c>
      <c r="C77" s="7">
        <v>0.4</v>
      </c>
      <c r="D77" s="7">
        <v>324201.02476</v>
      </c>
      <c r="E77" s="7">
        <v>609.38351</v>
      </c>
      <c r="F77" s="7">
        <v>26</v>
      </c>
    </row>
    <row r="78" spans="1:6" x14ac:dyDescent="0.25">
      <c r="A78" s="7" t="s">
        <v>3</v>
      </c>
      <c r="B78" s="7">
        <v>997</v>
      </c>
      <c r="C78" s="7">
        <v>0.4</v>
      </c>
      <c r="D78" s="7">
        <v>324501.09824000002</v>
      </c>
      <c r="E78" s="7">
        <v>603.26793999999995</v>
      </c>
      <c r="F78" s="7">
        <v>26</v>
      </c>
    </row>
    <row r="79" spans="1:6" x14ac:dyDescent="0.25">
      <c r="A79" s="7" t="s">
        <v>3</v>
      </c>
      <c r="B79" s="7">
        <v>997</v>
      </c>
      <c r="C79" s="7">
        <v>0.4</v>
      </c>
      <c r="D79" s="7">
        <v>324300.42703000002</v>
      </c>
      <c r="E79" s="7">
        <v>610.45276000000001</v>
      </c>
      <c r="F79" s="7">
        <v>26</v>
      </c>
    </row>
    <row r="80" spans="1:6" x14ac:dyDescent="0.25">
      <c r="A80" s="7" t="s">
        <v>3</v>
      </c>
      <c r="B80" s="7">
        <v>997</v>
      </c>
      <c r="C80" s="7">
        <v>0.4</v>
      </c>
      <c r="D80" s="7">
        <v>324566.18633</v>
      </c>
      <c r="E80" s="7">
        <v>609.07667000000004</v>
      </c>
      <c r="F80" s="7">
        <v>26</v>
      </c>
    </row>
    <row r="81" spans="1:6" x14ac:dyDescent="0.25">
      <c r="A81" s="7" t="s">
        <v>3</v>
      </c>
      <c r="B81" s="7">
        <v>997</v>
      </c>
      <c r="C81" s="7">
        <v>0.7</v>
      </c>
      <c r="D81" s="7">
        <v>323155.29908999999</v>
      </c>
      <c r="E81" s="7">
        <v>866.71511999999996</v>
      </c>
      <c r="F81" s="7">
        <v>40</v>
      </c>
    </row>
    <row r="82" spans="1:6" x14ac:dyDescent="0.25">
      <c r="A82" s="7" t="s">
        <v>3</v>
      </c>
      <c r="B82" s="7">
        <v>997</v>
      </c>
      <c r="C82" s="7">
        <v>0.7</v>
      </c>
      <c r="D82" s="7">
        <v>322970.95526000002</v>
      </c>
      <c r="E82" s="7">
        <v>861.49694999999997</v>
      </c>
      <c r="F82" s="7">
        <v>38</v>
      </c>
    </row>
    <row r="83" spans="1:6" x14ac:dyDescent="0.25">
      <c r="A83" s="7" t="s">
        <v>3</v>
      </c>
      <c r="B83" s="7">
        <v>997</v>
      </c>
      <c r="C83" s="7">
        <v>0.7</v>
      </c>
      <c r="D83" s="7">
        <v>323037.88530000002</v>
      </c>
      <c r="E83" s="7">
        <v>869.74149</v>
      </c>
      <c r="F83" s="7">
        <v>40</v>
      </c>
    </row>
    <row r="84" spans="1:6" x14ac:dyDescent="0.25">
      <c r="A84" s="7" t="s">
        <v>3</v>
      </c>
      <c r="B84" s="7">
        <v>997</v>
      </c>
      <c r="C84" s="7">
        <v>0.7</v>
      </c>
      <c r="D84" s="7">
        <v>323078.20607999997</v>
      </c>
      <c r="E84" s="7">
        <v>878.14142000000004</v>
      </c>
      <c r="F84" s="7">
        <v>39</v>
      </c>
    </row>
    <row r="85" spans="1:6" x14ac:dyDescent="0.25">
      <c r="A85" s="7" t="s">
        <v>3</v>
      </c>
      <c r="B85" s="7">
        <v>997</v>
      </c>
      <c r="C85" s="7">
        <v>0.7</v>
      </c>
      <c r="D85" s="7">
        <v>323075.03396999999</v>
      </c>
      <c r="E85" s="7">
        <v>871.99037999999996</v>
      </c>
      <c r="F85" s="7">
        <v>41</v>
      </c>
    </row>
    <row r="86" spans="1:6" x14ac:dyDescent="0.25">
      <c r="A86" s="7" t="s">
        <v>3</v>
      </c>
      <c r="B86" s="7">
        <v>997</v>
      </c>
      <c r="C86" s="7">
        <v>1</v>
      </c>
      <c r="D86" s="7">
        <v>322955.38988999999</v>
      </c>
      <c r="E86" s="7">
        <v>1030.1505099999999</v>
      </c>
      <c r="F86" s="7">
        <v>45</v>
      </c>
    </row>
    <row r="87" spans="1:6" x14ac:dyDescent="0.25">
      <c r="A87" s="7" t="s">
        <v>3</v>
      </c>
      <c r="B87" s="7">
        <v>997</v>
      </c>
      <c r="C87" s="7">
        <v>1</v>
      </c>
      <c r="D87" s="7">
        <v>322982.48603999999</v>
      </c>
      <c r="E87" s="7">
        <v>1023.45063</v>
      </c>
      <c r="F87" s="7">
        <v>45</v>
      </c>
    </row>
    <row r="88" spans="1:6" x14ac:dyDescent="0.25">
      <c r="A88" s="7" t="s">
        <v>3</v>
      </c>
      <c r="B88" s="7">
        <v>997</v>
      </c>
      <c r="C88" s="7">
        <v>1</v>
      </c>
      <c r="D88" s="7">
        <v>323071.66291999997</v>
      </c>
      <c r="E88" s="7">
        <v>1014.72311</v>
      </c>
      <c r="F88" s="7">
        <v>43</v>
      </c>
    </row>
    <row r="89" spans="1:6" x14ac:dyDescent="0.25">
      <c r="A89" s="7" t="s">
        <v>3</v>
      </c>
      <c r="B89" s="7">
        <v>997</v>
      </c>
      <c r="C89" s="7">
        <v>1</v>
      </c>
      <c r="D89" s="7">
        <v>323124.43127</v>
      </c>
      <c r="E89" s="7">
        <v>1023.96539</v>
      </c>
      <c r="F89" s="7">
        <v>46</v>
      </c>
    </row>
    <row r="90" spans="1:6" x14ac:dyDescent="0.25">
      <c r="A90" s="7" t="s">
        <v>3</v>
      </c>
      <c r="B90" s="7">
        <v>997</v>
      </c>
      <c r="C90" s="7">
        <v>1</v>
      </c>
      <c r="D90" s="7">
        <v>323071.26</v>
      </c>
      <c r="E90" s="7">
        <v>1028.3313499999999</v>
      </c>
      <c r="F90" s="7">
        <v>44</v>
      </c>
    </row>
    <row r="91" spans="1:6" x14ac:dyDescent="0.25">
      <c r="A91" s="7" t="s">
        <v>1</v>
      </c>
      <c r="B91" s="7">
        <v>30</v>
      </c>
      <c r="C91" s="7">
        <v>0.4</v>
      </c>
      <c r="D91" s="7">
        <v>995.50248999999997</v>
      </c>
      <c r="E91" s="7">
        <v>1.5170699999999999</v>
      </c>
      <c r="F91" s="7">
        <v>29</v>
      </c>
    </row>
    <row r="92" spans="1:6" x14ac:dyDescent="0.25">
      <c r="A92" s="7" t="s">
        <v>1</v>
      </c>
      <c r="B92" s="7">
        <v>30</v>
      </c>
      <c r="C92" s="7">
        <v>0.4</v>
      </c>
      <c r="D92" s="7">
        <v>995.50248999999997</v>
      </c>
      <c r="E92" s="7">
        <v>1.50204</v>
      </c>
      <c r="F92" s="7">
        <v>42</v>
      </c>
    </row>
    <row r="93" spans="1:6" x14ac:dyDescent="0.25">
      <c r="A93" s="7" t="s">
        <v>1</v>
      </c>
      <c r="B93" s="7">
        <v>30</v>
      </c>
      <c r="C93" s="7">
        <v>0.4</v>
      </c>
      <c r="D93" s="7">
        <v>995.50248999999997</v>
      </c>
      <c r="E93" s="7">
        <v>1.4882299999999999</v>
      </c>
      <c r="F93" s="7">
        <v>40</v>
      </c>
    </row>
    <row r="94" spans="1:6" x14ac:dyDescent="0.25">
      <c r="A94" s="7" t="s">
        <v>1</v>
      </c>
      <c r="B94" s="7">
        <v>30</v>
      </c>
      <c r="C94" s="7">
        <v>0.4</v>
      </c>
      <c r="D94" s="7">
        <v>995.50248999999997</v>
      </c>
      <c r="E94" s="7">
        <v>1.5116700000000001</v>
      </c>
      <c r="F94" s="7">
        <v>41</v>
      </c>
    </row>
    <row r="95" spans="1:6" x14ac:dyDescent="0.25">
      <c r="A95" s="7" t="s">
        <v>1</v>
      </c>
      <c r="B95" s="7">
        <v>30</v>
      </c>
      <c r="C95" s="7">
        <v>0.4</v>
      </c>
      <c r="D95" s="7">
        <v>995.50248999999997</v>
      </c>
      <c r="E95" s="7">
        <v>1.4870399999999999</v>
      </c>
      <c r="F95" s="7">
        <v>31</v>
      </c>
    </row>
    <row r="96" spans="1:6" x14ac:dyDescent="0.25">
      <c r="A96" s="7" t="s">
        <v>1</v>
      </c>
      <c r="B96" s="7">
        <v>30</v>
      </c>
      <c r="C96" s="7">
        <v>0.7</v>
      </c>
      <c r="D96" s="7">
        <v>675.38611000000003</v>
      </c>
      <c r="E96" s="7">
        <v>2.0622500000000001</v>
      </c>
      <c r="F96" s="7">
        <v>41</v>
      </c>
    </row>
    <row r="97" spans="1:6" x14ac:dyDescent="0.25">
      <c r="A97" s="7" t="s">
        <v>1</v>
      </c>
      <c r="B97" s="7">
        <v>30</v>
      </c>
      <c r="C97" s="7">
        <v>0.7</v>
      </c>
      <c r="D97" s="7">
        <v>675.36581000000001</v>
      </c>
      <c r="E97" s="7">
        <v>2.1215000000000002</v>
      </c>
      <c r="F97" s="7">
        <v>58</v>
      </c>
    </row>
    <row r="98" spans="1:6" x14ac:dyDescent="0.25">
      <c r="A98" s="7" t="s">
        <v>1</v>
      </c>
      <c r="B98" s="7">
        <v>30</v>
      </c>
      <c r="C98" s="7">
        <v>0.7</v>
      </c>
      <c r="D98" s="7">
        <v>692.52247999999997</v>
      </c>
      <c r="E98" s="7">
        <v>2.0514399999999999</v>
      </c>
      <c r="F98" s="7">
        <v>55</v>
      </c>
    </row>
    <row r="99" spans="1:6" x14ac:dyDescent="0.25">
      <c r="A99" s="7" t="s">
        <v>1</v>
      </c>
      <c r="B99" s="7">
        <v>30</v>
      </c>
      <c r="C99" s="7">
        <v>0.7</v>
      </c>
      <c r="D99" s="7">
        <v>675.48396000000002</v>
      </c>
      <c r="E99" s="7">
        <v>2.056</v>
      </c>
      <c r="F99" s="7">
        <v>55</v>
      </c>
    </row>
    <row r="100" spans="1:6" x14ac:dyDescent="0.25">
      <c r="A100" s="7" t="s">
        <v>1</v>
      </c>
      <c r="B100" s="7">
        <v>30</v>
      </c>
      <c r="C100" s="7">
        <v>0.7</v>
      </c>
      <c r="D100" s="7">
        <v>675.36989000000005</v>
      </c>
      <c r="E100" s="7">
        <v>2.0686200000000001</v>
      </c>
      <c r="F100" s="7">
        <v>64</v>
      </c>
    </row>
    <row r="101" spans="1:6" x14ac:dyDescent="0.25">
      <c r="A101" s="7" t="s">
        <v>1</v>
      </c>
      <c r="B101" s="7">
        <v>30</v>
      </c>
      <c r="C101" s="7">
        <v>1</v>
      </c>
      <c r="D101" s="7">
        <v>655.43295999999998</v>
      </c>
      <c r="E101" s="7">
        <v>3.2378499999999999</v>
      </c>
      <c r="F101" s="7">
        <v>83</v>
      </c>
    </row>
    <row r="102" spans="1:6" x14ac:dyDescent="0.25">
      <c r="A102" s="7" t="s">
        <v>1</v>
      </c>
      <c r="B102" s="7">
        <v>30</v>
      </c>
      <c r="C102" s="7">
        <v>1</v>
      </c>
      <c r="D102" s="7">
        <v>657.45713999999998</v>
      </c>
      <c r="E102" s="7">
        <v>3.23787</v>
      </c>
      <c r="F102" s="7">
        <v>85</v>
      </c>
    </row>
    <row r="103" spans="1:6" x14ac:dyDescent="0.25">
      <c r="A103" s="7" t="s">
        <v>1</v>
      </c>
      <c r="B103" s="7">
        <v>30</v>
      </c>
      <c r="C103" s="7">
        <v>1</v>
      </c>
      <c r="D103" s="7">
        <v>657.32380999999998</v>
      </c>
      <c r="E103" s="7">
        <v>3.2295600000000002</v>
      </c>
      <c r="F103" s="7">
        <v>95</v>
      </c>
    </row>
    <row r="104" spans="1:6" x14ac:dyDescent="0.25">
      <c r="A104" s="7" t="s">
        <v>1</v>
      </c>
      <c r="B104" s="7">
        <v>30</v>
      </c>
      <c r="C104" s="7">
        <v>1</v>
      </c>
      <c r="D104" s="7">
        <v>657.32380999999998</v>
      </c>
      <c r="E104" s="7">
        <v>3.5406599999999999</v>
      </c>
      <c r="F104" s="7">
        <v>98</v>
      </c>
    </row>
    <row r="105" spans="1:6" x14ac:dyDescent="0.25">
      <c r="A105" s="7" t="s">
        <v>1</v>
      </c>
      <c r="B105" s="7">
        <v>30</v>
      </c>
      <c r="C105" s="7">
        <v>1</v>
      </c>
      <c r="D105" s="7">
        <v>655.43295999999998</v>
      </c>
      <c r="E105" s="7">
        <v>3.2291400000000001</v>
      </c>
      <c r="F105" s="7">
        <v>90</v>
      </c>
    </row>
    <row r="106" spans="1:6" x14ac:dyDescent="0.25">
      <c r="A106" s="7" t="s">
        <v>1</v>
      </c>
      <c r="B106" s="7">
        <v>100</v>
      </c>
      <c r="C106" s="7">
        <v>0.4</v>
      </c>
      <c r="D106" s="7">
        <v>1837.6373599999999</v>
      </c>
      <c r="E106" s="7">
        <v>7.9374799999999999</v>
      </c>
      <c r="F106" s="7">
        <v>50</v>
      </c>
    </row>
    <row r="107" spans="1:6" x14ac:dyDescent="0.25">
      <c r="A107" s="7" t="s">
        <v>1</v>
      </c>
      <c r="B107" s="7">
        <v>100</v>
      </c>
      <c r="C107" s="7">
        <v>0.4</v>
      </c>
      <c r="D107" s="7">
        <v>1793.81</v>
      </c>
      <c r="E107" s="7">
        <v>7.8845900000000002</v>
      </c>
      <c r="F107" s="7">
        <v>48</v>
      </c>
    </row>
    <row r="108" spans="1:6" x14ac:dyDescent="0.25">
      <c r="A108" s="7" t="s">
        <v>1</v>
      </c>
      <c r="B108" s="7">
        <v>100</v>
      </c>
      <c r="C108" s="7">
        <v>0.4</v>
      </c>
      <c r="D108" s="7">
        <v>1871.2306699999999</v>
      </c>
      <c r="E108" s="7">
        <v>7.9801399999999996</v>
      </c>
      <c r="F108" s="7">
        <v>48</v>
      </c>
    </row>
    <row r="109" spans="1:6" x14ac:dyDescent="0.25">
      <c r="A109" s="7" t="s">
        <v>1</v>
      </c>
      <c r="B109" s="7">
        <v>100</v>
      </c>
      <c r="C109" s="7">
        <v>0.4</v>
      </c>
      <c r="D109" s="7">
        <v>1818.9941100000001</v>
      </c>
      <c r="E109" s="7">
        <v>7.9817499999999999</v>
      </c>
      <c r="F109" s="7">
        <v>50</v>
      </c>
    </row>
    <row r="110" spans="1:6" x14ac:dyDescent="0.25">
      <c r="A110" s="7" t="s">
        <v>1</v>
      </c>
      <c r="B110" s="7">
        <v>100</v>
      </c>
      <c r="C110" s="7">
        <v>0.4</v>
      </c>
      <c r="D110" s="7">
        <v>1824.1662899999999</v>
      </c>
      <c r="E110" s="7">
        <v>7.9393200000000004</v>
      </c>
      <c r="F110" s="7">
        <v>50</v>
      </c>
    </row>
    <row r="111" spans="1:6" x14ac:dyDescent="0.25">
      <c r="A111" s="7" t="s">
        <v>1</v>
      </c>
      <c r="B111" s="7">
        <v>100</v>
      </c>
      <c r="C111" s="7">
        <v>0.7</v>
      </c>
      <c r="D111" s="7">
        <v>1782.80576</v>
      </c>
      <c r="E111" s="7">
        <v>11.670260000000001</v>
      </c>
      <c r="F111" s="7">
        <v>59</v>
      </c>
    </row>
    <row r="112" spans="1:6" x14ac:dyDescent="0.25">
      <c r="A112" s="7" t="s">
        <v>1</v>
      </c>
      <c r="B112" s="7">
        <v>100</v>
      </c>
      <c r="C112" s="7">
        <v>0.7</v>
      </c>
      <c r="D112" s="7">
        <v>1770.3714500000001</v>
      </c>
      <c r="E112" s="7">
        <v>11.70703</v>
      </c>
      <c r="F112" s="7">
        <v>59</v>
      </c>
    </row>
    <row r="113" spans="1:6" x14ac:dyDescent="0.25">
      <c r="A113" s="7" t="s">
        <v>1</v>
      </c>
      <c r="B113" s="7">
        <v>100</v>
      </c>
      <c r="C113" s="7">
        <v>0.7</v>
      </c>
      <c r="D113" s="7">
        <v>1772.84187</v>
      </c>
      <c r="E113" s="7">
        <v>11.726800000000001</v>
      </c>
      <c r="F113" s="7">
        <v>57</v>
      </c>
    </row>
    <row r="114" spans="1:6" x14ac:dyDescent="0.25">
      <c r="A114" s="7" t="s">
        <v>1</v>
      </c>
      <c r="B114" s="7">
        <v>100</v>
      </c>
      <c r="C114" s="7">
        <v>0.7</v>
      </c>
      <c r="D114" s="7">
        <v>1777.66066</v>
      </c>
      <c r="E114" s="7">
        <v>11.80129</v>
      </c>
      <c r="F114" s="7">
        <v>74</v>
      </c>
    </row>
    <row r="115" spans="1:6" x14ac:dyDescent="0.25">
      <c r="A115" s="7" t="s">
        <v>1</v>
      </c>
      <c r="B115" s="7">
        <v>100</v>
      </c>
      <c r="C115" s="7">
        <v>0.7</v>
      </c>
      <c r="D115" s="7">
        <v>1768.1639700000001</v>
      </c>
      <c r="E115" s="7">
        <v>11.821820000000001</v>
      </c>
      <c r="F115" s="7">
        <v>79</v>
      </c>
    </row>
    <row r="116" spans="1:6" x14ac:dyDescent="0.25">
      <c r="A116" s="7" t="s">
        <v>1</v>
      </c>
      <c r="B116" s="7">
        <v>100</v>
      </c>
      <c r="C116" s="7">
        <v>1</v>
      </c>
      <c r="D116" s="7">
        <v>1757.49117</v>
      </c>
      <c r="E116" s="7">
        <v>19.39978</v>
      </c>
      <c r="F116" s="7">
        <v>111</v>
      </c>
    </row>
    <row r="117" spans="1:6" x14ac:dyDescent="0.25">
      <c r="A117" s="7" t="s">
        <v>1</v>
      </c>
      <c r="B117" s="7">
        <v>100</v>
      </c>
      <c r="C117" s="7">
        <v>1</v>
      </c>
      <c r="D117" s="7">
        <v>1759.19667</v>
      </c>
      <c r="E117" s="7">
        <v>19.300090000000001</v>
      </c>
      <c r="F117" s="7">
        <v>111</v>
      </c>
    </row>
    <row r="118" spans="1:6" x14ac:dyDescent="0.25">
      <c r="A118" s="7" t="s">
        <v>1</v>
      </c>
      <c r="B118" s="7">
        <v>100</v>
      </c>
      <c r="C118" s="7">
        <v>1</v>
      </c>
      <c r="D118" s="7">
        <v>1756.75791</v>
      </c>
      <c r="E118" s="7">
        <v>19.381409999999999</v>
      </c>
      <c r="F118" s="7">
        <v>110</v>
      </c>
    </row>
    <row r="119" spans="1:6" x14ac:dyDescent="0.25">
      <c r="A119" s="7" t="s">
        <v>1</v>
      </c>
      <c r="B119" s="7">
        <v>100</v>
      </c>
      <c r="C119" s="7">
        <v>1</v>
      </c>
      <c r="D119" s="7">
        <v>1756.19</v>
      </c>
      <c r="E119" s="7">
        <v>19.299589999999998</v>
      </c>
      <c r="F119" s="7">
        <v>112</v>
      </c>
    </row>
    <row r="120" spans="1:6" x14ac:dyDescent="0.25">
      <c r="A120" s="7" t="s">
        <v>1</v>
      </c>
      <c r="B120" s="7">
        <v>100</v>
      </c>
      <c r="C120" s="7">
        <v>1</v>
      </c>
      <c r="D120" s="7">
        <v>1758.43057</v>
      </c>
      <c r="E120" s="7">
        <v>19.319389999999999</v>
      </c>
      <c r="F120" s="7">
        <v>112</v>
      </c>
    </row>
    <row r="121" spans="1:6" x14ac:dyDescent="0.25">
      <c r="A121" s="7" t="s">
        <v>1</v>
      </c>
      <c r="B121" s="7">
        <v>1000</v>
      </c>
      <c r="C121" s="7">
        <v>0.4</v>
      </c>
      <c r="D121" s="7">
        <v>18982.97</v>
      </c>
      <c r="E121" s="7">
        <v>380.55597</v>
      </c>
      <c r="F121" s="7">
        <v>23</v>
      </c>
    </row>
    <row r="122" spans="1:6" x14ac:dyDescent="0.25">
      <c r="A122" s="7" t="s">
        <v>1</v>
      </c>
      <c r="B122" s="7">
        <v>1000</v>
      </c>
      <c r="C122" s="7">
        <v>0.4</v>
      </c>
      <c r="D122" s="7">
        <v>18977.87</v>
      </c>
      <c r="E122" s="7">
        <v>381.50850000000003</v>
      </c>
      <c r="F122" s="7">
        <v>26</v>
      </c>
    </row>
    <row r="123" spans="1:6" x14ac:dyDescent="0.25">
      <c r="A123" s="7" t="s">
        <v>1</v>
      </c>
      <c r="B123" s="7">
        <v>1000</v>
      </c>
      <c r="C123" s="7">
        <v>0.4</v>
      </c>
      <c r="D123" s="7">
        <v>18981.585009999999</v>
      </c>
      <c r="E123" s="7">
        <v>390.43946</v>
      </c>
      <c r="F123" s="7">
        <v>24</v>
      </c>
    </row>
    <row r="124" spans="1:6" x14ac:dyDescent="0.25">
      <c r="A124" s="7" t="s">
        <v>1</v>
      </c>
      <c r="B124" s="7">
        <v>1000</v>
      </c>
      <c r="C124" s="7">
        <v>0.4</v>
      </c>
      <c r="D124" s="7">
        <v>18982.65452</v>
      </c>
      <c r="E124" s="7">
        <v>387.17160999999999</v>
      </c>
      <c r="F124" s="7">
        <v>26</v>
      </c>
    </row>
    <row r="125" spans="1:6" x14ac:dyDescent="0.25">
      <c r="A125" s="7" t="s">
        <v>1</v>
      </c>
      <c r="B125" s="7">
        <v>1000</v>
      </c>
      <c r="C125" s="7">
        <v>0.4</v>
      </c>
      <c r="D125" s="7">
        <v>18980.741409999999</v>
      </c>
      <c r="E125" s="7">
        <v>384.57474999999999</v>
      </c>
      <c r="F125" s="7">
        <v>26</v>
      </c>
    </row>
    <row r="126" spans="1:6" x14ac:dyDescent="0.25">
      <c r="A126" s="7" t="s">
        <v>1</v>
      </c>
      <c r="B126" s="7">
        <v>1000</v>
      </c>
      <c r="C126" s="7">
        <v>0.7</v>
      </c>
      <c r="D126" s="7">
        <v>18977.837319999999</v>
      </c>
      <c r="E126" s="7">
        <v>609.47955999999999</v>
      </c>
      <c r="F126" s="7">
        <v>35</v>
      </c>
    </row>
    <row r="127" spans="1:6" x14ac:dyDescent="0.25">
      <c r="A127" s="7" t="s">
        <v>1</v>
      </c>
      <c r="B127" s="7">
        <v>1000</v>
      </c>
      <c r="C127" s="7">
        <v>0.7</v>
      </c>
      <c r="D127" s="7">
        <v>18978.078979999998</v>
      </c>
      <c r="E127" s="7">
        <v>607.85378000000003</v>
      </c>
      <c r="F127" s="7">
        <v>35</v>
      </c>
    </row>
    <row r="128" spans="1:6" x14ac:dyDescent="0.25">
      <c r="A128" s="7" t="s">
        <v>1</v>
      </c>
      <c r="B128" s="7">
        <v>1000</v>
      </c>
      <c r="C128" s="7">
        <v>0.7</v>
      </c>
      <c r="D128" s="7">
        <v>18977.48907</v>
      </c>
      <c r="E128" s="7">
        <v>608.51896999999997</v>
      </c>
      <c r="F128" s="7">
        <v>35</v>
      </c>
    </row>
    <row r="129" spans="1:6" x14ac:dyDescent="0.25">
      <c r="A129" s="7" t="s">
        <v>1</v>
      </c>
      <c r="B129" s="7">
        <v>1000</v>
      </c>
      <c r="C129" s="7">
        <v>0.7</v>
      </c>
      <c r="D129" s="7">
        <v>18977.04191</v>
      </c>
      <c r="E129" s="7">
        <v>610.57866000000001</v>
      </c>
      <c r="F129" s="7">
        <v>35</v>
      </c>
    </row>
    <row r="130" spans="1:6" x14ac:dyDescent="0.25">
      <c r="A130" s="7" t="s">
        <v>1</v>
      </c>
      <c r="B130" s="7">
        <v>1000</v>
      </c>
      <c r="C130" s="7">
        <v>0.7</v>
      </c>
      <c r="D130" s="7">
        <v>18976.337810000001</v>
      </c>
      <c r="E130" s="7">
        <v>611.29178999999999</v>
      </c>
      <c r="F130" s="7">
        <v>35</v>
      </c>
    </row>
    <row r="131" spans="1:6" x14ac:dyDescent="0.25">
      <c r="A131" s="7" t="s">
        <v>1</v>
      </c>
      <c r="B131" s="7">
        <v>1000</v>
      </c>
      <c r="C131" s="7">
        <v>1</v>
      </c>
      <c r="D131" s="7">
        <v>18975.48</v>
      </c>
      <c r="E131" s="7">
        <v>957.03543000000002</v>
      </c>
      <c r="F131" s="7">
        <v>53</v>
      </c>
    </row>
    <row r="132" spans="1:6" x14ac:dyDescent="0.25">
      <c r="A132" s="7" t="s">
        <v>1</v>
      </c>
      <c r="B132" s="7">
        <v>1000</v>
      </c>
      <c r="C132" s="7">
        <v>1</v>
      </c>
      <c r="D132" s="7">
        <v>18975.310000000001</v>
      </c>
      <c r="E132" s="7">
        <v>955.64757999999995</v>
      </c>
      <c r="F132" s="7">
        <v>53</v>
      </c>
    </row>
    <row r="133" spans="1:6" x14ac:dyDescent="0.25">
      <c r="A133" s="7" t="s">
        <v>1</v>
      </c>
      <c r="B133" s="7">
        <v>1000</v>
      </c>
      <c r="C133" s="7">
        <v>1</v>
      </c>
      <c r="D133" s="7">
        <v>18975.3</v>
      </c>
      <c r="E133" s="7">
        <v>964.79606000000001</v>
      </c>
      <c r="F133" s="7">
        <v>55</v>
      </c>
    </row>
    <row r="134" spans="1:6" x14ac:dyDescent="0.25">
      <c r="A134" s="7" t="s">
        <v>1</v>
      </c>
      <c r="B134" s="7">
        <v>1000</v>
      </c>
      <c r="C134" s="7">
        <v>1</v>
      </c>
      <c r="D134" s="7">
        <v>18976.17238</v>
      </c>
      <c r="E134" s="7">
        <v>961.93502000000001</v>
      </c>
      <c r="F134" s="7">
        <v>53</v>
      </c>
    </row>
    <row r="135" spans="1:6" x14ac:dyDescent="0.25">
      <c r="A135" s="7" t="s">
        <v>1</v>
      </c>
      <c r="B135" s="7">
        <v>1000</v>
      </c>
      <c r="C135" s="7">
        <v>1</v>
      </c>
      <c r="D135" s="7">
        <v>18975.294999999998</v>
      </c>
      <c r="E135" s="7">
        <v>954.13449000000003</v>
      </c>
      <c r="F135" s="7">
        <v>53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B200"/>
  <sheetViews>
    <sheetView zoomScale="85" zoomScaleNormal="85" workbookViewId="0">
      <selection activeCell="H34" sqref="H34"/>
    </sheetView>
  </sheetViews>
  <sheetFormatPr defaultRowHeight="13.8" x14ac:dyDescent="0.25"/>
  <cols>
    <col min="2" max="2" width="5.44140625" bestFit="1" customWidth="1"/>
    <col min="3" max="3" width="4.44140625" bestFit="1" customWidth="1"/>
    <col min="8" max="8" width="12.109375" bestFit="1" customWidth="1"/>
    <col min="9" max="9" width="5.44140625" bestFit="1" customWidth="1"/>
    <col min="10" max="10" width="4.44140625" bestFit="1" customWidth="1"/>
  </cols>
  <sheetData>
    <row r="1" spans="1:28" s="7" customFormat="1" x14ac:dyDescent="0.25">
      <c r="A1" s="7" t="s">
        <v>0</v>
      </c>
      <c r="B1" s="7">
        <v>25</v>
      </c>
      <c r="C1" s="7">
        <v>0.4</v>
      </c>
      <c r="D1" s="7">
        <v>40.897550000000003</v>
      </c>
      <c r="E1" s="7">
        <v>1.0320199999999999</v>
      </c>
      <c r="F1" s="7">
        <v>27</v>
      </c>
      <c r="H1" s="10" t="s">
        <v>15</v>
      </c>
      <c r="I1" s="10" t="s">
        <v>16</v>
      </c>
      <c r="J1" s="10" t="s">
        <v>11</v>
      </c>
      <c r="K1" s="4"/>
      <c r="L1" s="4">
        <v>1</v>
      </c>
      <c r="M1" s="4">
        <v>2</v>
      </c>
      <c r="N1" s="4">
        <v>3</v>
      </c>
      <c r="O1" s="4">
        <v>4</v>
      </c>
      <c r="P1" s="4">
        <v>5</v>
      </c>
      <c r="R1" s="4" t="s">
        <v>12</v>
      </c>
      <c r="T1" s="4" t="s">
        <v>13</v>
      </c>
      <c r="AB1" s="10" t="s">
        <v>14</v>
      </c>
    </row>
    <row r="2" spans="1:28" s="7" customFormat="1" x14ac:dyDescent="0.25">
      <c r="A2" s="7" t="s">
        <v>0</v>
      </c>
      <c r="B2" s="7">
        <v>25</v>
      </c>
      <c r="C2" s="7">
        <v>0.4</v>
      </c>
      <c r="D2" s="7">
        <v>42.424349999999997</v>
      </c>
      <c r="E2" s="7">
        <v>1.0488500000000001</v>
      </c>
      <c r="F2" s="7">
        <v>25</v>
      </c>
      <c r="H2" s="7" t="s">
        <v>0</v>
      </c>
      <c r="I2" s="7">
        <v>25</v>
      </c>
      <c r="J2" s="7">
        <v>0.4</v>
      </c>
      <c r="L2" s="7">
        <f ca="1">INDIRECT("D"&amp;1+(ROW(D1)-1)*5+COLUMN(A1)-1)</f>
        <v>40.897550000000003</v>
      </c>
      <c r="M2" s="7">
        <f t="shared" ref="M2:P17" ca="1" si="0">INDIRECT("D"&amp;1+(ROW(E1)-1)*5+COLUMN(B1)-1)</f>
        <v>42.424349999999997</v>
      </c>
      <c r="N2" s="7">
        <f t="shared" ca="1" si="0"/>
        <v>41.318849999999998</v>
      </c>
      <c r="O2" s="7">
        <f t="shared" ca="1" si="0"/>
        <v>42.424349999999997</v>
      </c>
      <c r="P2" s="7">
        <f t="shared" ca="1" si="0"/>
        <v>41.318849999999998</v>
      </c>
      <c r="R2" s="7">
        <f t="shared" ref="R2:R28" ca="1" si="1">AVERAGE(L2:P2)</f>
        <v>41.676789999999997</v>
      </c>
      <c r="T2" s="7">
        <f ca="1">Total!E2</f>
        <v>40.897550000000003</v>
      </c>
      <c r="V2" s="7">
        <f ca="1">(L2-T2)/T2</f>
        <v>0</v>
      </c>
      <c r="W2" s="7">
        <f ca="1">(M2-T2)/T2</f>
        <v>3.7332309637129711E-2</v>
      </c>
      <c r="X2" s="7">
        <f ca="1">(N2-T2)/T2</f>
        <v>1.0301350569899543E-2</v>
      </c>
      <c r="Y2" s="7">
        <f ca="1">(O2-T2)/T2</f>
        <v>3.7332309637129711E-2</v>
      </c>
      <c r="Z2" s="7">
        <f ca="1">(P2-T2)/T2</f>
        <v>1.0301350569899543E-2</v>
      </c>
      <c r="AB2" s="7">
        <f ca="1">SUM(V2:Z2)</f>
        <v>9.5267320414058512E-2</v>
      </c>
    </row>
    <row r="3" spans="1:28" s="7" customFormat="1" x14ac:dyDescent="0.25">
      <c r="A3" s="7" t="s">
        <v>0</v>
      </c>
      <c r="B3" s="7">
        <v>25</v>
      </c>
      <c r="C3" s="7">
        <v>0.4</v>
      </c>
      <c r="D3" s="7">
        <v>41.318849999999998</v>
      </c>
      <c r="E3" s="7">
        <v>1.03145</v>
      </c>
      <c r="F3" s="7">
        <v>27</v>
      </c>
      <c r="H3" s="7" t="s">
        <v>0</v>
      </c>
      <c r="I3" s="7">
        <v>25</v>
      </c>
      <c r="J3" s="7">
        <v>0.7</v>
      </c>
      <c r="L3" s="7">
        <f t="shared" ref="L3:P28" ca="1" si="2">INDIRECT("D"&amp;1+(ROW(D2)-1)*5+COLUMN(A2)-1)</f>
        <v>28.65436</v>
      </c>
      <c r="M3" s="7">
        <f t="shared" ca="1" si="0"/>
        <v>28.65436</v>
      </c>
      <c r="N3" s="7">
        <f t="shared" ca="1" si="0"/>
        <v>28.65436</v>
      </c>
      <c r="O3" s="7">
        <f t="shared" ca="1" si="0"/>
        <v>28.65624</v>
      </c>
      <c r="P3" s="7">
        <f t="shared" ca="1" si="0"/>
        <v>28.65624</v>
      </c>
      <c r="R3" s="7">
        <f t="shared" ca="1" si="1"/>
        <v>28.655112000000003</v>
      </c>
      <c r="T3" s="7">
        <f ca="1">Total!E3</f>
        <v>28.65436</v>
      </c>
      <c r="V3" s="7">
        <f t="shared" ref="V3:V28" ca="1" si="3">(L3-T3)/T3</f>
        <v>0</v>
      </c>
      <c r="W3" s="7">
        <f t="shared" ref="W3:W28" ca="1" si="4">(M3-T3)/T3</f>
        <v>0</v>
      </c>
      <c r="X3" s="7">
        <f t="shared" ref="X3:X28" ca="1" si="5">(N3-T3)/T3</f>
        <v>0</v>
      </c>
      <c r="Y3" s="7">
        <f t="shared" ref="Y3:Y28" ca="1" si="6">(O3-T3)/T3</f>
        <v>6.5609561686245368E-5</v>
      </c>
      <c r="Z3" s="7">
        <f t="shared" ref="Z3:Z28" ca="1" si="7">(P3-T3)/T3</f>
        <v>6.5609561686245368E-5</v>
      </c>
      <c r="AB3" s="7">
        <f t="shared" ref="AB3:AB28" ca="1" si="8">SUM(V3:Z3)</f>
        <v>1.3121912337249074E-4</v>
      </c>
    </row>
    <row r="4" spans="1:28" s="7" customFormat="1" x14ac:dyDescent="0.25">
      <c r="A4" s="7" t="s">
        <v>0</v>
      </c>
      <c r="B4" s="7">
        <v>25</v>
      </c>
      <c r="C4" s="7">
        <v>0.4</v>
      </c>
      <c r="D4" s="7">
        <v>42.424349999999997</v>
      </c>
      <c r="E4" s="7">
        <v>1.02766</v>
      </c>
      <c r="F4" s="7">
        <v>27</v>
      </c>
      <c r="H4" s="7" t="s">
        <v>0</v>
      </c>
      <c r="I4" s="7">
        <v>25</v>
      </c>
      <c r="J4" s="7">
        <v>1</v>
      </c>
      <c r="L4" s="7">
        <f t="shared" ca="1" si="2"/>
        <v>28.58203</v>
      </c>
      <c r="M4" s="7">
        <f t="shared" ca="1" si="0"/>
        <v>28.504100000000001</v>
      </c>
      <c r="N4" s="7">
        <f t="shared" ca="1" si="0"/>
        <v>28.546240000000001</v>
      </c>
      <c r="O4" s="7">
        <f t="shared" ca="1" si="0"/>
        <v>28.546240000000001</v>
      </c>
      <c r="P4" s="7">
        <f t="shared" ca="1" si="0"/>
        <v>28.587009999999999</v>
      </c>
      <c r="R4" s="7">
        <f t="shared" ca="1" si="1"/>
        <v>28.553123999999997</v>
      </c>
      <c r="T4" s="7">
        <f ca="1">Total!E4</f>
        <v>28.504100000000001</v>
      </c>
      <c r="V4" s="7">
        <f t="shared" ca="1" si="3"/>
        <v>2.733992653688364E-3</v>
      </c>
      <c r="W4" s="7">
        <f t="shared" ca="1" si="4"/>
        <v>0</v>
      </c>
      <c r="X4" s="7">
        <f t="shared" ca="1" si="5"/>
        <v>1.4783838114516804E-3</v>
      </c>
      <c r="Y4" s="7">
        <f t="shared" ca="1" si="6"/>
        <v>1.4783838114516804E-3</v>
      </c>
      <c r="Z4" s="7">
        <f t="shared" ca="1" si="7"/>
        <v>2.9087043618285882E-3</v>
      </c>
      <c r="AB4" s="7">
        <f t="shared" ca="1" si="8"/>
        <v>8.5994646384203125E-3</v>
      </c>
    </row>
    <row r="5" spans="1:28" s="7" customFormat="1" x14ac:dyDescent="0.25">
      <c r="A5" s="7" t="s">
        <v>0</v>
      </c>
      <c r="B5" s="7">
        <v>25</v>
      </c>
      <c r="C5" s="7">
        <v>0.4</v>
      </c>
      <c r="D5" s="7">
        <v>41.318849999999998</v>
      </c>
      <c r="E5" s="7">
        <v>1.0397799999999999</v>
      </c>
      <c r="F5" s="7">
        <v>24</v>
      </c>
      <c r="H5" s="7" t="s">
        <v>0</v>
      </c>
      <c r="I5" s="7">
        <v>100</v>
      </c>
      <c r="J5" s="7">
        <v>0.4</v>
      </c>
      <c r="L5" s="7">
        <f t="shared" ca="1" si="2"/>
        <v>148.12163000000001</v>
      </c>
      <c r="M5" s="7">
        <f t="shared" ca="1" si="0"/>
        <v>148.17645999999999</v>
      </c>
      <c r="N5" s="7">
        <f t="shared" ca="1" si="0"/>
        <v>148.14830000000001</v>
      </c>
      <c r="O5" s="7">
        <f t="shared" ca="1" si="0"/>
        <v>148.11617000000001</v>
      </c>
      <c r="P5" s="7">
        <f t="shared" ca="1" si="0"/>
        <v>148.11033</v>
      </c>
      <c r="R5" s="7">
        <f t="shared" ca="1" si="1"/>
        <v>148.134578</v>
      </c>
      <c r="T5" s="7">
        <f ca="1">Total!E5</f>
        <v>148.08949999999999</v>
      </c>
      <c r="V5" s="7">
        <f t="shared" ca="1" si="3"/>
        <v>2.1696339038232643E-4</v>
      </c>
      <c r="W5" s="7">
        <f t="shared" ca="1" si="4"/>
        <v>5.8721246273371727E-4</v>
      </c>
      <c r="X5" s="7">
        <f t="shared" ca="1" si="5"/>
        <v>3.9705718501324732E-4</v>
      </c>
      <c r="Y5" s="7">
        <f t="shared" ca="1" si="6"/>
        <v>1.8009379463111279E-4</v>
      </c>
      <c r="Z5" s="7">
        <f t="shared" ca="1" si="7"/>
        <v>1.4065818305833899E-4</v>
      </c>
      <c r="AB5" s="7">
        <f t="shared" ca="1" si="8"/>
        <v>1.5219850158187428E-3</v>
      </c>
    </row>
    <row r="6" spans="1:28" s="7" customFormat="1" x14ac:dyDescent="0.25">
      <c r="A6" s="7" t="s">
        <v>0</v>
      </c>
      <c r="B6" s="7">
        <v>25</v>
      </c>
      <c r="C6" s="7">
        <v>0.7</v>
      </c>
      <c r="D6" s="7">
        <v>28.65436</v>
      </c>
      <c r="E6" s="7">
        <v>1.6942999999999999</v>
      </c>
      <c r="F6" s="7">
        <v>54</v>
      </c>
      <c r="H6" s="7" t="s">
        <v>0</v>
      </c>
      <c r="I6" s="7">
        <v>100</v>
      </c>
      <c r="J6" s="7">
        <v>0.7</v>
      </c>
      <c r="L6" s="7">
        <f t="shared" ca="1" si="2"/>
        <v>143.00981999999999</v>
      </c>
      <c r="M6" s="7">
        <f t="shared" ca="1" si="0"/>
        <v>107.58419000000001</v>
      </c>
      <c r="N6" s="7">
        <f t="shared" ca="1" si="0"/>
        <v>107.62085999999999</v>
      </c>
      <c r="O6" s="7">
        <f t="shared" ca="1" si="0"/>
        <v>107.65003</v>
      </c>
      <c r="P6" s="7">
        <f t="shared" ca="1" si="0"/>
        <v>107.73753000000001</v>
      </c>
      <c r="R6" s="7">
        <f t="shared" ca="1" si="1"/>
        <v>114.72048600000001</v>
      </c>
      <c r="T6" s="7">
        <f ca="1">Total!E6</f>
        <v>107.55086</v>
      </c>
      <c r="V6" s="7">
        <f t="shared" ca="1" si="3"/>
        <v>0.32969480671749152</v>
      </c>
      <c r="W6" s="7">
        <f t="shared" ca="1" si="4"/>
        <v>3.0989989294373396E-4</v>
      </c>
      <c r="X6" s="7">
        <f t="shared" ca="1" si="5"/>
        <v>6.5085486066771741E-4</v>
      </c>
      <c r="Y6" s="7">
        <f t="shared" ca="1" si="6"/>
        <v>9.2207537903463415E-4</v>
      </c>
      <c r="Z6" s="7">
        <f t="shared" ca="1" si="7"/>
        <v>1.735643954869413E-3</v>
      </c>
      <c r="AB6" s="7">
        <f t="shared" ca="1" si="8"/>
        <v>0.33331328080500705</v>
      </c>
    </row>
    <row r="7" spans="1:28" s="7" customFormat="1" x14ac:dyDescent="0.25">
      <c r="A7" s="7" t="s">
        <v>0</v>
      </c>
      <c r="B7" s="7">
        <v>25</v>
      </c>
      <c r="C7" s="7">
        <v>0.7</v>
      </c>
      <c r="D7" s="7">
        <v>28.65436</v>
      </c>
      <c r="E7" s="7">
        <v>1.6858500000000001</v>
      </c>
      <c r="F7" s="7">
        <v>46</v>
      </c>
      <c r="H7" s="7" t="s">
        <v>0</v>
      </c>
      <c r="I7" s="7">
        <v>100</v>
      </c>
      <c r="J7" s="7">
        <v>1</v>
      </c>
      <c r="L7" s="7">
        <f t="shared" ca="1" si="2"/>
        <v>103.78274999999999</v>
      </c>
      <c r="M7" s="7">
        <f t="shared" ca="1" si="0"/>
        <v>103.84253</v>
      </c>
      <c r="N7" s="7">
        <f t="shared" ca="1" si="0"/>
        <v>103.81086000000001</v>
      </c>
      <c r="O7" s="7">
        <f t="shared" ca="1" si="0"/>
        <v>103.82253</v>
      </c>
      <c r="P7" s="7">
        <f t="shared" ca="1" si="0"/>
        <v>103.80198</v>
      </c>
      <c r="R7" s="7">
        <f t="shared" ca="1" si="1"/>
        <v>103.81212999999998</v>
      </c>
      <c r="T7" s="7">
        <f ca="1">Total!E7</f>
        <v>103.69198</v>
      </c>
      <c r="V7" s="7">
        <f t="shared" ca="1" si="3"/>
        <v>8.7538110469095127E-4</v>
      </c>
      <c r="W7" s="7">
        <f t="shared" ca="1" si="4"/>
        <v>1.4518962797315234E-3</v>
      </c>
      <c r="X7" s="7">
        <f t="shared" ca="1" si="5"/>
        <v>1.1464724658551636E-3</v>
      </c>
      <c r="Y7" s="7">
        <f t="shared" ca="1" si="6"/>
        <v>1.2590173319093675E-3</v>
      </c>
      <c r="Z7" s="7">
        <f t="shared" ca="1" si="7"/>
        <v>1.0608342130220623E-3</v>
      </c>
      <c r="AB7" s="7">
        <f t="shared" ca="1" si="8"/>
        <v>5.7936013952090675E-3</v>
      </c>
    </row>
    <row r="8" spans="1:28" s="7" customFormat="1" x14ac:dyDescent="0.25">
      <c r="A8" s="7" t="s">
        <v>0</v>
      </c>
      <c r="B8" s="7">
        <v>25</v>
      </c>
      <c r="C8" s="7">
        <v>0.7</v>
      </c>
      <c r="D8" s="7">
        <v>28.65436</v>
      </c>
      <c r="E8" s="7">
        <v>1.70604</v>
      </c>
      <c r="F8" s="7">
        <v>53</v>
      </c>
      <c r="H8" s="7" t="s">
        <v>0</v>
      </c>
      <c r="I8" s="7">
        <v>1000</v>
      </c>
      <c r="J8" s="7">
        <v>0.4</v>
      </c>
      <c r="L8" s="7">
        <f t="shared" ca="1" si="2"/>
        <v>1069.9307699999999</v>
      </c>
      <c r="M8" s="7">
        <f t="shared" ca="1" si="0"/>
        <v>1069.8219099999999</v>
      </c>
      <c r="N8" s="7">
        <f t="shared" ca="1" si="0"/>
        <v>1069.92364</v>
      </c>
      <c r="O8" s="7">
        <f t="shared" ca="1" si="0"/>
        <v>1069.9460099999999</v>
      </c>
      <c r="P8" s="7">
        <f t="shared" ca="1" si="0"/>
        <v>1069.94085</v>
      </c>
      <c r="R8" s="7">
        <f t="shared" ca="1" si="1"/>
        <v>1069.9126359999998</v>
      </c>
      <c r="T8" s="7">
        <f ca="1">Total!E8</f>
        <v>1069.4458299999999</v>
      </c>
      <c r="V8" s="7">
        <f t="shared" ca="1" si="3"/>
        <v>4.5344980212794087E-4</v>
      </c>
      <c r="W8" s="7">
        <f t="shared" ca="1" si="4"/>
        <v>3.5165876517560666E-4</v>
      </c>
      <c r="X8" s="7">
        <f t="shared" ca="1" si="5"/>
        <v>4.467827977786313E-4</v>
      </c>
      <c r="Y8" s="7">
        <f t="shared" ca="1" si="6"/>
        <v>4.6770017327572389E-4</v>
      </c>
      <c r="Z8" s="7">
        <f t="shared" ca="1" si="7"/>
        <v>4.6287524446195444E-4</v>
      </c>
      <c r="AB8" s="7">
        <f t="shared" ca="1" si="8"/>
        <v>2.1824667828198572E-3</v>
      </c>
    </row>
    <row r="9" spans="1:28" s="7" customFormat="1" x14ac:dyDescent="0.25">
      <c r="A9" s="7" t="s">
        <v>0</v>
      </c>
      <c r="B9" s="7">
        <v>25</v>
      </c>
      <c r="C9" s="7">
        <v>0.7</v>
      </c>
      <c r="D9" s="7">
        <v>28.65624</v>
      </c>
      <c r="E9" s="7">
        <v>1.7038500000000001</v>
      </c>
      <c r="F9" s="7">
        <v>55</v>
      </c>
      <c r="H9" s="7" t="s">
        <v>0</v>
      </c>
      <c r="I9" s="7">
        <v>1000</v>
      </c>
      <c r="J9" s="7">
        <v>0.7</v>
      </c>
      <c r="L9" s="7">
        <f t="shared" ca="1" si="2"/>
        <v>1034.79051</v>
      </c>
      <c r="M9" s="7">
        <f t="shared" ca="1" si="0"/>
        <v>1034.74963</v>
      </c>
      <c r="N9" s="7">
        <f t="shared" ca="1" si="0"/>
        <v>1034.86304</v>
      </c>
      <c r="O9" s="7">
        <f t="shared" ca="1" si="0"/>
        <v>1034.66759</v>
      </c>
      <c r="P9" s="7">
        <f t="shared" ca="1" si="0"/>
        <v>1034.72038</v>
      </c>
      <c r="R9" s="7">
        <f t="shared" ca="1" si="1"/>
        <v>1034.7582299999999</v>
      </c>
      <c r="T9" s="7">
        <f ca="1">Total!E9</f>
        <v>1034.43669</v>
      </c>
      <c r="V9" s="7">
        <f t="shared" ca="1" si="3"/>
        <v>3.4204123212223025E-4</v>
      </c>
      <c r="W9" s="7">
        <f t="shared" ca="1" si="4"/>
        <v>3.0252213888510275E-4</v>
      </c>
      <c r="X9" s="7">
        <f t="shared" ca="1" si="5"/>
        <v>4.1215668790707403E-4</v>
      </c>
      <c r="Y9" s="7">
        <f t="shared" ca="1" si="6"/>
        <v>2.2321327369006957E-4</v>
      </c>
      <c r="Z9" s="7">
        <f t="shared" ca="1" si="7"/>
        <v>2.7424587965840488E-4</v>
      </c>
      <c r="AB9" s="7">
        <f t="shared" ca="1" si="8"/>
        <v>1.5541792122628817E-3</v>
      </c>
    </row>
    <row r="10" spans="1:28" s="7" customFormat="1" x14ac:dyDescent="0.25">
      <c r="A10" s="7" t="s">
        <v>0</v>
      </c>
      <c r="B10" s="7">
        <v>25</v>
      </c>
      <c r="C10" s="7">
        <v>0.7</v>
      </c>
      <c r="D10" s="7">
        <v>28.65624</v>
      </c>
      <c r="E10" s="7">
        <v>1.6984600000000001</v>
      </c>
      <c r="F10" s="7">
        <v>53</v>
      </c>
      <c r="H10" s="7" t="s">
        <v>0</v>
      </c>
      <c r="I10" s="7">
        <v>1000</v>
      </c>
      <c r="J10" s="7">
        <v>1</v>
      </c>
      <c r="L10" s="7">
        <f t="shared" ca="1" si="2"/>
        <v>1034.39041</v>
      </c>
      <c r="M10" s="7">
        <f t="shared" ca="1" si="0"/>
        <v>1034.54827</v>
      </c>
      <c r="N10" s="7">
        <f t="shared" ca="1" si="0"/>
        <v>1034.4549500000001</v>
      </c>
      <c r="O10" s="7">
        <f t="shared" ca="1" si="0"/>
        <v>1034.23125</v>
      </c>
      <c r="P10" s="7">
        <f t="shared" ca="1" si="0"/>
        <v>1034.55195</v>
      </c>
      <c r="R10" s="7">
        <f t="shared" ca="1" si="1"/>
        <v>1034.4353660000002</v>
      </c>
      <c r="T10" s="7">
        <f ca="1">Total!E10</f>
        <v>1034.2198900000001</v>
      </c>
      <c r="V10" s="7">
        <f t="shared" ca="1" si="3"/>
        <v>1.6487789651763198E-4</v>
      </c>
      <c r="W10" s="7">
        <f t="shared" ca="1" si="4"/>
        <v>3.1751468249167458E-4</v>
      </c>
      <c r="X10" s="7">
        <f t="shared" ca="1" si="5"/>
        <v>2.2728242056916525E-4</v>
      </c>
      <c r="Y10" s="7">
        <f t="shared" ca="1" si="6"/>
        <v>1.0984124468895912E-5</v>
      </c>
      <c r="Z10" s="7">
        <f t="shared" ca="1" si="7"/>
        <v>3.2107291999572337E-4</v>
      </c>
      <c r="AB10" s="7">
        <f t="shared" ca="1" si="8"/>
        <v>1.0417320440430911E-3</v>
      </c>
    </row>
    <row r="11" spans="1:28" s="7" customFormat="1" x14ac:dyDescent="0.25">
      <c r="A11" s="7" t="s">
        <v>0</v>
      </c>
      <c r="B11" s="7">
        <v>25</v>
      </c>
      <c r="C11" s="7">
        <v>1</v>
      </c>
      <c r="D11" s="7">
        <v>28.58203</v>
      </c>
      <c r="E11" s="7">
        <v>2.09327</v>
      </c>
      <c r="F11" s="7">
        <v>68</v>
      </c>
      <c r="H11" s="7" t="s">
        <v>2</v>
      </c>
      <c r="I11" s="7">
        <v>24</v>
      </c>
      <c r="J11" s="7">
        <v>0.4</v>
      </c>
      <c r="L11" s="7">
        <f t="shared" ca="1" si="2"/>
        <v>3177.6379999999999</v>
      </c>
      <c r="M11" s="7">
        <f t="shared" ca="1" si="0"/>
        <v>3177.6379999999999</v>
      </c>
      <c r="N11" s="7">
        <f t="shared" ca="1" si="0"/>
        <v>3177.6379999999999</v>
      </c>
      <c r="O11" s="7">
        <f t="shared" ca="1" si="0"/>
        <v>3177.6379999999999</v>
      </c>
      <c r="P11" s="7">
        <f t="shared" ca="1" si="0"/>
        <v>3177.6379999999999</v>
      </c>
      <c r="R11" s="7">
        <f t="shared" ca="1" si="1"/>
        <v>3177.6379999999999</v>
      </c>
      <c r="T11" s="7">
        <f ca="1">Total!E11</f>
        <v>3177.6379999999999</v>
      </c>
      <c r="V11" s="7">
        <f t="shared" ca="1" si="3"/>
        <v>0</v>
      </c>
      <c r="W11" s="7">
        <f t="shared" ca="1" si="4"/>
        <v>0</v>
      </c>
      <c r="X11" s="7">
        <f t="shared" ca="1" si="5"/>
        <v>0</v>
      </c>
      <c r="Y11" s="7">
        <f t="shared" ca="1" si="6"/>
        <v>0</v>
      </c>
      <c r="Z11" s="7">
        <f t="shared" ca="1" si="7"/>
        <v>0</v>
      </c>
      <c r="AB11" s="7">
        <f t="shared" ca="1" si="8"/>
        <v>0</v>
      </c>
    </row>
    <row r="12" spans="1:28" s="7" customFormat="1" x14ac:dyDescent="0.25">
      <c r="A12" s="7" t="s">
        <v>0</v>
      </c>
      <c r="B12" s="7">
        <v>25</v>
      </c>
      <c r="C12" s="7">
        <v>1</v>
      </c>
      <c r="D12" s="7">
        <v>28.504100000000001</v>
      </c>
      <c r="E12" s="7">
        <v>2.1166200000000002</v>
      </c>
      <c r="F12" s="7">
        <v>87</v>
      </c>
      <c r="H12" s="7" t="s">
        <v>3</v>
      </c>
      <c r="I12" s="7">
        <v>24</v>
      </c>
      <c r="J12" s="7">
        <v>0.7</v>
      </c>
      <c r="L12" s="7">
        <f t="shared" ca="1" si="2"/>
        <v>2321.03586</v>
      </c>
      <c r="M12" s="7">
        <f t="shared" ca="1" si="0"/>
        <v>2321.03586</v>
      </c>
      <c r="N12" s="7">
        <f t="shared" ca="1" si="0"/>
        <v>2321.03586</v>
      </c>
      <c r="O12" s="7">
        <f t="shared" ca="1" si="0"/>
        <v>2321.03586</v>
      </c>
      <c r="P12" s="7">
        <f t="shared" ca="1" si="0"/>
        <v>2321.03586</v>
      </c>
      <c r="R12" s="7">
        <f t="shared" ca="1" si="1"/>
        <v>2321.03586</v>
      </c>
      <c r="T12" s="7">
        <f ca="1">Total!E12</f>
        <v>2321.03586</v>
      </c>
      <c r="V12" s="7">
        <f t="shared" ca="1" si="3"/>
        <v>0</v>
      </c>
      <c r="W12" s="7">
        <f t="shared" ca="1" si="4"/>
        <v>0</v>
      </c>
      <c r="X12" s="7">
        <f t="shared" ca="1" si="5"/>
        <v>0</v>
      </c>
      <c r="Y12" s="7">
        <f t="shared" ca="1" si="6"/>
        <v>0</v>
      </c>
      <c r="Z12" s="7">
        <f t="shared" ca="1" si="7"/>
        <v>0</v>
      </c>
      <c r="AB12" s="7">
        <f t="shared" ca="1" si="8"/>
        <v>0</v>
      </c>
    </row>
    <row r="13" spans="1:28" s="7" customFormat="1" x14ac:dyDescent="0.25">
      <c r="A13" s="7" t="s">
        <v>0</v>
      </c>
      <c r="B13" s="7">
        <v>25</v>
      </c>
      <c r="C13" s="7">
        <v>1</v>
      </c>
      <c r="D13" s="7">
        <v>28.546240000000001</v>
      </c>
      <c r="E13" s="7">
        <v>2.0927899999999999</v>
      </c>
      <c r="F13" s="7">
        <v>54</v>
      </c>
      <c r="H13" s="7" t="s">
        <v>3</v>
      </c>
      <c r="I13" s="7">
        <v>24</v>
      </c>
      <c r="J13" s="7">
        <v>1</v>
      </c>
      <c r="L13" s="7">
        <f t="shared" ca="1" si="2"/>
        <v>2320.9075499999999</v>
      </c>
      <c r="M13" s="7">
        <f t="shared" ca="1" si="0"/>
        <v>2320.9075499999999</v>
      </c>
      <c r="N13" s="7">
        <f t="shared" ca="1" si="0"/>
        <v>2320.9075499999999</v>
      </c>
      <c r="O13" s="7">
        <f t="shared" ca="1" si="0"/>
        <v>2320.9075499999999</v>
      </c>
      <c r="P13" s="7">
        <f t="shared" ca="1" si="0"/>
        <v>2320.9075499999999</v>
      </c>
      <c r="R13" s="7">
        <f t="shared" ca="1" si="1"/>
        <v>2320.9075499999999</v>
      </c>
      <c r="T13" s="7">
        <f ca="1">Total!E13</f>
        <v>2320.9075499999999</v>
      </c>
      <c r="V13" s="7">
        <f t="shared" ca="1" si="3"/>
        <v>0</v>
      </c>
      <c r="W13" s="7">
        <f t="shared" ca="1" si="4"/>
        <v>0</v>
      </c>
      <c r="X13" s="7">
        <f t="shared" ca="1" si="5"/>
        <v>0</v>
      </c>
      <c r="Y13" s="7">
        <f t="shared" ca="1" si="6"/>
        <v>0</v>
      </c>
      <c r="Z13" s="7">
        <f t="shared" ca="1" si="7"/>
        <v>0</v>
      </c>
      <c r="AB13" s="7">
        <f t="shared" ca="1" si="8"/>
        <v>0</v>
      </c>
    </row>
    <row r="14" spans="1:28" s="7" customFormat="1" x14ac:dyDescent="0.25">
      <c r="A14" s="7" t="s">
        <v>0</v>
      </c>
      <c r="B14" s="7">
        <v>25</v>
      </c>
      <c r="C14" s="7">
        <v>1</v>
      </c>
      <c r="D14" s="7">
        <v>28.546240000000001</v>
      </c>
      <c r="E14" s="7">
        <v>2.3227000000000002</v>
      </c>
      <c r="F14" s="7">
        <v>73</v>
      </c>
      <c r="H14" s="7" t="s">
        <v>3</v>
      </c>
      <c r="I14" s="7">
        <v>100</v>
      </c>
      <c r="J14" s="7">
        <v>0.4</v>
      </c>
      <c r="L14" s="7">
        <f t="shared" ca="1" si="2"/>
        <v>42986.96256</v>
      </c>
      <c r="M14" s="7">
        <f t="shared" ca="1" si="0"/>
        <v>42987.669159999998</v>
      </c>
      <c r="N14" s="7">
        <f t="shared" ca="1" si="0"/>
        <v>42989.53299</v>
      </c>
      <c r="O14" s="7">
        <f t="shared" ca="1" si="0"/>
        <v>42991.036200000002</v>
      </c>
      <c r="P14" s="7">
        <f t="shared" ca="1" si="0"/>
        <v>43249.809139999998</v>
      </c>
      <c r="R14" s="7">
        <f t="shared" ca="1" si="1"/>
        <v>43041.002010000004</v>
      </c>
      <c r="T14" s="7">
        <f ca="1">Total!E14</f>
        <v>42986.193919999998</v>
      </c>
      <c r="V14" s="7">
        <f t="shared" ca="1" si="3"/>
        <v>1.7881089947915334E-5</v>
      </c>
      <c r="W14" s="7">
        <f t="shared" ca="1" si="4"/>
        <v>3.4318925810116428E-5</v>
      </c>
      <c r="X14" s="7">
        <f t="shared" ca="1" si="5"/>
        <v>7.7677730813200858E-5</v>
      </c>
      <c r="Y14" s="7">
        <f t="shared" ca="1" si="6"/>
        <v>1.1264733065263187E-4</v>
      </c>
      <c r="Z14" s="7">
        <f t="shared" ca="1" si="7"/>
        <v>6.1325555012059019E-3</v>
      </c>
      <c r="AB14" s="7">
        <f t="shared" ca="1" si="8"/>
        <v>6.3750805784297667E-3</v>
      </c>
    </row>
    <row r="15" spans="1:28" s="7" customFormat="1" x14ac:dyDescent="0.25">
      <c r="A15" s="7" t="s">
        <v>0</v>
      </c>
      <c r="B15" s="7">
        <v>25</v>
      </c>
      <c r="C15" s="7">
        <v>1</v>
      </c>
      <c r="D15" s="7">
        <v>28.587009999999999</v>
      </c>
      <c r="E15" s="7">
        <v>2.09171</v>
      </c>
      <c r="F15" s="7">
        <v>75</v>
      </c>
      <c r="H15" s="7" t="s">
        <v>3</v>
      </c>
      <c r="I15" s="7">
        <v>100</v>
      </c>
      <c r="J15" s="7">
        <v>0.7</v>
      </c>
      <c r="L15" s="7">
        <f t="shared" ca="1" si="2"/>
        <v>35777.551359999998</v>
      </c>
      <c r="M15" s="7">
        <f t="shared" ca="1" si="0"/>
        <v>35826.323450000004</v>
      </c>
      <c r="N15" s="7">
        <f t="shared" ca="1" si="0"/>
        <v>36003.294900000001</v>
      </c>
      <c r="O15" s="7">
        <f t="shared" ca="1" si="0"/>
        <v>35796.070950000001</v>
      </c>
      <c r="P15" s="7">
        <f t="shared" ca="1" si="0"/>
        <v>35688.135549999999</v>
      </c>
      <c r="R15" s="7">
        <f t="shared" ca="1" si="1"/>
        <v>35818.275242000003</v>
      </c>
      <c r="T15" s="7">
        <f ca="1">Total!E15</f>
        <v>35444.455130000002</v>
      </c>
      <c r="V15" s="7">
        <f t="shared" ca="1" si="3"/>
        <v>9.3976964458416697E-3</v>
      </c>
      <c r="W15" s="7">
        <f t="shared" ca="1" si="4"/>
        <v>1.0773711109379984E-2</v>
      </c>
      <c r="X15" s="7">
        <f t="shared" ca="1" si="5"/>
        <v>1.5766634525776632E-2</v>
      </c>
      <c r="Y15" s="7">
        <f t="shared" ca="1" si="6"/>
        <v>9.92019255791559E-3</v>
      </c>
      <c r="Z15" s="7">
        <f t="shared" ca="1" si="7"/>
        <v>6.8749941029209709E-3</v>
      </c>
      <c r="AB15" s="7">
        <f t="shared" ca="1" si="8"/>
        <v>5.2733228741834851E-2</v>
      </c>
    </row>
    <row r="16" spans="1:28" s="7" customFormat="1" x14ac:dyDescent="0.25">
      <c r="A16" s="7" t="s">
        <v>0</v>
      </c>
      <c r="B16" s="7">
        <v>100</v>
      </c>
      <c r="C16" s="7">
        <v>0.4</v>
      </c>
      <c r="D16" s="7">
        <v>148.12163000000001</v>
      </c>
      <c r="E16" s="7">
        <v>9.6529600000000002</v>
      </c>
      <c r="F16" s="7">
        <v>40</v>
      </c>
      <c r="H16" s="7" t="s">
        <v>3</v>
      </c>
      <c r="I16" s="7">
        <v>100</v>
      </c>
      <c r="J16" s="7">
        <v>1</v>
      </c>
      <c r="L16" s="7">
        <f t="shared" ca="1" si="2"/>
        <v>35342.38884</v>
      </c>
      <c r="M16" s="7">
        <f t="shared" ca="1" si="0"/>
        <v>35319.142339999999</v>
      </c>
      <c r="N16" s="7">
        <f t="shared" ca="1" si="0"/>
        <v>35355.347170000001</v>
      </c>
      <c r="O16" s="7">
        <f t="shared" ca="1" si="0"/>
        <v>35506.542880000001</v>
      </c>
      <c r="P16" s="7">
        <f t="shared" ca="1" si="0"/>
        <v>35260.073329999999</v>
      </c>
      <c r="R16" s="7">
        <f t="shared" ca="1" si="1"/>
        <v>35356.698911999993</v>
      </c>
      <c r="T16" s="7">
        <f ca="1">Total!E16</f>
        <v>35228.36103</v>
      </c>
      <c r="V16" s="7">
        <f t="shared" ca="1" si="3"/>
        <v>3.2368184799427663E-3</v>
      </c>
      <c r="W16" s="7">
        <f t="shared" ca="1" si="4"/>
        <v>2.5769382209603888E-3</v>
      </c>
      <c r="X16" s="7">
        <f t="shared" ca="1" si="5"/>
        <v>3.6046564837876275E-3</v>
      </c>
      <c r="Y16" s="7">
        <f t="shared" ca="1" si="6"/>
        <v>7.8965311432770014E-3</v>
      </c>
      <c r="Z16" s="7">
        <f t="shared" ca="1" si="7"/>
        <v>9.0019231871143427E-4</v>
      </c>
      <c r="AB16" s="7">
        <f t="shared" ca="1" si="8"/>
        <v>1.8215136646679217E-2</v>
      </c>
    </row>
    <row r="17" spans="1:28" s="7" customFormat="1" x14ac:dyDescent="0.25">
      <c r="A17" s="7" t="s">
        <v>0</v>
      </c>
      <c r="B17" s="7">
        <v>100</v>
      </c>
      <c r="C17" s="7">
        <v>0.4</v>
      </c>
      <c r="D17" s="7">
        <v>148.17645999999999</v>
      </c>
      <c r="E17" s="7">
        <v>9.4908699999999993</v>
      </c>
      <c r="F17" s="7">
        <v>40</v>
      </c>
      <c r="H17" s="7" t="s">
        <v>3</v>
      </c>
      <c r="I17" s="7">
        <v>997</v>
      </c>
      <c r="J17" s="7">
        <v>0.4</v>
      </c>
      <c r="L17" s="7">
        <f t="shared" ca="1" si="2"/>
        <v>324392.54148999997</v>
      </c>
      <c r="M17" s="7">
        <f t="shared" ca="1" si="0"/>
        <v>324317.66029999999</v>
      </c>
      <c r="N17" s="7">
        <f t="shared" ca="1" si="0"/>
        <v>324265.02357999998</v>
      </c>
      <c r="O17" s="7">
        <f t="shared" ca="1" si="0"/>
        <v>324534.90804000001</v>
      </c>
      <c r="P17" s="7">
        <f t="shared" ca="1" si="0"/>
        <v>324528.54329</v>
      </c>
      <c r="R17" s="7">
        <f t="shared" ca="1" si="1"/>
        <v>324407.73533999996</v>
      </c>
      <c r="T17" s="7">
        <f ca="1">Total!E17</f>
        <v>324119.48642999999</v>
      </c>
      <c r="V17" s="7">
        <f t="shared" ca="1" si="3"/>
        <v>8.424518470257291E-4</v>
      </c>
      <c r="W17" s="7">
        <f t="shared" ca="1" si="4"/>
        <v>6.1142226338433455E-4</v>
      </c>
      <c r="X17" s="7">
        <f t="shared" ca="1" si="5"/>
        <v>4.4902314144392184E-4</v>
      </c>
      <c r="Y17" s="7">
        <f t="shared" ca="1" si="6"/>
        <v>1.2816927935301351E-3</v>
      </c>
      <c r="Z17" s="7">
        <f t="shared" ca="1" si="7"/>
        <v>1.2620557452609547E-3</v>
      </c>
      <c r="AB17" s="7">
        <f t="shared" ca="1" si="8"/>
        <v>4.4466457906450754E-3</v>
      </c>
    </row>
    <row r="18" spans="1:28" s="7" customFormat="1" x14ac:dyDescent="0.25">
      <c r="A18" s="7" t="s">
        <v>0</v>
      </c>
      <c r="B18" s="7">
        <v>100</v>
      </c>
      <c r="C18" s="7">
        <v>0.4</v>
      </c>
      <c r="D18" s="7">
        <v>148.14830000000001</v>
      </c>
      <c r="E18" s="7">
        <v>9.5928000000000004</v>
      </c>
      <c r="F18" s="7">
        <v>42</v>
      </c>
      <c r="H18" s="7" t="s">
        <v>3</v>
      </c>
      <c r="I18" s="7">
        <v>997</v>
      </c>
      <c r="J18" s="7">
        <v>0.7</v>
      </c>
      <c r="L18" s="7">
        <f t="shared" ca="1" si="2"/>
        <v>323184.52019000001</v>
      </c>
      <c r="M18" s="7">
        <f t="shared" ca="1" si="2"/>
        <v>323162.70314</v>
      </c>
      <c r="N18" s="7">
        <f t="shared" ca="1" si="2"/>
        <v>323074.15289999999</v>
      </c>
      <c r="O18" s="7">
        <f t="shared" ca="1" si="2"/>
        <v>323008.50981000002</v>
      </c>
      <c r="P18" s="7">
        <f t="shared" ca="1" si="2"/>
        <v>323131.84571000002</v>
      </c>
      <c r="R18" s="7">
        <f t="shared" ca="1" si="1"/>
        <v>323112.34635000001</v>
      </c>
      <c r="T18" s="7">
        <f ca="1">Total!E18</f>
        <v>322908.53392000002</v>
      </c>
      <c r="V18" s="7">
        <f t="shared" ca="1" si="3"/>
        <v>8.5468868428348517E-4</v>
      </c>
      <c r="W18" s="7">
        <f t="shared" ca="1" si="4"/>
        <v>7.8712450524132485E-4</v>
      </c>
      <c r="X18" s="7">
        <f t="shared" ca="1" si="5"/>
        <v>5.1289750069288028E-4</v>
      </c>
      <c r="Y18" s="7">
        <f t="shared" ca="1" si="6"/>
        <v>3.096105537575243E-4</v>
      </c>
      <c r="Z18" s="7">
        <f t="shared" ca="1" si="7"/>
        <v>6.9156360561016355E-4</v>
      </c>
      <c r="AB18" s="7">
        <f t="shared" ca="1" si="8"/>
        <v>3.1558848495853785E-3</v>
      </c>
    </row>
    <row r="19" spans="1:28" s="7" customFormat="1" x14ac:dyDescent="0.25">
      <c r="A19" s="7" t="s">
        <v>0</v>
      </c>
      <c r="B19" s="7">
        <v>100</v>
      </c>
      <c r="C19" s="7">
        <v>0.4</v>
      </c>
      <c r="D19" s="7">
        <v>148.11617000000001</v>
      </c>
      <c r="E19" s="7">
        <v>9.6023800000000001</v>
      </c>
      <c r="F19" s="7">
        <v>40</v>
      </c>
      <c r="H19" s="7" t="s">
        <v>3</v>
      </c>
      <c r="I19" s="7">
        <v>997</v>
      </c>
      <c r="J19" s="7">
        <v>1</v>
      </c>
      <c r="L19" s="7">
        <f t="shared" ca="1" si="2"/>
        <v>323130.46182000003</v>
      </c>
      <c r="M19" s="7">
        <f t="shared" ca="1" si="2"/>
        <v>323082.88419999997</v>
      </c>
      <c r="N19" s="7">
        <f t="shared" ca="1" si="2"/>
        <v>322977.57604999997</v>
      </c>
      <c r="O19" s="7">
        <f t="shared" ca="1" si="2"/>
        <v>323114.44588000001</v>
      </c>
      <c r="P19" s="7">
        <f t="shared" ca="1" si="2"/>
        <v>322911.23180000001</v>
      </c>
      <c r="R19" s="7">
        <f t="shared" ca="1" si="1"/>
        <v>323043.31995000003</v>
      </c>
      <c r="T19" s="7">
        <f ca="1">Total!E19</f>
        <v>322830.84453</v>
      </c>
      <c r="V19" s="7">
        <f t="shared" ca="1" si="3"/>
        <v>9.2809375273985315E-4</v>
      </c>
      <c r="W19" s="7">
        <f t="shared" ca="1" si="4"/>
        <v>7.8071743846814385E-4</v>
      </c>
      <c r="X19" s="7">
        <f t="shared" ca="1" si="5"/>
        <v>4.5451518182407328E-4</v>
      </c>
      <c r="Y19" s="7">
        <f t="shared" ca="1" si="6"/>
        <v>8.7848281787602622E-4</v>
      </c>
      <c r="Z19" s="7">
        <f t="shared" ca="1" si="7"/>
        <v>2.4900740236590468E-4</v>
      </c>
      <c r="AB19" s="7">
        <f t="shared" ca="1" si="8"/>
        <v>3.2908165932740013E-3</v>
      </c>
    </row>
    <row r="20" spans="1:28" s="7" customFormat="1" x14ac:dyDescent="0.25">
      <c r="A20" s="7" t="s">
        <v>0</v>
      </c>
      <c r="B20" s="7">
        <v>100</v>
      </c>
      <c r="C20" s="7">
        <v>0.4</v>
      </c>
      <c r="D20" s="7">
        <v>148.11033</v>
      </c>
      <c r="E20" s="7">
        <v>9.6239100000000004</v>
      </c>
      <c r="F20" s="7">
        <v>41</v>
      </c>
      <c r="H20" s="7" t="s">
        <v>1</v>
      </c>
      <c r="I20" s="7">
        <v>30</v>
      </c>
      <c r="J20" s="7">
        <v>0.4</v>
      </c>
      <c r="L20" s="7">
        <f t="shared" ca="1" si="2"/>
        <v>995.50248999999997</v>
      </c>
      <c r="M20" s="7">
        <f t="shared" ca="1" si="2"/>
        <v>995.50248999999997</v>
      </c>
      <c r="N20" s="7">
        <f t="shared" ca="1" si="2"/>
        <v>995.50248999999997</v>
      </c>
      <c r="O20" s="7">
        <f t="shared" ca="1" si="2"/>
        <v>995.50248999999997</v>
      </c>
      <c r="P20" s="7">
        <f t="shared" ca="1" si="2"/>
        <v>995.50248999999997</v>
      </c>
      <c r="R20" s="7">
        <f t="shared" ca="1" si="1"/>
        <v>995.50249000000008</v>
      </c>
      <c r="T20" s="7">
        <f ca="1">Total!E20</f>
        <v>995.50248999999997</v>
      </c>
      <c r="V20" s="7">
        <f t="shared" ca="1" si="3"/>
        <v>0</v>
      </c>
      <c r="W20" s="7">
        <f t="shared" ca="1" si="4"/>
        <v>0</v>
      </c>
      <c r="X20" s="7">
        <f t="shared" ca="1" si="5"/>
        <v>0</v>
      </c>
      <c r="Y20" s="7">
        <f t="shared" ca="1" si="6"/>
        <v>0</v>
      </c>
      <c r="Z20" s="7">
        <f t="shared" ca="1" si="7"/>
        <v>0</v>
      </c>
      <c r="AB20" s="7">
        <f t="shared" ca="1" si="8"/>
        <v>0</v>
      </c>
    </row>
    <row r="21" spans="1:28" s="7" customFormat="1" x14ac:dyDescent="0.25">
      <c r="A21" s="7" t="s">
        <v>0</v>
      </c>
      <c r="B21" s="7">
        <v>100</v>
      </c>
      <c r="C21" s="7">
        <v>0.7</v>
      </c>
      <c r="D21" s="7">
        <v>143.00981999999999</v>
      </c>
      <c r="E21" s="7">
        <v>24.3977</v>
      </c>
      <c r="F21" s="7">
        <v>99</v>
      </c>
      <c r="H21" s="7" t="s">
        <v>1</v>
      </c>
      <c r="I21" s="7">
        <v>30</v>
      </c>
      <c r="J21" s="7">
        <v>0.7</v>
      </c>
      <c r="L21" s="7">
        <f t="shared" ca="1" si="2"/>
        <v>675.47965999999997</v>
      </c>
      <c r="M21" s="7">
        <f t="shared" ca="1" si="2"/>
        <v>675.38611000000003</v>
      </c>
      <c r="N21" s="7">
        <f t="shared" ca="1" si="2"/>
        <v>675.36989000000005</v>
      </c>
      <c r="O21" s="7">
        <f t="shared" ca="1" si="2"/>
        <v>675.36581000000001</v>
      </c>
      <c r="P21" s="7">
        <f t="shared" ca="1" si="2"/>
        <v>675.36989000000005</v>
      </c>
      <c r="R21" s="7">
        <f t="shared" ca="1" si="1"/>
        <v>675.39427199999989</v>
      </c>
      <c r="T21" s="7">
        <f ca="1">Total!E21</f>
        <v>675.36581000000001</v>
      </c>
      <c r="V21" s="7">
        <f t="shared" ca="1" si="3"/>
        <v>1.685753088388598E-4</v>
      </c>
      <c r="W21" s="7">
        <f t="shared" ca="1" si="4"/>
        <v>3.0057784536087472E-5</v>
      </c>
      <c r="X21" s="7">
        <f t="shared" ca="1" si="5"/>
        <v>6.0411704881010963E-6</v>
      </c>
      <c r="Y21" s="7">
        <f t="shared" ca="1" si="6"/>
        <v>0</v>
      </c>
      <c r="Z21" s="7">
        <f t="shared" ca="1" si="7"/>
        <v>6.0411704881010963E-6</v>
      </c>
      <c r="AB21" s="7">
        <f t="shared" ca="1" si="8"/>
        <v>2.1071543435114947E-4</v>
      </c>
    </row>
    <row r="22" spans="1:28" s="7" customFormat="1" x14ac:dyDescent="0.25">
      <c r="A22" s="7" t="s">
        <v>0</v>
      </c>
      <c r="B22" s="7">
        <v>100</v>
      </c>
      <c r="C22" s="7">
        <v>0.7</v>
      </c>
      <c r="D22" s="7">
        <v>107.58419000000001</v>
      </c>
      <c r="E22" s="7">
        <v>24.412780000000001</v>
      </c>
      <c r="F22" s="7">
        <v>99</v>
      </c>
      <c r="H22" s="7" t="s">
        <v>1</v>
      </c>
      <c r="I22" s="7">
        <v>30</v>
      </c>
      <c r="J22" s="7">
        <v>1</v>
      </c>
      <c r="L22" s="7">
        <f t="shared" ca="1" si="2"/>
        <v>655.43907999999999</v>
      </c>
      <c r="M22" s="7">
        <f t="shared" ca="1" si="2"/>
        <v>657.32380999999998</v>
      </c>
      <c r="N22" s="7">
        <f t="shared" ca="1" si="2"/>
        <v>657.32380999999998</v>
      </c>
      <c r="O22" s="7">
        <f t="shared" ca="1" si="2"/>
        <v>657.32380999999998</v>
      </c>
      <c r="P22" s="7">
        <f t="shared" ca="1" si="2"/>
        <v>657.32380999999998</v>
      </c>
      <c r="R22" s="7">
        <f t="shared" ca="1" si="1"/>
        <v>656.94686399999989</v>
      </c>
      <c r="T22" s="7">
        <f ca="1">Total!E22</f>
        <v>655.43295999999998</v>
      </c>
      <c r="V22" s="7">
        <f t="shared" ca="1" si="3"/>
        <v>9.337339397777456E-6</v>
      </c>
      <c r="W22" s="7">
        <f t="shared" ca="1" si="4"/>
        <v>2.8848869608266272E-3</v>
      </c>
      <c r="X22" s="7">
        <f t="shared" ca="1" si="5"/>
        <v>2.8848869608266272E-3</v>
      </c>
      <c r="Y22" s="7">
        <f t="shared" ca="1" si="6"/>
        <v>2.8848869608266272E-3</v>
      </c>
      <c r="Z22" s="7">
        <f t="shared" ca="1" si="7"/>
        <v>2.8848869608266272E-3</v>
      </c>
      <c r="AB22" s="7">
        <f t="shared" ca="1" si="8"/>
        <v>1.1548885182704284E-2</v>
      </c>
    </row>
    <row r="23" spans="1:28" s="7" customFormat="1" x14ac:dyDescent="0.25">
      <c r="A23" s="7" t="s">
        <v>0</v>
      </c>
      <c r="B23" s="7">
        <v>100</v>
      </c>
      <c r="C23" s="7">
        <v>0.7</v>
      </c>
      <c r="D23" s="7">
        <v>107.62085999999999</v>
      </c>
      <c r="E23" s="7">
        <v>24.510020000000001</v>
      </c>
      <c r="F23" s="7">
        <v>97</v>
      </c>
      <c r="H23" s="7" t="s">
        <v>1</v>
      </c>
      <c r="I23" s="7">
        <v>100</v>
      </c>
      <c r="J23" s="7">
        <v>0.4</v>
      </c>
      <c r="L23" s="7">
        <f t="shared" ca="1" si="2"/>
        <v>1876.4482</v>
      </c>
      <c r="M23" s="7">
        <f t="shared" ca="1" si="2"/>
        <v>1813.5157200000001</v>
      </c>
      <c r="N23" s="7">
        <f t="shared" ca="1" si="2"/>
        <v>1854.74829</v>
      </c>
      <c r="O23" s="7">
        <f t="shared" ca="1" si="2"/>
        <v>1820.07069</v>
      </c>
      <c r="P23" s="7">
        <f t="shared" ca="1" si="2"/>
        <v>1838.3363899999999</v>
      </c>
      <c r="R23" s="7">
        <f t="shared" ca="1" si="1"/>
        <v>1840.6238580000002</v>
      </c>
      <c r="T23" s="7">
        <f ca="1">Total!E23</f>
        <v>1789.1879899999999</v>
      </c>
      <c r="V23" s="7">
        <f t="shared" ca="1" si="3"/>
        <v>4.8770844923903246E-2</v>
      </c>
      <c r="W23" s="7">
        <f t="shared" ca="1" si="4"/>
        <v>1.3597078750791415E-2</v>
      </c>
      <c r="X23" s="7">
        <f t="shared" ca="1" si="5"/>
        <v>3.6642488305546977E-2</v>
      </c>
      <c r="Y23" s="7">
        <f t="shared" ca="1" si="6"/>
        <v>1.7260735133819066E-2</v>
      </c>
      <c r="Z23" s="7">
        <f t="shared" ca="1" si="7"/>
        <v>2.7469667958144543E-2</v>
      </c>
      <c r="AB23" s="7">
        <f t="shared" ca="1" si="8"/>
        <v>0.14374081507220524</v>
      </c>
    </row>
    <row r="24" spans="1:28" s="7" customFormat="1" x14ac:dyDescent="0.25">
      <c r="A24" s="7" t="s">
        <v>0</v>
      </c>
      <c r="B24" s="7">
        <v>100</v>
      </c>
      <c r="C24" s="7">
        <v>0.7</v>
      </c>
      <c r="D24" s="7">
        <v>107.65003</v>
      </c>
      <c r="E24" s="7">
        <v>24.290400000000002</v>
      </c>
      <c r="F24" s="7">
        <v>99</v>
      </c>
      <c r="H24" s="7" t="s">
        <v>1</v>
      </c>
      <c r="I24" s="7">
        <v>100</v>
      </c>
      <c r="J24" s="7">
        <v>0.7</v>
      </c>
      <c r="L24" s="7">
        <f t="shared" ca="1" si="2"/>
        <v>1783.954</v>
      </c>
      <c r="M24" s="7">
        <f t="shared" ca="1" si="2"/>
        <v>1772.5056099999999</v>
      </c>
      <c r="N24" s="7">
        <f t="shared" ca="1" si="2"/>
        <v>1768.5877700000001</v>
      </c>
      <c r="O24" s="7">
        <f t="shared" ca="1" si="2"/>
        <v>1769.45542</v>
      </c>
      <c r="P24" s="7">
        <f t="shared" ca="1" si="2"/>
        <v>1780.06915</v>
      </c>
      <c r="R24" s="7">
        <f t="shared" ca="1" si="1"/>
        <v>1774.9143899999999</v>
      </c>
      <c r="T24" s="7">
        <f ca="1">Total!E24</f>
        <v>1762.0255400000001</v>
      </c>
      <c r="V24" s="7">
        <f t="shared" ca="1" si="3"/>
        <v>1.2445029599287113E-2</v>
      </c>
      <c r="W24" s="7">
        <f t="shared" ca="1" si="4"/>
        <v>5.9477401218598911E-3</v>
      </c>
      <c r="X24" s="7">
        <f t="shared" ca="1" si="5"/>
        <v>3.7242536223396623E-3</v>
      </c>
      <c r="Y24" s="7">
        <f t="shared" ca="1" si="6"/>
        <v>4.2166698673391035E-3</v>
      </c>
      <c r="Z24" s="7">
        <f t="shared" ca="1" si="7"/>
        <v>1.024026587038003E-2</v>
      </c>
      <c r="AB24" s="7">
        <f t="shared" ca="1" si="8"/>
        <v>3.6573959081205795E-2</v>
      </c>
    </row>
    <row r="25" spans="1:28" s="7" customFormat="1" x14ac:dyDescent="0.25">
      <c r="A25" s="7" t="s">
        <v>0</v>
      </c>
      <c r="B25" s="7">
        <v>100</v>
      </c>
      <c r="C25" s="7">
        <v>0.7</v>
      </c>
      <c r="D25" s="7">
        <v>107.73753000000001</v>
      </c>
      <c r="E25" s="7">
        <v>24.372610000000002</v>
      </c>
      <c r="F25" s="7">
        <v>97</v>
      </c>
      <c r="H25" s="7" t="s">
        <v>1</v>
      </c>
      <c r="I25" s="7">
        <v>100</v>
      </c>
      <c r="J25" s="7">
        <v>1</v>
      </c>
      <c r="L25" s="7">
        <f t="shared" ca="1" si="2"/>
        <v>1757.3161700000001</v>
      </c>
      <c r="M25" s="7">
        <f t="shared" ca="1" si="2"/>
        <v>1757.53333</v>
      </c>
      <c r="N25" s="7">
        <f t="shared" ca="1" si="2"/>
        <v>1755.4133300000001</v>
      </c>
      <c r="O25" s="7">
        <f t="shared" ca="1" si="2"/>
        <v>1759.64</v>
      </c>
      <c r="P25" s="7">
        <f t="shared" ca="1" si="2"/>
        <v>1758.4769100000001</v>
      </c>
      <c r="R25" s="7">
        <f t="shared" ca="1" si="1"/>
        <v>1757.6759480000001</v>
      </c>
      <c r="T25" s="7">
        <f ca="1">Total!E25</f>
        <v>1753.8095499999999</v>
      </c>
      <c r="V25" s="7">
        <f t="shared" ca="1" si="3"/>
        <v>1.9994303258299125E-3</v>
      </c>
      <c r="W25" s="7">
        <f t="shared" ca="1" si="4"/>
        <v>2.1232522083142E-3</v>
      </c>
      <c r="X25" s="7">
        <f t="shared" ca="1" si="5"/>
        <v>9.1445505015076613E-4</v>
      </c>
      <c r="Y25" s="7">
        <f t="shared" ca="1" si="6"/>
        <v>3.3244487692521436E-3</v>
      </c>
      <c r="Z25" s="7">
        <f t="shared" ca="1" si="7"/>
        <v>2.6612695774179953E-3</v>
      </c>
      <c r="AB25" s="7">
        <f t="shared" ca="1" si="8"/>
        <v>1.1022855930965018E-2</v>
      </c>
    </row>
    <row r="26" spans="1:28" s="7" customFormat="1" x14ac:dyDescent="0.25">
      <c r="A26" s="7" t="s">
        <v>0</v>
      </c>
      <c r="B26" s="7">
        <v>100</v>
      </c>
      <c r="C26" s="7">
        <v>1</v>
      </c>
      <c r="D26" s="7">
        <v>103.78274999999999</v>
      </c>
      <c r="E26" s="7">
        <v>33.956130000000002</v>
      </c>
      <c r="F26" s="7">
        <v>135</v>
      </c>
      <c r="H26" s="7" t="s">
        <v>1</v>
      </c>
      <c r="I26" s="7">
        <v>1000</v>
      </c>
      <c r="J26" s="7">
        <v>0.4</v>
      </c>
      <c r="L26" s="7">
        <f t="shared" ca="1" si="2"/>
        <v>18986.27951</v>
      </c>
      <c r="M26" s="7">
        <f t="shared" ca="1" si="2"/>
        <v>18988.864089999999</v>
      </c>
      <c r="N26" s="7">
        <f t="shared" ca="1" si="2"/>
        <v>18987.30645</v>
      </c>
      <c r="O26" s="7">
        <f t="shared" ca="1" si="2"/>
        <v>18983.61564</v>
      </c>
      <c r="P26" s="7">
        <f t="shared" ca="1" si="2"/>
        <v>18987.693329999998</v>
      </c>
      <c r="R26" s="7">
        <f t="shared" ca="1" si="1"/>
        <v>18986.751804</v>
      </c>
      <c r="T26" s="7">
        <f ca="1">Total!E26</f>
        <v>18977.24136</v>
      </c>
      <c r="V26" s="7">
        <f t="shared" ca="1" si="3"/>
        <v>4.7626258361506733E-4</v>
      </c>
      <c r="W26" s="7">
        <f t="shared" ca="1" si="4"/>
        <v>6.124562458533824E-4</v>
      </c>
      <c r="X26" s="7">
        <f t="shared" ca="1" si="5"/>
        <v>5.3037687665263768E-4</v>
      </c>
      <c r="Y26" s="7">
        <f t="shared" ca="1" si="6"/>
        <v>3.3589075878202347E-4</v>
      </c>
      <c r="Z26" s="7">
        <f t="shared" ca="1" si="7"/>
        <v>5.5076340136711284E-4</v>
      </c>
      <c r="AB26" s="7">
        <f t="shared" ca="1" si="8"/>
        <v>2.5057498662702238E-3</v>
      </c>
    </row>
    <row r="27" spans="1:28" s="7" customFormat="1" x14ac:dyDescent="0.25">
      <c r="A27" s="7" t="s">
        <v>0</v>
      </c>
      <c r="B27" s="7">
        <v>100</v>
      </c>
      <c r="C27" s="7">
        <v>1</v>
      </c>
      <c r="D27" s="7">
        <v>103.84253</v>
      </c>
      <c r="E27" s="7">
        <v>33.833950000000002</v>
      </c>
      <c r="F27" s="7">
        <v>132</v>
      </c>
      <c r="H27" s="7" t="s">
        <v>1</v>
      </c>
      <c r="I27" s="7">
        <v>1000</v>
      </c>
      <c r="J27" s="7">
        <v>0.7</v>
      </c>
      <c r="L27" s="7">
        <f t="shared" ca="1" si="2"/>
        <v>18976.373169999999</v>
      </c>
      <c r="M27" s="7">
        <f t="shared" ca="1" si="2"/>
        <v>18976.735830000001</v>
      </c>
      <c r="N27" s="7">
        <f t="shared" ca="1" si="2"/>
        <v>18977.94947</v>
      </c>
      <c r="O27" s="7">
        <f t="shared" ca="1" si="2"/>
        <v>18978.61</v>
      </c>
      <c r="P27" s="7">
        <f t="shared" ca="1" si="2"/>
        <v>18978.11709</v>
      </c>
      <c r="R27" s="7">
        <f t="shared" ca="1" si="1"/>
        <v>18977.557112000002</v>
      </c>
      <c r="T27" s="7">
        <f ca="1">Total!E27</f>
        <v>18975.633290000002</v>
      </c>
      <c r="V27" s="7">
        <f t="shared" ca="1" si="3"/>
        <v>3.8991057040887625E-5</v>
      </c>
      <c r="W27" s="7">
        <f t="shared" ca="1" si="4"/>
        <v>5.8102935651738793E-5</v>
      </c>
      <c r="X27" s="7">
        <f t="shared" ca="1" si="5"/>
        <v>1.2206074836082504E-4</v>
      </c>
      <c r="Y27" s="7">
        <f t="shared" ca="1" si="6"/>
        <v>1.5687012678347359E-4</v>
      </c>
      <c r="Z27" s="7">
        <f t="shared" ca="1" si="7"/>
        <v>1.3089418213552305E-4</v>
      </c>
      <c r="AB27" s="7">
        <f t="shared" ca="1" si="8"/>
        <v>5.0691904997244804E-4</v>
      </c>
    </row>
    <row r="28" spans="1:28" s="7" customFormat="1" x14ac:dyDescent="0.25">
      <c r="A28" s="7" t="s">
        <v>0</v>
      </c>
      <c r="B28" s="7">
        <v>100</v>
      </c>
      <c r="C28" s="7">
        <v>1</v>
      </c>
      <c r="D28" s="7">
        <v>103.81086000000001</v>
      </c>
      <c r="E28" s="7">
        <v>33.864490000000004</v>
      </c>
      <c r="F28" s="7">
        <v>131</v>
      </c>
      <c r="H28" s="7" t="s">
        <v>1</v>
      </c>
      <c r="I28" s="7">
        <v>1000</v>
      </c>
      <c r="J28" s="7">
        <v>1</v>
      </c>
      <c r="L28" s="7">
        <f t="shared" ca="1" si="2"/>
        <v>18975.45998</v>
      </c>
      <c r="M28" s="7">
        <f t="shared" ca="1" si="2"/>
        <v>18975.509999999998</v>
      </c>
      <c r="N28" s="7">
        <f t="shared" ca="1" si="2"/>
        <v>18975.494999999999</v>
      </c>
      <c r="O28" s="7">
        <f t="shared" ca="1" si="2"/>
        <v>18975.305</v>
      </c>
      <c r="P28" s="7">
        <f t="shared" ca="1" si="2"/>
        <v>18975.43333</v>
      </c>
      <c r="R28" s="7">
        <f t="shared" ca="1" si="1"/>
        <v>18975.440661999997</v>
      </c>
      <c r="T28" s="7">
        <f ca="1">Total!E28</f>
        <v>18975.233329999999</v>
      </c>
      <c r="V28" s="7">
        <f t="shared" ca="1" si="3"/>
        <v>1.194451715342981E-5</v>
      </c>
      <c r="W28" s="7">
        <f t="shared" ca="1" si="4"/>
        <v>1.4580584870166928E-5</v>
      </c>
      <c r="X28" s="7">
        <f t="shared" ca="1" si="5"/>
        <v>1.3790080756802335E-5</v>
      </c>
      <c r="Y28" s="7">
        <f t="shared" ca="1" si="6"/>
        <v>3.7770286538646195E-6</v>
      </c>
      <c r="Z28" s="7">
        <f t="shared" ca="1" si="7"/>
        <v>1.0540054845308593E-5</v>
      </c>
      <c r="AB28" s="7">
        <f t="shared" ca="1" si="8"/>
        <v>5.4632266279572287E-5</v>
      </c>
    </row>
    <row r="29" spans="1:28" s="7" customFormat="1" x14ac:dyDescent="0.25">
      <c r="A29" s="7" t="s">
        <v>0</v>
      </c>
      <c r="B29" s="7">
        <v>100</v>
      </c>
      <c r="C29" s="7">
        <v>1</v>
      </c>
      <c r="D29" s="7">
        <v>103.82253</v>
      </c>
      <c r="E29" s="7">
        <v>34.01444</v>
      </c>
      <c r="F29" s="7">
        <v>115</v>
      </c>
    </row>
    <row r="30" spans="1:28" s="7" customFormat="1" x14ac:dyDescent="0.25">
      <c r="A30" s="7" t="s">
        <v>0</v>
      </c>
      <c r="B30" s="7">
        <v>100</v>
      </c>
      <c r="C30" s="7">
        <v>1</v>
      </c>
      <c r="D30" s="7">
        <v>103.80198</v>
      </c>
      <c r="E30" s="7">
        <v>34.035989999999998</v>
      </c>
      <c r="F30" s="7">
        <v>136</v>
      </c>
    </row>
    <row r="31" spans="1:28" s="7" customFormat="1" x14ac:dyDescent="0.25">
      <c r="A31" s="7" t="s">
        <v>0</v>
      </c>
      <c r="B31" s="7">
        <v>1000</v>
      </c>
      <c r="C31" s="7">
        <v>0.4</v>
      </c>
      <c r="D31" s="7">
        <v>1069.9307699999999</v>
      </c>
      <c r="E31" s="7">
        <v>671.61023</v>
      </c>
      <c r="F31" s="7">
        <v>18</v>
      </c>
    </row>
    <row r="32" spans="1:28" s="7" customFormat="1" x14ac:dyDescent="0.25">
      <c r="A32" s="7" t="s">
        <v>0</v>
      </c>
      <c r="B32" s="7">
        <v>1000</v>
      </c>
      <c r="C32" s="7">
        <v>0.4</v>
      </c>
      <c r="D32" s="7">
        <v>1069.8219099999999</v>
      </c>
      <c r="E32" s="7">
        <v>671.15923999999995</v>
      </c>
      <c r="F32" s="7">
        <v>18</v>
      </c>
    </row>
    <row r="33" spans="1:6" s="7" customFormat="1" x14ac:dyDescent="0.25">
      <c r="A33" s="7" t="s">
        <v>0</v>
      </c>
      <c r="B33" s="7">
        <v>1000</v>
      </c>
      <c r="C33" s="7">
        <v>0.4</v>
      </c>
      <c r="D33" s="7">
        <v>1069.92364</v>
      </c>
      <c r="E33" s="7">
        <v>673.36537999999996</v>
      </c>
      <c r="F33" s="7">
        <v>18</v>
      </c>
    </row>
    <row r="34" spans="1:6" s="7" customFormat="1" x14ac:dyDescent="0.25">
      <c r="A34" s="7" t="s">
        <v>0</v>
      </c>
      <c r="B34" s="7">
        <v>1000</v>
      </c>
      <c r="C34" s="7">
        <v>0.4</v>
      </c>
      <c r="D34" s="7">
        <v>1069.9460099999999</v>
      </c>
      <c r="E34" s="7">
        <v>671.61707000000001</v>
      </c>
      <c r="F34" s="7">
        <v>18</v>
      </c>
    </row>
    <row r="35" spans="1:6" s="7" customFormat="1" x14ac:dyDescent="0.25">
      <c r="A35" s="7" t="s">
        <v>0</v>
      </c>
      <c r="B35" s="7">
        <v>1000</v>
      </c>
      <c r="C35" s="7">
        <v>0.4</v>
      </c>
      <c r="D35" s="7">
        <v>1069.94085</v>
      </c>
      <c r="E35" s="7">
        <v>666.72454000000005</v>
      </c>
      <c r="F35" s="7">
        <v>18</v>
      </c>
    </row>
    <row r="36" spans="1:6" s="7" customFormat="1" x14ac:dyDescent="0.25">
      <c r="A36" s="7" t="s">
        <v>0</v>
      </c>
      <c r="B36" s="7">
        <v>1000</v>
      </c>
      <c r="C36" s="7">
        <v>0.7</v>
      </c>
      <c r="D36" s="7">
        <v>1034.79051</v>
      </c>
      <c r="E36" s="7">
        <v>1008.27372</v>
      </c>
      <c r="F36" s="7">
        <v>30</v>
      </c>
    </row>
    <row r="37" spans="1:6" s="7" customFormat="1" x14ac:dyDescent="0.25">
      <c r="A37" s="7" t="s">
        <v>0</v>
      </c>
      <c r="B37" s="7">
        <v>1000</v>
      </c>
      <c r="C37" s="7">
        <v>0.7</v>
      </c>
      <c r="D37" s="7">
        <v>1034.74963</v>
      </c>
      <c r="E37" s="7">
        <v>1013.09274</v>
      </c>
      <c r="F37" s="7">
        <v>30</v>
      </c>
    </row>
    <row r="38" spans="1:6" s="7" customFormat="1" x14ac:dyDescent="0.25">
      <c r="A38" s="7" t="s">
        <v>0</v>
      </c>
      <c r="B38" s="7">
        <v>1000</v>
      </c>
      <c r="C38" s="7">
        <v>0.7</v>
      </c>
      <c r="D38" s="7">
        <v>1034.86304</v>
      </c>
      <c r="E38" s="7">
        <v>1012.96093</v>
      </c>
      <c r="F38" s="7">
        <v>30</v>
      </c>
    </row>
    <row r="39" spans="1:6" s="7" customFormat="1" x14ac:dyDescent="0.25">
      <c r="A39" s="7" t="s">
        <v>0</v>
      </c>
      <c r="B39" s="7">
        <v>1000</v>
      </c>
      <c r="C39" s="7">
        <v>0.7</v>
      </c>
      <c r="D39" s="7">
        <v>1034.66759</v>
      </c>
      <c r="E39" s="7">
        <v>1006.89439</v>
      </c>
      <c r="F39" s="7">
        <v>30</v>
      </c>
    </row>
    <row r="40" spans="1:6" s="7" customFormat="1" x14ac:dyDescent="0.25">
      <c r="A40" s="7" t="s">
        <v>0</v>
      </c>
      <c r="B40" s="7">
        <v>1000</v>
      </c>
      <c r="C40" s="7">
        <v>0.7</v>
      </c>
      <c r="D40" s="7">
        <v>1034.72038</v>
      </c>
      <c r="E40" s="7">
        <v>1013.92434</v>
      </c>
      <c r="F40" s="7">
        <v>30</v>
      </c>
    </row>
    <row r="41" spans="1:6" s="7" customFormat="1" x14ac:dyDescent="0.25">
      <c r="A41" s="7" t="s">
        <v>0</v>
      </c>
      <c r="B41" s="7">
        <v>1000</v>
      </c>
      <c r="C41" s="7">
        <v>1</v>
      </c>
      <c r="D41" s="7">
        <v>1034.39041</v>
      </c>
      <c r="E41" s="7">
        <v>1583.27682</v>
      </c>
      <c r="F41" s="7">
        <v>45</v>
      </c>
    </row>
    <row r="42" spans="1:6" s="7" customFormat="1" x14ac:dyDescent="0.25">
      <c r="A42" s="7" t="s">
        <v>0</v>
      </c>
      <c r="B42" s="7">
        <v>1000</v>
      </c>
      <c r="C42" s="7">
        <v>1</v>
      </c>
      <c r="D42" s="7">
        <v>1034.54827</v>
      </c>
      <c r="E42" s="7">
        <v>1575.9476099999999</v>
      </c>
      <c r="F42" s="7">
        <v>46</v>
      </c>
    </row>
    <row r="43" spans="1:6" s="7" customFormat="1" x14ac:dyDescent="0.25">
      <c r="A43" s="7" t="s">
        <v>0</v>
      </c>
      <c r="B43" s="7">
        <v>1000</v>
      </c>
      <c r="C43" s="7">
        <v>1</v>
      </c>
      <c r="D43" s="7">
        <v>1034.4549500000001</v>
      </c>
      <c r="E43" s="7">
        <v>1552.0486900000001</v>
      </c>
      <c r="F43" s="7">
        <v>44</v>
      </c>
    </row>
    <row r="44" spans="1:6" s="7" customFormat="1" x14ac:dyDescent="0.25">
      <c r="A44" s="7" t="s">
        <v>0</v>
      </c>
      <c r="B44" s="7">
        <v>1000</v>
      </c>
      <c r="C44" s="7">
        <v>1</v>
      </c>
      <c r="D44" s="7">
        <v>1034.23125</v>
      </c>
      <c r="E44" s="7">
        <v>1577.6056599999999</v>
      </c>
      <c r="F44" s="7">
        <v>47</v>
      </c>
    </row>
    <row r="45" spans="1:6" s="7" customFormat="1" x14ac:dyDescent="0.25">
      <c r="A45" s="7" t="s">
        <v>0</v>
      </c>
      <c r="B45" s="7">
        <v>1000</v>
      </c>
      <c r="C45" s="7">
        <v>1</v>
      </c>
      <c r="D45" s="7">
        <v>1034.55195</v>
      </c>
      <c r="E45" s="7">
        <v>1553.3878999999999</v>
      </c>
      <c r="F45" s="7">
        <v>45</v>
      </c>
    </row>
    <row r="46" spans="1:6" s="7" customFormat="1" x14ac:dyDescent="0.25">
      <c r="A46" s="7" t="s">
        <v>3</v>
      </c>
      <c r="B46" s="7">
        <v>24</v>
      </c>
      <c r="C46" s="7">
        <v>0.4</v>
      </c>
      <c r="D46" s="7">
        <v>3177.6379999999999</v>
      </c>
      <c r="E46" s="7">
        <v>1.1857500000000001</v>
      </c>
      <c r="F46" s="7">
        <v>36</v>
      </c>
    </row>
    <row r="47" spans="1:6" s="7" customFormat="1" x14ac:dyDescent="0.25">
      <c r="A47" s="7" t="s">
        <v>3</v>
      </c>
      <c r="B47" s="7">
        <v>24</v>
      </c>
      <c r="C47" s="7">
        <v>0.4</v>
      </c>
      <c r="D47" s="7">
        <v>3177.6379999999999</v>
      </c>
      <c r="E47" s="7">
        <v>1.17736</v>
      </c>
      <c r="F47" s="7">
        <v>38</v>
      </c>
    </row>
    <row r="48" spans="1:6" s="7" customFormat="1" x14ac:dyDescent="0.25">
      <c r="A48" s="7" t="s">
        <v>3</v>
      </c>
      <c r="B48" s="7">
        <v>24</v>
      </c>
      <c r="C48" s="7">
        <v>0.4</v>
      </c>
      <c r="D48" s="7">
        <v>3177.6379999999999</v>
      </c>
      <c r="E48" s="7">
        <v>1.1787799999999999</v>
      </c>
      <c r="F48" s="7">
        <v>40</v>
      </c>
    </row>
    <row r="49" spans="1:6" s="7" customFormat="1" x14ac:dyDescent="0.25">
      <c r="A49" s="7" t="s">
        <v>3</v>
      </c>
      <c r="B49" s="7">
        <v>24</v>
      </c>
      <c r="C49" s="7">
        <v>0.4</v>
      </c>
      <c r="D49" s="7">
        <v>3177.6379999999999</v>
      </c>
      <c r="E49" s="7">
        <v>1.1828700000000001</v>
      </c>
      <c r="F49" s="7">
        <v>39</v>
      </c>
    </row>
    <row r="50" spans="1:6" s="7" customFormat="1" x14ac:dyDescent="0.25">
      <c r="A50" s="7" t="s">
        <v>3</v>
      </c>
      <c r="B50" s="7">
        <v>24</v>
      </c>
      <c r="C50" s="7">
        <v>0.4</v>
      </c>
      <c r="D50" s="7">
        <v>3177.6379999999999</v>
      </c>
      <c r="E50" s="7">
        <v>1.18201</v>
      </c>
      <c r="F50" s="7">
        <v>35</v>
      </c>
    </row>
    <row r="51" spans="1:6" s="7" customFormat="1" x14ac:dyDescent="0.25">
      <c r="A51" s="7" t="s">
        <v>3</v>
      </c>
      <c r="B51" s="7">
        <v>24</v>
      </c>
      <c r="C51" s="7">
        <v>0.7</v>
      </c>
      <c r="D51" s="7">
        <v>2321.03586</v>
      </c>
      <c r="E51" s="7">
        <v>1.4494800000000001</v>
      </c>
      <c r="F51" s="7">
        <v>34</v>
      </c>
    </row>
    <row r="52" spans="1:6" s="7" customFormat="1" x14ac:dyDescent="0.25">
      <c r="A52" s="7" t="s">
        <v>3</v>
      </c>
      <c r="B52" s="7">
        <v>24</v>
      </c>
      <c r="C52" s="7">
        <v>0.7</v>
      </c>
      <c r="D52" s="7">
        <v>2321.03586</v>
      </c>
      <c r="E52" s="7">
        <v>1.3600699999999999</v>
      </c>
      <c r="F52" s="7">
        <v>33</v>
      </c>
    </row>
    <row r="53" spans="1:6" s="7" customFormat="1" x14ac:dyDescent="0.25">
      <c r="A53" s="7" t="s">
        <v>3</v>
      </c>
      <c r="B53" s="7">
        <v>24</v>
      </c>
      <c r="C53" s="7">
        <v>0.7</v>
      </c>
      <c r="D53" s="7">
        <v>2321.03586</v>
      </c>
      <c r="E53" s="7">
        <v>1.39886</v>
      </c>
      <c r="F53" s="7">
        <v>32</v>
      </c>
    </row>
    <row r="54" spans="1:6" s="7" customFormat="1" x14ac:dyDescent="0.25">
      <c r="A54" s="7" t="s">
        <v>3</v>
      </c>
      <c r="B54" s="7">
        <v>24</v>
      </c>
      <c r="C54" s="7">
        <v>0.7</v>
      </c>
      <c r="D54" s="7">
        <v>2321.03586</v>
      </c>
      <c r="E54" s="7">
        <v>1.3699399999999999</v>
      </c>
      <c r="F54" s="7">
        <v>34</v>
      </c>
    </row>
    <row r="55" spans="1:6" s="7" customFormat="1" x14ac:dyDescent="0.25">
      <c r="A55" s="7" t="s">
        <v>3</v>
      </c>
      <c r="B55" s="7">
        <v>24</v>
      </c>
      <c r="C55" s="7">
        <v>0.7</v>
      </c>
      <c r="D55" s="7">
        <v>2321.03586</v>
      </c>
      <c r="E55" s="7">
        <v>1.3714</v>
      </c>
      <c r="F55" s="7">
        <v>32</v>
      </c>
    </row>
    <row r="56" spans="1:6" s="7" customFormat="1" x14ac:dyDescent="0.25">
      <c r="A56" s="7" t="s">
        <v>3</v>
      </c>
      <c r="B56" s="7">
        <v>24</v>
      </c>
      <c r="C56" s="7">
        <v>1</v>
      </c>
      <c r="D56" s="7">
        <v>2320.9075499999999</v>
      </c>
      <c r="E56" s="7">
        <v>2.36849</v>
      </c>
      <c r="F56" s="7">
        <v>73</v>
      </c>
    </row>
    <row r="57" spans="1:6" s="7" customFormat="1" x14ac:dyDescent="0.25">
      <c r="A57" s="7" t="s">
        <v>3</v>
      </c>
      <c r="B57" s="7">
        <v>24</v>
      </c>
      <c r="C57" s="7">
        <v>1</v>
      </c>
      <c r="D57" s="7">
        <v>2320.9075499999999</v>
      </c>
      <c r="E57" s="7">
        <v>2.27251</v>
      </c>
      <c r="F57" s="7">
        <v>76</v>
      </c>
    </row>
    <row r="58" spans="1:6" s="7" customFormat="1" x14ac:dyDescent="0.25">
      <c r="A58" s="7" t="s">
        <v>3</v>
      </c>
      <c r="B58" s="7">
        <v>24</v>
      </c>
      <c r="C58" s="7">
        <v>1</v>
      </c>
      <c r="D58" s="7">
        <v>2320.9075499999999</v>
      </c>
      <c r="E58" s="7">
        <v>2.26993</v>
      </c>
      <c r="F58" s="7">
        <v>75</v>
      </c>
    </row>
    <row r="59" spans="1:6" s="7" customFormat="1" x14ac:dyDescent="0.25">
      <c r="A59" s="7" t="s">
        <v>3</v>
      </c>
      <c r="B59" s="7">
        <v>24</v>
      </c>
      <c r="C59" s="7">
        <v>1</v>
      </c>
      <c r="D59" s="7">
        <v>2320.9075499999999</v>
      </c>
      <c r="E59" s="7">
        <v>2.35155</v>
      </c>
      <c r="F59" s="7">
        <v>72</v>
      </c>
    </row>
    <row r="60" spans="1:6" s="7" customFormat="1" x14ac:dyDescent="0.25">
      <c r="A60" s="7" t="s">
        <v>3</v>
      </c>
      <c r="B60" s="7">
        <v>24</v>
      </c>
      <c r="C60" s="7">
        <v>1</v>
      </c>
      <c r="D60" s="7">
        <v>2320.9075499999999</v>
      </c>
      <c r="E60" s="7">
        <v>2.2538999999999998</v>
      </c>
      <c r="F60" s="7">
        <v>74</v>
      </c>
    </row>
    <row r="61" spans="1:6" s="7" customFormat="1" x14ac:dyDescent="0.25">
      <c r="A61" s="7" t="s">
        <v>3</v>
      </c>
      <c r="B61" s="7">
        <v>100</v>
      </c>
      <c r="C61" s="7">
        <v>0.4</v>
      </c>
      <c r="D61" s="7">
        <v>42986.96256</v>
      </c>
      <c r="E61" s="7">
        <v>8.1683500000000002</v>
      </c>
      <c r="F61" s="7">
        <v>31</v>
      </c>
    </row>
    <row r="62" spans="1:6" s="7" customFormat="1" x14ac:dyDescent="0.25">
      <c r="A62" s="7" t="s">
        <v>3</v>
      </c>
      <c r="B62" s="7">
        <v>100</v>
      </c>
      <c r="C62" s="7">
        <v>0.4</v>
      </c>
      <c r="D62" s="7">
        <v>42987.669159999998</v>
      </c>
      <c r="E62" s="7">
        <v>8.2985000000000007</v>
      </c>
      <c r="F62" s="7">
        <v>31</v>
      </c>
    </row>
    <row r="63" spans="1:6" s="7" customFormat="1" x14ac:dyDescent="0.25">
      <c r="A63" s="7" t="s">
        <v>3</v>
      </c>
      <c r="B63" s="7">
        <v>100</v>
      </c>
      <c r="C63" s="7">
        <v>0.4</v>
      </c>
      <c r="D63" s="7">
        <v>42989.53299</v>
      </c>
      <c r="E63" s="7">
        <v>8.1796199999999999</v>
      </c>
      <c r="F63" s="7">
        <v>27</v>
      </c>
    </row>
    <row r="64" spans="1:6" s="7" customFormat="1" x14ac:dyDescent="0.25">
      <c r="A64" s="7" t="s">
        <v>3</v>
      </c>
      <c r="B64" s="7">
        <v>100</v>
      </c>
      <c r="C64" s="7">
        <v>0.4</v>
      </c>
      <c r="D64" s="7">
        <v>42991.036200000002</v>
      </c>
      <c r="E64" s="7">
        <v>8.1162700000000001</v>
      </c>
      <c r="F64" s="7">
        <v>27</v>
      </c>
    </row>
    <row r="65" spans="1:6" s="7" customFormat="1" x14ac:dyDescent="0.25">
      <c r="A65" s="7" t="s">
        <v>3</v>
      </c>
      <c r="B65" s="7">
        <v>100</v>
      </c>
      <c r="C65" s="7">
        <v>0.4</v>
      </c>
      <c r="D65" s="7">
        <v>43249.809139999998</v>
      </c>
      <c r="E65" s="7">
        <v>8.0846599999999995</v>
      </c>
      <c r="F65" s="7">
        <v>41</v>
      </c>
    </row>
    <row r="66" spans="1:6" s="7" customFormat="1" x14ac:dyDescent="0.25">
      <c r="A66" s="7" t="s">
        <v>3</v>
      </c>
      <c r="B66" s="7">
        <v>100</v>
      </c>
      <c r="C66" s="7">
        <v>0.7</v>
      </c>
      <c r="D66" s="7">
        <v>35777.551359999998</v>
      </c>
      <c r="E66" s="7">
        <v>16.75705</v>
      </c>
      <c r="F66" s="7">
        <v>75</v>
      </c>
    </row>
    <row r="67" spans="1:6" s="7" customFormat="1" x14ac:dyDescent="0.25">
      <c r="A67" s="7" t="s">
        <v>3</v>
      </c>
      <c r="B67" s="7">
        <v>100</v>
      </c>
      <c r="C67" s="7">
        <v>0.7</v>
      </c>
      <c r="D67" s="7">
        <v>35826.323450000004</v>
      </c>
      <c r="E67" s="7">
        <v>16.70571</v>
      </c>
      <c r="F67" s="7">
        <v>67</v>
      </c>
    </row>
    <row r="68" spans="1:6" s="7" customFormat="1" x14ac:dyDescent="0.25">
      <c r="A68" s="7" t="s">
        <v>3</v>
      </c>
      <c r="B68" s="7">
        <v>100</v>
      </c>
      <c r="C68" s="7">
        <v>0.7</v>
      </c>
      <c r="D68" s="7">
        <v>36003.294900000001</v>
      </c>
      <c r="E68" s="7">
        <v>16.564160000000001</v>
      </c>
      <c r="F68" s="7">
        <v>68</v>
      </c>
    </row>
    <row r="69" spans="1:6" s="7" customFormat="1" x14ac:dyDescent="0.25">
      <c r="A69" s="7" t="s">
        <v>3</v>
      </c>
      <c r="B69" s="7">
        <v>100</v>
      </c>
      <c r="C69" s="7">
        <v>0.7</v>
      </c>
      <c r="D69" s="7">
        <v>35796.070950000001</v>
      </c>
      <c r="E69" s="7">
        <v>16.74653</v>
      </c>
      <c r="F69" s="7">
        <v>69</v>
      </c>
    </row>
    <row r="70" spans="1:6" s="7" customFormat="1" x14ac:dyDescent="0.25">
      <c r="A70" s="7" t="s">
        <v>3</v>
      </c>
      <c r="B70" s="7">
        <v>100</v>
      </c>
      <c r="C70" s="7">
        <v>0.7</v>
      </c>
      <c r="D70" s="7">
        <v>35688.135549999999</v>
      </c>
      <c r="E70" s="7">
        <v>16.63186</v>
      </c>
      <c r="F70" s="7">
        <v>68</v>
      </c>
    </row>
    <row r="71" spans="1:6" s="7" customFormat="1" x14ac:dyDescent="0.25">
      <c r="A71" s="7" t="s">
        <v>3</v>
      </c>
      <c r="B71" s="7">
        <v>100</v>
      </c>
      <c r="C71" s="7">
        <v>1</v>
      </c>
      <c r="D71" s="7">
        <v>35342.38884</v>
      </c>
      <c r="E71" s="7">
        <v>26.960439999999998</v>
      </c>
      <c r="F71" s="7">
        <v>96</v>
      </c>
    </row>
    <row r="72" spans="1:6" s="7" customFormat="1" x14ac:dyDescent="0.25">
      <c r="A72" s="7" t="s">
        <v>3</v>
      </c>
      <c r="B72" s="7">
        <v>100</v>
      </c>
      <c r="C72" s="7">
        <v>1</v>
      </c>
      <c r="D72" s="7">
        <v>35319.142339999999</v>
      </c>
      <c r="E72" s="7">
        <v>26.745619999999999</v>
      </c>
      <c r="F72" s="7">
        <v>100</v>
      </c>
    </row>
    <row r="73" spans="1:6" s="7" customFormat="1" x14ac:dyDescent="0.25">
      <c r="A73" s="7" t="s">
        <v>3</v>
      </c>
      <c r="B73" s="7">
        <v>100</v>
      </c>
      <c r="C73" s="7">
        <v>1</v>
      </c>
      <c r="D73" s="7">
        <v>35355.347170000001</v>
      </c>
      <c r="E73" s="7">
        <v>26.744789999999998</v>
      </c>
      <c r="F73" s="7">
        <v>125</v>
      </c>
    </row>
    <row r="74" spans="1:6" s="7" customFormat="1" x14ac:dyDescent="0.25">
      <c r="A74" s="7" t="s">
        <v>3</v>
      </c>
      <c r="B74" s="7">
        <v>100</v>
      </c>
      <c r="C74" s="7">
        <v>1</v>
      </c>
      <c r="D74" s="7">
        <v>35506.542880000001</v>
      </c>
      <c r="E74" s="7">
        <v>26.724620000000002</v>
      </c>
      <c r="F74" s="7">
        <v>104</v>
      </c>
    </row>
    <row r="75" spans="1:6" s="7" customFormat="1" x14ac:dyDescent="0.25">
      <c r="A75" s="7" t="s">
        <v>3</v>
      </c>
      <c r="B75" s="7">
        <v>100</v>
      </c>
      <c r="C75" s="7">
        <v>1</v>
      </c>
      <c r="D75" s="7">
        <v>35260.073329999999</v>
      </c>
      <c r="E75" s="7">
        <v>26.905550000000002</v>
      </c>
      <c r="F75" s="7">
        <v>103</v>
      </c>
    </row>
    <row r="76" spans="1:6" s="7" customFormat="1" x14ac:dyDescent="0.25">
      <c r="A76" s="7" t="s">
        <v>3</v>
      </c>
      <c r="B76" s="7">
        <v>997</v>
      </c>
      <c r="C76" s="7">
        <v>0.4</v>
      </c>
      <c r="D76" s="7">
        <v>324392.54148999997</v>
      </c>
      <c r="E76" s="7">
        <v>613.12824000000001</v>
      </c>
      <c r="F76" s="7">
        <v>22</v>
      </c>
    </row>
    <row r="77" spans="1:6" s="7" customFormat="1" x14ac:dyDescent="0.25">
      <c r="A77" s="7" t="s">
        <v>3</v>
      </c>
      <c r="B77" s="7">
        <v>997</v>
      </c>
      <c r="C77" s="7">
        <v>0.4</v>
      </c>
      <c r="D77" s="7">
        <v>324317.66029999999</v>
      </c>
      <c r="E77" s="7">
        <v>613.80352000000005</v>
      </c>
      <c r="F77" s="7">
        <v>22</v>
      </c>
    </row>
    <row r="78" spans="1:6" s="7" customFormat="1" x14ac:dyDescent="0.25">
      <c r="A78" s="7" t="s">
        <v>3</v>
      </c>
      <c r="B78" s="7">
        <v>997</v>
      </c>
      <c r="C78" s="7">
        <v>0.4</v>
      </c>
      <c r="D78" s="7">
        <v>324265.02357999998</v>
      </c>
      <c r="E78" s="7">
        <v>593.85860000000002</v>
      </c>
      <c r="F78" s="7">
        <v>21</v>
      </c>
    </row>
    <row r="79" spans="1:6" s="7" customFormat="1" x14ac:dyDescent="0.25">
      <c r="A79" s="7" t="s">
        <v>3</v>
      </c>
      <c r="B79" s="7">
        <v>997</v>
      </c>
      <c r="C79" s="7">
        <v>0.4</v>
      </c>
      <c r="D79" s="7">
        <v>324534.90804000001</v>
      </c>
      <c r="E79" s="7">
        <v>614.37537999999995</v>
      </c>
      <c r="F79" s="7">
        <v>22</v>
      </c>
    </row>
    <row r="80" spans="1:6" s="7" customFormat="1" x14ac:dyDescent="0.25">
      <c r="A80" s="7" t="s">
        <v>3</v>
      </c>
      <c r="B80" s="7">
        <v>997</v>
      </c>
      <c r="C80" s="7">
        <v>0.4</v>
      </c>
      <c r="D80" s="7">
        <v>324528.54329</v>
      </c>
      <c r="E80" s="7">
        <v>612.18889999999999</v>
      </c>
      <c r="F80" s="7">
        <v>22</v>
      </c>
    </row>
    <row r="81" spans="1:6" s="7" customFormat="1" x14ac:dyDescent="0.25">
      <c r="A81" s="7" t="s">
        <v>3</v>
      </c>
      <c r="B81" s="7">
        <v>997</v>
      </c>
      <c r="C81" s="7">
        <v>0.7</v>
      </c>
      <c r="D81" s="7">
        <v>323184.52019000001</v>
      </c>
      <c r="E81" s="7">
        <v>879.99319000000003</v>
      </c>
      <c r="F81" s="7">
        <v>34</v>
      </c>
    </row>
    <row r="82" spans="1:6" s="7" customFormat="1" x14ac:dyDescent="0.25">
      <c r="A82" s="7" t="s">
        <v>3</v>
      </c>
      <c r="B82" s="7">
        <v>997</v>
      </c>
      <c r="C82" s="7">
        <v>0.7</v>
      </c>
      <c r="D82" s="7">
        <v>323162.70314</v>
      </c>
      <c r="E82" s="7">
        <v>880.59591999999998</v>
      </c>
      <c r="F82" s="7">
        <v>33</v>
      </c>
    </row>
    <row r="83" spans="1:6" s="7" customFormat="1" x14ac:dyDescent="0.25">
      <c r="A83" s="7" t="s">
        <v>3</v>
      </c>
      <c r="B83" s="7">
        <v>997</v>
      </c>
      <c r="C83" s="7">
        <v>0.7</v>
      </c>
      <c r="D83" s="7">
        <v>323074.15289999999</v>
      </c>
      <c r="E83" s="7">
        <v>868.13418999999999</v>
      </c>
      <c r="F83" s="7">
        <v>32</v>
      </c>
    </row>
    <row r="84" spans="1:6" s="7" customFormat="1" x14ac:dyDescent="0.25">
      <c r="A84" s="7" t="s">
        <v>3</v>
      </c>
      <c r="B84" s="7">
        <v>997</v>
      </c>
      <c r="C84" s="7">
        <v>0.7</v>
      </c>
      <c r="D84" s="7">
        <v>323008.50981000002</v>
      </c>
      <c r="E84" s="7">
        <v>872.75346999999999</v>
      </c>
      <c r="F84" s="7">
        <v>33</v>
      </c>
    </row>
    <row r="85" spans="1:6" s="7" customFormat="1" x14ac:dyDescent="0.25">
      <c r="A85" s="7" t="s">
        <v>3</v>
      </c>
      <c r="B85" s="7">
        <v>997</v>
      </c>
      <c r="C85" s="7">
        <v>0.7</v>
      </c>
      <c r="D85" s="7">
        <v>323131.84571000002</v>
      </c>
      <c r="E85" s="7">
        <v>873.75946999999996</v>
      </c>
      <c r="F85" s="7">
        <v>33</v>
      </c>
    </row>
    <row r="86" spans="1:6" s="7" customFormat="1" x14ac:dyDescent="0.25">
      <c r="A86" s="7" t="s">
        <v>3</v>
      </c>
      <c r="B86" s="7">
        <v>997</v>
      </c>
      <c r="C86" s="7">
        <v>1</v>
      </c>
      <c r="D86" s="7">
        <v>323130.46182000003</v>
      </c>
      <c r="E86" s="7">
        <v>1017.19542</v>
      </c>
      <c r="F86" s="7">
        <v>36</v>
      </c>
    </row>
    <row r="87" spans="1:6" s="7" customFormat="1" x14ac:dyDescent="0.25">
      <c r="A87" s="7" t="s">
        <v>3</v>
      </c>
      <c r="B87" s="7">
        <v>997</v>
      </c>
      <c r="C87" s="7">
        <v>1</v>
      </c>
      <c r="D87" s="7">
        <v>323082.88419999997</v>
      </c>
      <c r="E87" s="7">
        <v>1028.1228799999999</v>
      </c>
      <c r="F87" s="7">
        <v>38</v>
      </c>
    </row>
    <row r="88" spans="1:6" s="7" customFormat="1" x14ac:dyDescent="0.25">
      <c r="A88" s="7" t="s">
        <v>3</v>
      </c>
      <c r="B88" s="7">
        <v>997</v>
      </c>
      <c r="C88" s="7">
        <v>1</v>
      </c>
      <c r="D88" s="7">
        <v>322977.57604999997</v>
      </c>
      <c r="E88" s="7">
        <v>1028.5228199999999</v>
      </c>
      <c r="F88" s="7">
        <v>36</v>
      </c>
    </row>
    <row r="89" spans="1:6" s="7" customFormat="1" x14ac:dyDescent="0.25">
      <c r="A89" s="7" t="s">
        <v>3</v>
      </c>
      <c r="B89" s="7">
        <v>997</v>
      </c>
      <c r="C89" s="7">
        <v>1</v>
      </c>
      <c r="D89" s="7">
        <v>323114.44588000001</v>
      </c>
      <c r="E89" s="7">
        <v>1027.83629</v>
      </c>
      <c r="F89" s="7">
        <v>37</v>
      </c>
    </row>
    <row r="90" spans="1:6" s="7" customFormat="1" x14ac:dyDescent="0.25">
      <c r="A90" s="7" t="s">
        <v>3</v>
      </c>
      <c r="B90" s="7">
        <v>997</v>
      </c>
      <c r="C90" s="7">
        <v>1</v>
      </c>
      <c r="D90" s="7">
        <v>322911.23180000001</v>
      </c>
      <c r="E90" s="7">
        <v>1019.18986</v>
      </c>
      <c r="F90" s="7">
        <v>36</v>
      </c>
    </row>
    <row r="91" spans="1:6" s="7" customFormat="1" x14ac:dyDescent="0.25">
      <c r="A91" s="7" t="s">
        <v>1</v>
      </c>
      <c r="B91" s="7">
        <v>30</v>
      </c>
      <c r="C91" s="7">
        <v>0.4</v>
      </c>
      <c r="D91" s="7">
        <v>995.50248999999997</v>
      </c>
      <c r="E91" s="7">
        <v>1.5029300000000001</v>
      </c>
      <c r="F91" s="7">
        <v>38</v>
      </c>
    </row>
    <row r="92" spans="1:6" s="7" customFormat="1" x14ac:dyDescent="0.25">
      <c r="A92" s="7" t="s">
        <v>1</v>
      </c>
      <c r="B92" s="7">
        <v>30</v>
      </c>
      <c r="C92" s="7">
        <v>0.4</v>
      </c>
      <c r="D92" s="7">
        <v>995.50248999999997</v>
      </c>
      <c r="E92" s="7">
        <v>1.52244</v>
      </c>
      <c r="F92" s="7">
        <v>36</v>
      </c>
    </row>
    <row r="93" spans="1:6" s="7" customFormat="1" x14ac:dyDescent="0.25">
      <c r="A93" s="7" t="s">
        <v>1</v>
      </c>
      <c r="B93" s="7">
        <v>30</v>
      </c>
      <c r="C93" s="7">
        <v>0.4</v>
      </c>
      <c r="D93" s="7">
        <v>995.50248999999997</v>
      </c>
      <c r="E93" s="7">
        <v>1.61449</v>
      </c>
      <c r="F93" s="7">
        <v>33</v>
      </c>
    </row>
    <row r="94" spans="1:6" s="7" customFormat="1" x14ac:dyDescent="0.25">
      <c r="A94" s="7" t="s">
        <v>1</v>
      </c>
      <c r="B94" s="7">
        <v>30</v>
      </c>
      <c r="C94" s="7">
        <v>0.4</v>
      </c>
      <c r="D94" s="7">
        <v>995.50248999999997</v>
      </c>
      <c r="E94" s="7">
        <v>1.52366</v>
      </c>
      <c r="F94" s="7">
        <v>34</v>
      </c>
    </row>
    <row r="95" spans="1:6" s="7" customFormat="1" x14ac:dyDescent="0.25">
      <c r="A95" s="7" t="s">
        <v>1</v>
      </c>
      <c r="B95" s="7">
        <v>30</v>
      </c>
      <c r="C95" s="7">
        <v>0.4</v>
      </c>
      <c r="D95" s="7">
        <v>995.50248999999997</v>
      </c>
      <c r="E95" s="7">
        <v>1.5088600000000001</v>
      </c>
      <c r="F95" s="7">
        <v>34</v>
      </c>
    </row>
    <row r="96" spans="1:6" s="7" customFormat="1" x14ac:dyDescent="0.25">
      <c r="A96" s="7" t="s">
        <v>1</v>
      </c>
      <c r="B96" s="7">
        <v>30</v>
      </c>
      <c r="C96" s="7">
        <v>0.7</v>
      </c>
      <c r="D96" s="7">
        <v>675.47965999999997</v>
      </c>
      <c r="E96" s="7">
        <v>2.0710799999999998</v>
      </c>
      <c r="F96" s="7">
        <v>54</v>
      </c>
    </row>
    <row r="97" spans="1:6" s="7" customFormat="1" x14ac:dyDescent="0.25">
      <c r="A97" s="7" t="s">
        <v>1</v>
      </c>
      <c r="B97" s="7">
        <v>30</v>
      </c>
      <c r="C97" s="7">
        <v>0.7</v>
      </c>
      <c r="D97" s="7">
        <v>675.38611000000003</v>
      </c>
      <c r="E97" s="7">
        <v>2.0581</v>
      </c>
      <c r="F97" s="7">
        <v>50</v>
      </c>
    </row>
    <row r="98" spans="1:6" s="7" customFormat="1" x14ac:dyDescent="0.25">
      <c r="A98" s="7" t="s">
        <v>1</v>
      </c>
      <c r="B98" s="7">
        <v>30</v>
      </c>
      <c r="C98" s="7">
        <v>0.7</v>
      </c>
      <c r="D98" s="7">
        <v>675.36989000000005</v>
      </c>
      <c r="E98" s="7">
        <v>2.0597300000000001</v>
      </c>
      <c r="F98" s="7">
        <v>57</v>
      </c>
    </row>
    <row r="99" spans="1:6" s="7" customFormat="1" x14ac:dyDescent="0.25">
      <c r="A99" s="7" t="s">
        <v>1</v>
      </c>
      <c r="B99" s="7">
        <v>30</v>
      </c>
      <c r="C99" s="7">
        <v>0.7</v>
      </c>
      <c r="D99" s="7">
        <v>675.36581000000001</v>
      </c>
      <c r="E99" s="7">
        <v>2.0667</v>
      </c>
      <c r="F99" s="7">
        <v>49</v>
      </c>
    </row>
    <row r="100" spans="1:6" s="7" customFormat="1" x14ac:dyDescent="0.25">
      <c r="A100" s="7" t="s">
        <v>1</v>
      </c>
      <c r="B100" s="7">
        <v>30</v>
      </c>
      <c r="C100" s="7">
        <v>0.7</v>
      </c>
      <c r="D100" s="7">
        <v>675.36989000000005</v>
      </c>
      <c r="E100" s="7">
        <v>2.0547900000000001</v>
      </c>
      <c r="F100" s="7">
        <v>56</v>
      </c>
    </row>
    <row r="101" spans="1:6" s="7" customFormat="1" x14ac:dyDescent="0.25">
      <c r="A101" s="7" t="s">
        <v>1</v>
      </c>
      <c r="B101" s="7">
        <v>30</v>
      </c>
      <c r="C101" s="7">
        <v>1</v>
      </c>
      <c r="D101" s="7">
        <v>655.43907999999999</v>
      </c>
      <c r="E101" s="7">
        <v>3.2589299999999999</v>
      </c>
      <c r="F101" s="7">
        <v>80</v>
      </c>
    </row>
    <row r="102" spans="1:6" s="7" customFormat="1" x14ac:dyDescent="0.25">
      <c r="A102" s="7" t="s">
        <v>1</v>
      </c>
      <c r="B102" s="7">
        <v>30</v>
      </c>
      <c r="C102" s="7">
        <v>1</v>
      </c>
      <c r="D102" s="7">
        <v>657.32380999999998</v>
      </c>
      <c r="E102" s="7">
        <v>3.26424</v>
      </c>
      <c r="F102" s="7">
        <v>70</v>
      </c>
    </row>
    <row r="103" spans="1:6" s="7" customFormat="1" x14ac:dyDescent="0.25">
      <c r="A103" s="7" t="s">
        <v>1</v>
      </c>
      <c r="B103" s="7">
        <v>30</v>
      </c>
      <c r="C103" s="7">
        <v>1</v>
      </c>
      <c r="D103" s="7">
        <v>657.32380999999998</v>
      </c>
      <c r="E103" s="7">
        <v>3.2559800000000001</v>
      </c>
      <c r="F103" s="7">
        <v>83</v>
      </c>
    </row>
    <row r="104" spans="1:6" s="7" customFormat="1" x14ac:dyDescent="0.25">
      <c r="A104" s="7" t="s">
        <v>1</v>
      </c>
      <c r="B104" s="7">
        <v>30</v>
      </c>
      <c r="C104" s="7">
        <v>1</v>
      </c>
      <c r="D104" s="7">
        <v>657.32380999999998</v>
      </c>
      <c r="E104" s="7">
        <v>3.2717100000000001</v>
      </c>
      <c r="F104" s="7">
        <v>70</v>
      </c>
    </row>
    <row r="105" spans="1:6" s="7" customFormat="1" x14ac:dyDescent="0.25">
      <c r="A105" s="7" t="s">
        <v>1</v>
      </c>
      <c r="B105" s="7">
        <v>30</v>
      </c>
      <c r="C105" s="7">
        <v>1</v>
      </c>
      <c r="D105" s="7">
        <v>657.32380999999998</v>
      </c>
      <c r="E105" s="7">
        <v>3.2432699999999999</v>
      </c>
      <c r="F105" s="7">
        <v>76</v>
      </c>
    </row>
    <row r="106" spans="1:6" s="7" customFormat="1" x14ac:dyDescent="0.25">
      <c r="A106" s="7" t="s">
        <v>1</v>
      </c>
      <c r="B106" s="7">
        <v>100</v>
      </c>
      <c r="C106" s="7">
        <v>0.4</v>
      </c>
      <c r="D106" s="7">
        <v>1876.4482</v>
      </c>
      <c r="E106" s="7">
        <v>7.8764900000000004</v>
      </c>
      <c r="F106" s="7">
        <v>41</v>
      </c>
    </row>
    <row r="107" spans="1:6" s="7" customFormat="1" x14ac:dyDescent="0.25">
      <c r="A107" s="7" t="s">
        <v>1</v>
      </c>
      <c r="B107" s="7">
        <v>100</v>
      </c>
      <c r="C107" s="7">
        <v>0.4</v>
      </c>
      <c r="D107" s="7">
        <v>1813.5157200000001</v>
      </c>
      <c r="E107" s="7">
        <v>7.9383699999999999</v>
      </c>
      <c r="F107" s="7">
        <v>39</v>
      </c>
    </row>
    <row r="108" spans="1:6" s="7" customFormat="1" x14ac:dyDescent="0.25">
      <c r="A108" s="7" t="s">
        <v>1</v>
      </c>
      <c r="B108" s="7">
        <v>100</v>
      </c>
      <c r="C108" s="7">
        <v>0.4</v>
      </c>
      <c r="D108" s="7">
        <v>1854.74829</v>
      </c>
      <c r="E108" s="7">
        <v>8.0146499999999996</v>
      </c>
      <c r="F108" s="7">
        <v>41</v>
      </c>
    </row>
    <row r="109" spans="1:6" s="7" customFormat="1" x14ac:dyDescent="0.25">
      <c r="A109" s="7" t="s">
        <v>1</v>
      </c>
      <c r="B109" s="7">
        <v>100</v>
      </c>
      <c r="C109" s="7">
        <v>0.4</v>
      </c>
      <c r="D109" s="7">
        <v>1820.07069</v>
      </c>
      <c r="E109" s="7">
        <v>7.9582899999999999</v>
      </c>
      <c r="F109" s="7">
        <v>40</v>
      </c>
    </row>
    <row r="110" spans="1:6" s="7" customFormat="1" x14ac:dyDescent="0.25">
      <c r="A110" s="7" t="s">
        <v>1</v>
      </c>
      <c r="B110" s="7">
        <v>100</v>
      </c>
      <c r="C110" s="7">
        <v>0.4</v>
      </c>
      <c r="D110" s="7">
        <v>1838.3363899999999</v>
      </c>
      <c r="E110" s="7">
        <v>7.8413599999999999</v>
      </c>
      <c r="F110" s="7">
        <v>41</v>
      </c>
    </row>
    <row r="111" spans="1:6" s="7" customFormat="1" x14ac:dyDescent="0.25">
      <c r="A111" s="7" t="s">
        <v>1</v>
      </c>
      <c r="B111" s="7">
        <v>100</v>
      </c>
      <c r="C111" s="7">
        <v>0.7</v>
      </c>
      <c r="D111" s="7">
        <v>1783.954</v>
      </c>
      <c r="E111" s="7">
        <v>11.634930000000001</v>
      </c>
      <c r="F111" s="7">
        <v>61</v>
      </c>
    </row>
    <row r="112" spans="1:6" s="7" customFormat="1" x14ac:dyDescent="0.25">
      <c r="A112" s="7" t="s">
        <v>1</v>
      </c>
      <c r="B112" s="7">
        <v>100</v>
      </c>
      <c r="C112" s="7">
        <v>0.7</v>
      </c>
      <c r="D112" s="7">
        <v>1772.5056099999999</v>
      </c>
      <c r="E112" s="7">
        <v>11.770759999999999</v>
      </c>
      <c r="F112" s="7">
        <v>63</v>
      </c>
    </row>
    <row r="113" spans="1:6" s="7" customFormat="1" x14ac:dyDescent="0.25">
      <c r="A113" s="7" t="s">
        <v>1</v>
      </c>
      <c r="B113" s="7">
        <v>100</v>
      </c>
      <c r="C113" s="7">
        <v>0.7</v>
      </c>
      <c r="D113" s="7">
        <v>1768.5877700000001</v>
      </c>
      <c r="E113" s="7">
        <v>11.81657</v>
      </c>
      <c r="F113" s="7">
        <v>55</v>
      </c>
    </row>
    <row r="114" spans="1:6" s="7" customFormat="1" x14ac:dyDescent="0.25">
      <c r="A114" s="7" t="s">
        <v>1</v>
      </c>
      <c r="B114" s="7">
        <v>100</v>
      </c>
      <c r="C114" s="7">
        <v>0.7</v>
      </c>
      <c r="D114" s="7">
        <v>1769.45542</v>
      </c>
      <c r="E114" s="7">
        <v>11.670170000000001</v>
      </c>
      <c r="F114" s="7">
        <v>55</v>
      </c>
    </row>
    <row r="115" spans="1:6" s="7" customFormat="1" x14ac:dyDescent="0.25">
      <c r="A115" s="7" t="s">
        <v>1</v>
      </c>
      <c r="B115" s="7">
        <v>100</v>
      </c>
      <c r="C115" s="7">
        <v>0.7</v>
      </c>
      <c r="D115" s="7">
        <v>1780.06915</v>
      </c>
      <c r="E115" s="7">
        <v>11.68097</v>
      </c>
      <c r="F115" s="7">
        <v>56</v>
      </c>
    </row>
    <row r="116" spans="1:6" s="7" customFormat="1" x14ac:dyDescent="0.25">
      <c r="A116" s="7" t="s">
        <v>1</v>
      </c>
      <c r="B116" s="7">
        <v>100</v>
      </c>
      <c r="C116" s="7">
        <v>1</v>
      </c>
      <c r="D116" s="7">
        <v>1757.3161700000001</v>
      </c>
      <c r="E116" s="7">
        <v>19.38917</v>
      </c>
      <c r="F116" s="7">
        <v>94</v>
      </c>
    </row>
    <row r="117" spans="1:6" s="7" customFormat="1" x14ac:dyDescent="0.25">
      <c r="A117" s="7" t="s">
        <v>1</v>
      </c>
      <c r="B117" s="7">
        <v>100</v>
      </c>
      <c r="C117" s="7">
        <v>1</v>
      </c>
      <c r="D117" s="7">
        <v>1757.53333</v>
      </c>
      <c r="E117" s="7">
        <v>19.385660000000001</v>
      </c>
      <c r="F117" s="7">
        <v>94</v>
      </c>
    </row>
    <row r="118" spans="1:6" s="7" customFormat="1" x14ac:dyDescent="0.25">
      <c r="A118" s="7" t="s">
        <v>1</v>
      </c>
      <c r="B118" s="7">
        <v>100</v>
      </c>
      <c r="C118" s="7">
        <v>1</v>
      </c>
      <c r="D118" s="7">
        <v>1755.4133300000001</v>
      </c>
      <c r="E118" s="7">
        <v>19.287939999999999</v>
      </c>
      <c r="F118" s="7">
        <v>90</v>
      </c>
    </row>
    <row r="119" spans="1:6" s="7" customFormat="1" x14ac:dyDescent="0.25">
      <c r="A119" s="7" t="s">
        <v>1</v>
      </c>
      <c r="B119" s="7">
        <v>100</v>
      </c>
      <c r="C119" s="7">
        <v>1</v>
      </c>
      <c r="D119" s="7">
        <v>1759.64</v>
      </c>
      <c r="E119" s="7">
        <v>19.306539999999998</v>
      </c>
      <c r="F119" s="7">
        <v>91</v>
      </c>
    </row>
    <row r="120" spans="1:6" s="7" customFormat="1" x14ac:dyDescent="0.25">
      <c r="A120" s="7" t="s">
        <v>1</v>
      </c>
      <c r="B120" s="7">
        <v>100</v>
      </c>
      <c r="C120" s="7">
        <v>1</v>
      </c>
      <c r="D120" s="7">
        <v>1758.4769100000001</v>
      </c>
      <c r="E120" s="7">
        <v>19.294</v>
      </c>
      <c r="F120" s="7">
        <v>93</v>
      </c>
    </row>
    <row r="121" spans="1:6" s="7" customFormat="1" x14ac:dyDescent="0.25">
      <c r="A121" s="7" t="s">
        <v>1</v>
      </c>
      <c r="B121" s="7">
        <v>1000</v>
      </c>
      <c r="C121" s="7">
        <v>0.4</v>
      </c>
      <c r="D121" s="7">
        <v>18986.27951</v>
      </c>
      <c r="E121" s="7">
        <v>393.03390999999999</v>
      </c>
      <c r="F121" s="7">
        <v>20</v>
      </c>
    </row>
    <row r="122" spans="1:6" s="7" customFormat="1" x14ac:dyDescent="0.25">
      <c r="A122" s="7" t="s">
        <v>1</v>
      </c>
      <c r="B122" s="7">
        <v>1000</v>
      </c>
      <c r="C122" s="7">
        <v>0.4</v>
      </c>
      <c r="D122" s="7">
        <v>18988.864089999999</v>
      </c>
      <c r="E122" s="7">
        <v>389.67511000000002</v>
      </c>
      <c r="F122" s="7">
        <v>20</v>
      </c>
    </row>
    <row r="123" spans="1:6" s="7" customFormat="1" x14ac:dyDescent="0.25">
      <c r="A123" s="7" t="s">
        <v>1</v>
      </c>
      <c r="B123" s="7">
        <v>1000</v>
      </c>
      <c r="C123" s="7">
        <v>0.4</v>
      </c>
      <c r="D123" s="7">
        <v>18987.30645</v>
      </c>
      <c r="E123" s="7">
        <v>393.22638999999998</v>
      </c>
      <c r="F123" s="7">
        <v>20</v>
      </c>
    </row>
    <row r="124" spans="1:6" s="7" customFormat="1" x14ac:dyDescent="0.25">
      <c r="A124" s="7" t="s">
        <v>1</v>
      </c>
      <c r="B124" s="7">
        <v>1000</v>
      </c>
      <c r="C124" s="7">
        <v>0.4</v>
      </c>
      <c r="D124" s="7">
        <v>18983.61564</v>
      </c>
      <c r="E124" s="7">
        <v>387.91840999999999</v>
      </c>
      <c r="F124" s="7">
        <v>20</v>
      </c>
    </row>
    <row r="125" spans="1:6" s="7" customFormat="1" x14ac:dyDescent="0.25">
      <c r="A125" s="7" t="s">
        <v>1</v>
      </c>
      <c r="B125" s="7">
        <v>1000</v>
      </c>
      <c r="C125" s="7">
        <v>0.4</v>
      </c>
      <c r="D125" s="7">
        <v>18987.693329999998</v>
      </c>
      <c r="E125" s="7">
        <v>394.71911</v>
      </c>
      <c r="F125" s="7">
        <v>20</v>
      </c>
    </row>
    <row r="126" spans="1:6" s="7" customFormat="1" x14ac:dyDescent="0.25">
      <c r="A126" s="7" t="s">
        <v>1</v>
      </c>
      <c r="B126" s="7">
        <v>1000</v>
      </c>
      <c r="C126" s="7">
        <v>0.7</v>
      </c>
      <c r="D126" s="7">
        <v>18976.373169999999</v>
      </c>
      <c r="E126" s="7">
        <v>604.25894000000005</v>
      </c>
      <c r="F126" s="7">
        <v>29</v>
      </c>
    </row>
    <row r="127" spans="1:6" s="7" customFormat="1" x14ac:dyDescent="0.25">
      <c r="A127" s="7" t="s">
        <v>1</v>
      </c>
      <c r="B127" s="7">
        <v>1000</v>
      </c>
      <c r="C127" s="7">
        <v>0.7</v>
      </c>
      <c r="D127" s="7">
        <v>18976.735830000001</v>
      </c>
      <c r="E127" s="7">
        <v>603.25481000000002</v>
      </c>
      <c r="F127" s="7">
        <v>29</v>
      </c>
    </row>
    <row r="128" spans="1:6" s="7" customFormat="1" x14ac:dyDescent="0.25">
      <c r="A128" s="7" t="s">
        <v>1</v>
      </c>
      <c r="B128" s="7">
        <v>1000</v>
      </c>
      <c r="C128" s="7">
        <v>0.7</v>
      </c>
      <c r="D128" s="7">
        <v>18977.94947</v>
      </c>
      <c r="E128" s="7">
        <v>607.08605999999997</v>
      </c>
      <c r="F128" s="7">
        <v>29</v>
      </c>
    </row>
    <row r="129" spans="1:6" s="7" customFormat="1" x14ac:dyDescent="0.25">
      <c r="A129" s="7" t="s">
        <v>1</v>
      </c>
      <c r="B129" s="7">
        <v>1000</v>
      </c>
      <c r="C129" s="7">
        <v>0.7</v>
      </c>
      <c r="D129" s="7">
        <v>18978.61</v>
      </c>
      <c r="E129" s="7">
        <v>606.28246999999999</v>
      </c>
      <c r="F129" s="7">
        <v>29</v>
      </c>
    </row>
    <row r="130" spans="1:6" s="7" customFormat="1" x14ac:dyDescent="0.25">
      <c r="A130" s="7" t="s">
        <v>1</v>
      </c>
      <c r="B130" s="7">
        <v>1000</v>
      </c>
      <c r="C130" s="7">
        <v>0.7</v>
      </c>
      <c r="D130" s="7">
        <v>18978.11709</v>
      </c>
      <c r="E130" s="7">
        <v>607.39642000000003</v>
      </c>
      <c r="F130" s="7">
        <v>29</v>
      </c>
    </row>
    <row r="131" spans="1:6" s="7" customFormat="1" x14ac:dyDescent="0.25">
      <c r="A131" s="7" t="s">
        <v>1</v>
      </c>
      <c r="B131" s="7">
        <v>1000</v>
      </c>
      <c r="C131" s="7">
        <v>1</v>
      </c>
      <c r="D131" s="7">
        <v>18975.45998</v>
      </c>
      <c r="E131" s="7">
        <v>963.89305999999999</v>
      </c>
      <c r="F131" s="7">
        <v>44</v>
      </c>
    </row>
    <row r="132" spans="1:6" s="7" customFormat="1" x14ac:dyDescent="0.25">
      <c r="A132" s="7" t="s">
        <v>1</v>
      </c>
      <c r="B132" s="7">
        <v>1000</v>
      </c>
      <c r="C132" s="7">
        <v>1</v>
      </c>
      <c r="D132" s="7">
        <v>18975.509999999998</v>
      </c>
      <c r="E132" s="7">
        <v>952.71267</v>
      </c>
      <c r="F132" s="7">
        <v>44</v>
      </c>
    </row>
    <row r="133" spans="1:6" s="7" customFormat="1" x14ac:dyDescent="0.25">
      <c r="A133" s="7" t="s">
        <v>1</v>
      </c>
      <c r="B133" s="7">
        <v>1000</v>
      </c>
      <c r="C133" s="7">
        <v>1</v>
      </c>
      <c r="D133" s="7">
        <v>18975.494999999999</v>
      </c>
      <c r="E133" s="7">
        <v>955.76538000000005</v>
      </c>
      <c r="F133" s="7">
        <v>44</v>
      </c>
    </row>
    <row r="134" spans="1:6" s="7" customFormat="1" x14ac:dyDescent="0.25">
      <c r="A134" s="7" t="s">
        <v>1</v>
      </c>
      <c r="B134" s="7">
        <v>1000</v>
      </c>
      <c r="C134" s="7">
        <v>1</v>
      </c>
      <c r="D134" s="7">
        <v>18975.305</v>
      </c>
      <c r="E134" s="7">
        <v>960.90462000000002</v>
      </c>
      <c r="F134" s="7">
        <v>45</v>
      </c>
    </row>
    <row r="135" spans="1:6" s="7" customFormat="1" x14ac:dyDescent="0.25">
      <c r="A135" s="7" t="s">
        <v>1</v>
      </c>
      <c r="B135" s="7">
        <v>1000</v>
      </c>
      <c r="C135" s="7">
        <v>1</v>
      </c>
      <c r="D135" s="7">
        <v>18975.43333</v>
      </c>
      <c r="E135" s="7">
        <v>953.69695000000002</v>
      </c>
      <c r="F135" s="7">
        <v>44</v>
      </c>
    </row>
    <row r="136" spans="1:6" s="7" customFormat="1" x14ac:dyDescent="0.25"/>
    <row r="137" spans="1:6" s="7" customFormat="1" x14ac:dyDescent="0.25"/>
    <row r="138" spans="1:6" s="7" customFormat="1" x14ac:dyDescent="0.25"/>
    <row r="139" spans="1:6" s="7" customFormat="1" x14ac:dyDescent="0.25"/>
    <row r="140" spans="1:6" s="7" customFormat="1" x14ac:dyDescent="0.25"/>
    <row r="141" spans="1:6" s="7" customFormat="1" x14ac:dyDescent="0.25"/>
    <row r="142" spans="1:6" s="7" customFormat="1" x14ac:dyDescent="0.25"/>
    <row r="143" spans="1:6" s="7" customFormat="1" x14ac:dyDescent="0.25"/>
    <row r="144" spans="1:6" s="7" customFormat="1" x14ac:dyDescent="0.25"/>
    <row r="145" s="7" customFormat="1" x14ac:dyDescent="0.25"/>
    <row r="146" s="7" customFormat="1" x14ac:dyDescent="0.25"/>
    <row r="147" s="7" customFormat="1" x14ac:dyDescent="0.25"/>
    <row r="148" s="7" customFormat="1" x14ac:dyDescent="0.25"/>
    <row r="149" s="7" customFormat="1" x14ac:dyDescent="0.25"/>
    <row r="150" s="7" customFormat="1" x14ac:dyDescent="0.25"/>
    <row r="151" s="7" customFormat="1" x14ac:dyDescent="0.25"/>
    <row r="152" s="7" customFormat="1" x14ac:dyDescent="0.25"/>
    <row r="153" s="7" customFormat="1" x14ac:dyDescent="0.25"/>
    <row r="154" s="7" customFormat="1" x14ac:dyDescent="0.25"/>
    <row r="155" s="7" customFormat="1" x14ac:dyDescent="0.25"/>
    <row r="156" s="7" customFormat="1" x14ac:dyDescent="0.25"/>
    <row r="157" s="7" customFormat="1" x14ac:dyDescent="0.25"/>
    <row r="158" s="7" customFormat="1" x14ac:dyDescent="0.25"/>
    <row r="159" s="7" customFormat="1" x14ac:dyDescent="0.25"/>
    <row r="160" s="7" customFormat="1" x14ac:dyDescent="0.25"/>
    <row r="161" s="7" customFormat="1" x14ac:dyDescent="0.25"/>
    <row r="162" s="7" customFormat="1" x14ac:dyDescent="0.25"/>
    <row r="163" s="7" customFormat="1" x14ac:dyDescent="0.25"/>
    <row r="164" s="7" customFormat="1" x14ac:dyDescent="0.25"/>
    <row r="165" s="7" customFormat="1" x14ac:dyDescent="0.25"/>
    <row r="166" s="7" customFormat="1" x14ac:dyDescent="0.25"/>
    <row r="167" s="7" customFormat="1" x14ac:dyDescent="0.25"/>
    <row r="168" s="7" customFormat="1" x14ac:dyDescent="0.25"/>
    <row r="169" s="7" customFormat="1" x14ac:dyDescent="0.25"/>
    <row r="170" s="7" customFormat="1" x14ac:dyDescent="0.25"/>
    <row r="171" s="7" customFormat="1" x14ac:dyDescent="0.25"/>
    <row r="172" s="7" customFormat="1" x14ac:dyDescent="0.25"/>
    <row r="173" s="7" customFormat="1" x14ac:dyDescent="0.25"/>
    <row r="174" s="7" customFormat="1" x14ac:dyDescent="0.25"/>
    <row r="175" s="7" customFormat="1" x14ac:dyDescent="0.25"/>
    <row r="176" s="7" customFormat="1" x14ac:dyDescent="0.25"/>
    <row r="177" s="7" customFormat="1" x14ac:dyDescent="0.25"/>
    <row r="178" s="7" customFormat="1" x14ac:dyDescent="0.25"/>
    <row r="179" s="7" customFormat="1" x14ac:dyDescent="0.25"/>
    <row r="180" s="7" customFormat="1" x14ac:dyDescent="0.25"/>
    <row r="181" s="7" customFormat="1" x14ac:dyDescent="0.25"/>
    <row r="182" s="7" customFormat="1" x14ac:dyDescent="0.25"/>
    <row r="183" s="7" customFormat="1" x14ac:dyDescent="0.25"/>
    <row r="184" s="7" customFormat="1" x14ac:dyDescent="0.25"/>
    <row r="185" s="7" customFormat="1" x14ac:dyDescent="0.25"/>
    <row r="186" s="7" customFormat="1" x14ac:dyDescent="0.25"/>
    <row r="187" s="7" customFormat="1" x14ac:dyDescent="0.25"/>
    <row r="188" s="7" customFormat="1" x14ac:dyDescent="0.25"/>
    <row r="189" s="7" customFormat="1" x14ac:dyDescent="0.25"/>
    <row r="190" s="7" customFormat="1" x14ac:dyDescent="0.25"/>
    <row r="191" s="7" customFormat="1" x14ac:dyDescent="0.25"/>
    <row r="192" s="7" customFormat="1" x14ac:dyDescent="0.25"/>
    <row r="193" s="7" customFormat="1" x14ac:dyDescent="0.25"/>
    <row r="194" s="7" customFormat="1" x14ac:dyDescent="0.25"/>
    <row r="195" s="7" customFormat="1" x14ac:dyDescent="0.25"/>
    <row r="196" s="7" customFormat="1" x14ac:dyDescent="0.25"/>
    <row r="197" s="7" customFormat="1" x14ac:dyDescent="0.25"/>
    <row r="198" s="7" customFormat="1" x14ac:dyDescent="0.25"/>
    <row r="199" s="7" customFormat="1" x14ac:dyDescent="0.25"/>
    <row r="200" s="7" customFormat="1" x14ac:dyDescent="0.25"/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B137"/>
  <sheetViews>
    <sheetView zoomScale="85" zoomScaleNormal="85" workbookViewId="0">
      <selection activeCell="D69" sqref="D69"/>
    </sheetView>
  </sheetViews>
  <sheetFormatPr defaultRowHeight="13.8" x14ac:dyDescent="0.25"/>
  <cols>
    <col min="2" max="2" width="5.44140625" bestFit="1" customWidth="1"/>
    <col min="3" max="3" width="4.44140625" bestFit="1" customWidth="1"/>
    <col min="8" max="8" width="12.109375" bestFit="1" customWidth="1"/>
    <col min="9" max="9" width="5.44140625" bestFit="1" customWidth="1"/>
    <col min="10" max="10" width="4.44140625" bestFit="1" customWidth="1"/>
  </cols>
  <sheetData>
    <row r="1" spans="1:28" s="7" customFormat="1" x14ac:dyDescent="0.25">
      <c r="A1" s="7" t="s">
        <v>0</v>
      </c>
      <c r="B1" s="7">
        <v>25</v>
      </c>
      <c r="C1" s="7">
        <v>0.4</v>
      </c>
      <c r="D1" s="7">
        <v>40.897550000000003</v>
      </c>
      <c r="E1" s="7">
        <v>1.03989</v>
      </c>
      <c r="F1" s="7">
        <v>35</v>
      </c>
      <c r="H1" s="10" t="s">
        <v>15</v>
      </c>
      <c r="I1" s="10" t="s">
        <v>16</v>
      </c>
      <c r="J1" s="10" t="s">
        <v>11</v>
      </c>
      <c r="K1" s="4"/>
      <c r="L1" s="4">
        <v>1</v>
      </c>
      <c r="M1" s="4">
        <v>2</v>
      </c>
      <c r="N1" s="4">
        <v>3</v>
      </c>
      <c r="O1" s="4">
        <v>4</v>
      </c>
      <c r="P1" s="4">
        <v>5</v>
      </c>
      <c r="R1" s="4" t="s">
        <v>12</v>
      </c>
      <c r="T1" s="4" t="s">
        <v>13</v>
      </c>
      <c r="AB1" s="10" t="s">
        <v>14</v>
      </c>
    </row>
    <row r="2" spans="1:28" s="7" customFormat="1" x14ac:dyDescent="0.25">
      <c r="A2" s="7" t="s">
        <v>0</v>
      </c>
      <c r="B2" s="7">
        <v>25</v>
      </c>
      <c r="C2" s="7">
        <v>0.4</v>
      </c>
      <c r="D2" s="7">
        <v>40.897550000000003</v>
      </c>
      <c r="E2" s="7">
        <v>1.03491</v>
      </c>
      <c r="F2" s="7">
        <v>31</v>
      </c>
      <c r="H2" s="7" t="s">
        <v>0</v>
      </c>
      <c r="I2" s="7">
        <v>25</v>
      </c>
      <c r="J2" s="7">
        <v>0.4</v>
      </c>
      <c r="L2" s="7">
        <f ca="1">INDIRECT("D"&amp;1+(ROW(D1)-1)*5+COLUMN(A1)-1)</f>
        <v>40.897550000000003</v>
      </c>
      <c r="M2" s="7">
        <f t="shared" ref="M2:P17" ca="1" si="0">INDIRECT("D"&amp;1+(ROW(E1)-1)*5+COLUMN(B1)-1)</f>
        <v>40.897550000000003</v>
      </c>
      <c r="N2" s="7">
        <f t="shared" ca="1" si="0"/>
        <v>40.897550000000003</v>
      </c>
      <c r="O2" s="7">
        <f t="shared" ca="1" si="0"/>
        <v>42.003050000000002</v>
      </c>
      <c r="P2" s="7">
        <f t="shared" ca="1" si="0"/>
        <v>41.318849999999998</v>
      </c>
      <c r="R2" s="7">
        <f t="shared" ref="R2:R28" ca="1" si="1">AVERAGE(L2:P2)</f>
        <v>41.202910000000003</v>
      </c>
      <c r="T2" s="7">
        <f ca="1">Total!E2</f>
        <v>40.897550000000003</v>
      </c>
      <c r="V2" s="7">
        <f ca="1">(L2-T2)/T2</f>
        <v>0</v>
      </c>
      <c r="W2" s="7">
        <f ca="1">(M2-T2)/T2</f>
        <v>0</v>
      </c>
      <c r="X2" s="7">
        <f ca="1">(N2-T2)/T2</f>
        <v>0</v>
      </c>
      <c r="Y2" s="7">
        <f ca="1">(O2-T2)/T2</f>
        <v>2.703095906723017E-2</v>
      </c>
      <c r="Z2" s="7">
        <f ca="1">(P2-T2)/T2</f>
        <v>1.0301350569899543E-2</v>
      </c>
      <c r="AB2" s="7">
        <f ca="1">SUM(V2:Z2)</f>
        <v>3.7332309637129711E-2</v>
      </c>
    </row>
    <row r="3" spans="1:28" s="7" customFormat="1" x14ac:dyDescent="0.25">
      <c r="A3" s="7" t="s">
        <v>0</v>
      </c>
      <c r="B3" s="7">
        <v>25</v>
      </c>
      <c r="C3" s="7">
        <v>0.4</v>
      </c>
      <c r="D3" s="7">
        <v>40.897550000000003</v>
      </c>
      <c r="E3" s="7">
        <v>1.1767099999999999</v>
      </c>
      <c r="F3" s="7">
        <v>32</v>
      </c>
      <c r="H3" s="7" t="s">
        <v>0</v>
      </c>
      <c r="I3" s="7">
        <v>25</v>
      </c>
      <c r="J3" s="7">
        <v>0.7</v>
      </c>
      <c r="L3" s="7">
        <f t="shared" ref="L3:P28" ca="1" si="2">INDIRECT("D"&amp;1+(ROW(D2)-1)*5+COLUMN(A2)-1)</f>
        <v>28.65436</v>
      </c>
      <c r="M3" s="7">
        <f t="shared" ca="1" si="0"/>
        <v>28.65624</v>
      </c>
      <c r="N3" s="7">
        <f t="shared" ca="1" si="0"/>
        <v>28.65436</v>
      </c>
      <c r="O3" s="7">
        <f t="shared" ca="1" si="0"/>
        <v>28.65436</v>
      </c>
      <c r="P3" s="7">
        <f t="shared" ca="1" si="0"/>
        <v>28.65436</v>
      </c>
      <c r="R3" s="7">
        <f t="shared" ca="1" si="1"/>
        <v>28.654736000000003</v>
      </c>
      <c r="T3" s="7">
        <f ca="1">Total!E3</f>
        <v>28.65436</v>
      </c>
      <c r="V3" s="7">
        <f t="shared" ref="V3:V28" ca="1" si="3">(L3-T3)/T3</f>
        <v>0</v>
      </c>
      <c r="W3" s="7">
        <f t="shared" ref="W3:W28" ca="1" si="4">(M3-T3)/T3</f>
        <v>6.5609561686245368E-5</v>
      </c>
      <c r="X3" s="7">
        <f t="shared" ref="X3:X28" ca="1" si="5">(N3-T3)/T3</f>
        <v>0</v>
      </c>
      <c r="Y3" s="7">
        <f t="shared" ref="Y3:Y28" ca="1" si="6">(O3-T3)/T3</f>
        <v>0</v>
      </c>
      <c r="Z3" s="7">
        <f t="shared" ref="Z3:Z28" ca="1" si="7">(P3-T3)/T3</f>
        <v>0</v>
      </c>
      <c r="AB3" s="7">
        <f t="shared" ref="AB3:AB28" ca="1" si="8">SUM(V3:Z3)</f>
        <v>6.5609561686245368E-5</v>
      </c>
    </row>
    <row r="4" spans="1:28" s="7" customFormat="1" x14ac:dyDescent="0.25">
      <c r="A4" s="7" t="s">
        <v>0</v>
      </c>
      <c r="B4" s="7">
        <v>25</v>
      </c>
      <c r="C4" s="7">
        <v>0.4</v>
      </c>
      <c r="D4" s="7">
        <v>42.003050000000002</v>
      </c>
      <c r="E4" s="7">
        <v>1.0281899999999999</v>
      </c>
      <c r="F4" s="7">
        <v>37</v>
      </c>
      <c r="H4" s="7" t="s">
        <v>0</v>
      </c>
      <c r="I4" s="7">
        <v>25</v>
      </c>
      <c r="J4" s="7">
        <v>1</v>
      </c>
      <c r="L4" s="7">
        <f t="shared" ca="1" si="2"/>
        <v>28.546240000000001</v>
      </c>
      <c r="M4" s="7">
        <f t="shared" ca="1" si="0"/>
        <v>28.514099999999999</v>
      </c>
      <c r="N4" s="7">
        <f t="shared" ca="1" si="0"/>
        <v>28.58203</v>
      </c>
      <c r="O4" s="7">
        <f t="shared" ca="1" si="0"/>
        <v>28.546240000000001</v>
      </c>
      <c r="P4" s="7">
        <f t="shared" ca="1" si="0"/>
        <v>28.58203</v>
      </c>
      <c r="R4" s="7">
        <f t="shared" ca="1" si="1"/>
        <v>28.554127999999999</v>
      </c>
      <c r="T4" s="7">
        <f ca="1">Total!E4</f>
        <v>28.504100000000001</v>
      </c>
      <c r="V4" s="7">
        <f t="shared" ca="1" si="3"/>
        <v>1.4783838114516804E-3</v>
      </c>
      <c r="W4" s="7">
        <f t="shared" ca="1" si="4"/>
        <v>3.5082672317308776E-4</v>
      </c>
      <c r="X4" s="7">
        <f t="shared" ca="1" si="5"/>
        <v>2.733992653688364E-3</v>
      </c>
      <c r="Y4" s="7">
        <f t="shared" ca="1" si="6"/>
        <v>1.4783838114516804E-3</v>
      </c>
      <c r="Z4" s="7">
        <f t="shared" ca="1" si="7"/>
        <v>2.733992653688364E-3</v>
      </c>
      <c r="AB4" s="7">
        <f t="shared" ca="1" si="8"/>
        <v>8.7755796534531756E-3</v>
      </c>
    </row>
    <row r="5" spans="1:28" s="7" customFormat="1" x14ac:dyDescent="0.25">
      <c r="A5" s="7" t="s">
        <v>0</v>
      </c>
      <c r="B5" s="7">
        <v>25</v>
      </c>
      <c r="C5" s="7">
        <v>0.4</v>
      </c>
      <c r="D5" s="7">
        <v>41.318849999999998</v>
      </c>
      <c r="E5" s="7">
        <v>1.03887</v>
      </c>
      <c r="F5" s="7">
        <v>33</v>
      </c>
      <c r="H5" s="7" t="s">
        <v>0</v>
      </c>
      <c r="I5" s="7">
        <v>100</v>
      </c>
      <c r="J5" s="7">
        <v>0.4</v>
      </c>
      <c r="L5" s="7">
        <f t="shared" ca="1" si="2"/>
        <v>148.12163000000001</v>
      </c>
      <c r="M5" s="7">
        <f t="shared" ca="1" si="0"/>
        <v>148.13079999999999</v>
      </c>
      <c r="N5" s="7">
        <f t="shared" ca="1" si="0"/>
        <v>148.08949999999999</v>
      </c>
      <c r="O5" s="7">
        <f t="shared" ca="1" si="0"/>
        <v>148.1183</v>
      </c>
      <c r="P5" s="7">
        <f t="shared" ca="1" si="0"/>
        <v>148.15495999999999</v>
      </c>
      <c r="R5" s="7">
        <f t="shared" ca="1" si="1"/>
        <v>148.12303800000001</v>
      </c>
      <c r="T5" s="7">
        <f ca="1">Total!E5</f>
        <v>148.08949999999999</v>
      </c>
      <c r="V5" s="7">
        <f t="shared" ca="1" si="3"/>
        <v>2.1696339038232643E-4</v>
      </c>
      <c r="W5" s="7">
        <f t="shared" ca="1" si="4"/>
        <v>2.7888540375925897E-4</v>
      </c>
      <c r="X5" s="7">
        <f t="shared" ca="1" si="5"/>
        <v>0</v>
      </c>
      <c r="Y5" s="7">
        <f t="shared" ca="1" si="6"/>
        <v>1.9447698857797579E-4</v>
      </c>
      <c r="Z5" s="7">
        <f t="shared" ca="1" si="7"/>
        <v>4.4202998862175665E-4</v>
      </c>
      <c r="AB5" s="7">
        <f t="shared" ca="1" si="8"/>
        <v>1.1323557713413179E-3</v>
      </c>
    </row>
    <row r="6" spans="1:28" s="7" customFormat="1" x14ac:dyDescent="0.25">
      <c r="A6" s="7" t="s">
        <v>0</v>
      </c>
      <c r="B6" s="7">
        <v>25</v>
      </c>
      <c r="C6" s="7">
        <v>0.7</v>
      </c>
      <c r="D6" s="7">
        <v>28.65436</v>
      </c>
      <c r="E6" s="7">
        <v>1.6753800000000001</v>
      </c>
      <c r="F6" s="7">
        <v>66</v>
      </c>
      <c r="H6" s="7" t="s">
        <v>0</v>
      </c>
      <c r="I6" s="7">
        <v>100</v>
      </c>
      <c r="J6" s="7">
        <v>0.7</v>
      </c>
      <c r="L6" s="7">
        <f t="shared" ca="1" si="2"/>
        <v>107.61086</v>
      </c>
      <c r="M6" s="7">
        <f t="shared" ca="1" si="0"/>
        <v>143.01899</v>
      </c>
      <c r="N6" s="7">
        <f t="shared" ca="1" si="0"/>
        <v>107.68419</v>
      </c>
      <c r="O6" s="7">
        <f t="shared" ca="1" si="0"/>
        <v>107.56086000000001</v>
      </c>
      <c r="P6" s="7">
        <f t="shared" ca="1" si="0"/>
        <v>107.7167</v>
      </c>
      <c r="R6" s="7">
        <f t="shared" ca="1" si="1"/>
        <v>114.71831999999999</v>
      </c>
      <c r="T6" s="7">
        <f ca="1">Total!E6</f>
        <v>107.55086</v>
      </c>
      <c r="V6" s="7">
        <f t="shared" ca="1" si="3"/>
        <v>5.5787559485811892E-4</v>
      </c>
      <c r="W6" s="7">
        <f t="shared" ca="1" si="4"/>
        <v>0.32978006870423909</v>
      </c>
      <c r="X6" s="7">
        <f t="shared" ca="1" si="5"/>
        <v>1.2396925510405109E-3</v>
      </c>
      <c r="Y6" s="7">
        <f t="shared" ca="1" si="6"/>
        <v>9.2979265809730541E-5</v>
      </c>
      <c r="Z6" s="7">
        <f t="shared" ca="1" si="7"/>
        <v>1.5419681441878092E-3</v>
      </c>
      <c r="AB6" s="7">
        <f t="shared" ca="1" si="8"/>
        <v>0.33321258426013528</v>
      </c>
    </row>
    <row r="7" spans="1:28" s="7" customFormat="1" x14ac:dyDescent="0.25">
      <c r="A7" s="7" t="s">
        <v>0</v>
      </c>
      <c r="B7" s="7">
        <v>25</v>
      </c>
      <c r="C7" s="7">
        <v>0.7</v>
      </c>
      <c r="D7" s="7">
        <v>28.65624</v>
      </c>
      <c r="E7" s="7">
        <v>1.69445</v>
      </c>
      <c r="F7" s="7">
        <v>63</v>
      </c>
      <c r="H7" s="7" t="s">
        <v>0</v>
      </c>
      <c r="I7" s="7">
        <v>100</v>
      </c>
      <c r="J7" s="7">
        <v>1</v>
      </c>
      <c r="L7" s="7">
        <f t="shared" ca="1" si="2"/>
        <v>103.70996</v>
      </c>
      <c r="M7" s="7">
        <f t="shared" ca="1" si="0"/>
        <v>103.80249999999999</v>
      </c>
      <c r="N7" s="7">
        <f t="shared" ca="1" si="0"/>
        <v>103.73918999999999</v>
      </c>
      <c r="O7" s="7">
        <f t="shared" ca="1" si="0"/>
        <v>103.78218</v>
      </c>
      <c r="P7" s="7">
        <f t="shared" ca="1" si="0"/>
        <v>103.78837</v>
      </c>
      <c r="R7" s="7">
        <f t="shared" ca="1" si="1"/>
        <v>103.76443999999999</v>
      </c>
      <c r="T7" s="7">
        <f ca="1">Total!E7</f>
        <v>103.69198</v>
      </c>
      <c r="V7" s="7">
        <f t="shared" ca="1" si="3"/>
        <v>1.733981740920979E-4</v>
      </c>
      <c r="W7" s="7">
        <f t="shared" ca="1" si="4"/>
        <v>1.0658490656653865E-3</v>
      </c>
      <c r="X7" s="7">
        <f t="shared" ca="1" si="5"/>
        <v>4.5529075633421841E-4</v>
      </c>
      <c r="Y7" s="7">
        <f t="shared" ca="1" si="6"/>
        <v>8.6988405467805551E-4</v>
      </c>
      <c r="Z7" s="7">
        <f t="shared" ca="1" si="7"/>
        <v>9.2958008902906022E-4</v>
      </c>
      <c r="AB7" s="7">
        <f t="shared" ca="1" si="8"/>
        <v>3.4940021397988187E-3</v>
      </c>
    </row>
    <row r="8" spans="1:28" s="7" customFormat="1" x14ac:dyDescent="0.25">
      <c r="A8" s="7" t="s">
        <v>0</v>
      </c>
      <c r="B8" s="7">
        <v>25</v>
      </c>
      <c r="C8" s="7">
        <v>0.7</v>
      </c>
      <c r="D8" s="7">
        <v>28.65436</v>
      </c>
      <c r="E8" s="7">
        <v>1.6913</v>
      </c>
      <c r="F8" s="7">
        <v>64</v>
      </c>
      <c r="H8" s="7" t="s">
        <v>0</v>
      </c>
      <c r="I8" s="7">
        <v>1000</v>
      </c>
      <c r="J8" s="7">
        <v>0.4</v>
      </c>
      <c r="L8" s="7">
        <f t="shared" ca="1" si="2"/>
        <v>1069.9353100000001</v>
      </c>
      <c r="M8" s="7">
        <f t="shared" ca="1" si="0"/>
        <v>1069.9528399999999</v>
      </c>
      <c r="N8" s="7">
        <f t="shared" ca="1" si="0"/>
        <v>1069.9608800000001</v>
      </c>
      <c r="O8" s="7">
        <f t="shared" ca="1" si="0"/>
        <v>1069.89102</v>
      </c>
      <c r="P8" s="7">
        <f t="shared" ca="1" si="0"/>
        <v>1069.9725900000001</v>
      </c>
      <c r="R8" s="7">
        <f t="shared" ca="1" si="1"/>
        <v>1069.942528</v>
      </c>
      <c r="T8" s="7">
        <f ca="1">Total!E8</f>
        <v>1069.4458299999999</v>
      </c>
      <c r="V8" s="7">
        <f t="shared" ca="1" si="3"/>
        <v>4.5769499143325957E-4</v>
      </c>
      <c r="W8" s="7">
        <f t="shared" ca="1" si="4"/>
        <v>4.740866585080206E-4</v>
      </c>
      <c r="X8" s="7">
        <f t="shared" ca="1" si="5"/>
        <v>4.8160457084600648E-4</v>
      </c>
      <c r="Y8" s="7">
        <f t="shared" ca="1" si="6"/>
        <v>4.1628101911448734E-4</v>
      </c>
      <c r="Z8" s="7">
        <f t="shared" ca="1" si="7"/>
        <v>4.9255416704948479E-4</v>
      </c>
      <c r="AB8" s="7">
        <f t="shared" ca="1" si="8"/>
        <v>2.3222214069512585E-3</v>
      </c>
    </row>
    <row r="9" spans="1:28" s="7" customFormat="1" x14ac:dyDescent="0.25">
      <c r="A9" s="7" t="s">
        <v>0</v>
      </c>
      <c r="B9" s="7">
        <v>25</v>
      </c>
      <c r="C9" s="7">
        <v>0.7</v>
      </c>
      <c r="D9" s="7">
        <v>28.65436</v>
      </c>
      <c r="E9" s="7">
        <v>1.6780999999999999</v>
      </c>
      <c r="F9" s="7">
        <v>64</v>
      </c>
      <c r="H9" s="7" t="s">
        <v>0</v>
      </c>
      <c r="I9" s="7">
        <v>1000</v>
      </c>
      <c r="J9" s="7">
        <v>0.7</v>
      </c>
      <c r="L9" s="7">
        <f t="shared" ca="1" si="2"/>
        <v>1034.8194100000001</v>
      </c>
      <c r="M9" s="7">
        <f t="shared" ca="1" si="0"/>
        <v>1034.67596</v>
      </c>
      <c r="N9" s="7">
        <f t="shared" ca="1" si="0"/>
        <v>1034.7715599999999</v>
      </c>
      <c r="O9" s="7">
        <f t="shared" ca="1" si="0"/>
        <v>1034.8722499999999</v>
      </c>
      <c r="P9" s="7">
        <f t="shared" ca="1" si="0"/>
        <v>1034.50072</v>
      </c>
      <c r="R9" s="7">
        <f t="shared" ca="1" si="1"/>
        <v>1034.7279800000001</v>
      </c>
      <c r="T9" s="7">
        <f ca="1">Total!E9</f>
        <v>1034.43669</v>
      </c>
      <c r="V9" s="7">
        <f t="shared" ca="1" si="3"/>
        <v>3.6997914294790047E-4</v>
      </c>
      <c r="W9" s="7">
        <f t="shared" ca="1" si="4"/>
        <v>2.3130463402263235E-4</v>
      </c>
      <c r="X9" s="7">
        <f t="shared" ca="1" si="5"/>
        <v>3.2372208298210098E-4</v>
      </c>
      <c r="Y9" s="7">
        <f t="shared" ca="1" si="6"/>
        <v>4.2106008440197126E-4</v>
      </c>
      <c r="Z9" s="7">
        <f t="shared" ca="1" si="7"/>
        <v>6.1898423189148935E-5</v>
      </c>
      <c r="AB9" s="7">
        <f t="shared" ca="1" si="8"/>
        <v>1.4079643675437542E-3</v>
      </c>
    </row>
    <row r="10" spans="1:28" s="7" customFormat="1" x14ac:dyDescent="0.25">
      <c r="A10" s="7" t="s">
        <v>0</v>
      </c>
      <c r="B10" s="7">
        <v>25</v>
      </c>
      <c r="C10" s="7">
        <v>0.7</v>
      </c>
      <c r="D10" s="7">
        <v>28.65436</v>
      </c>
      <c r="E10" s="7">
        <v>1.6894400000000001</v>
      </c>
      <c r="F10" s="7">
        <v>69</v>
      </c>
      <c r="H10" s="7" t="s">
        <v>0</v>
      </c>
      <c r="I10" s="7">
        <v>1000</v>
      </c>
      <c r="J10" s="7">
        <v>1</v>
      </c>
      <c r="L10" s="7">
        <f t="shared" ca="1" si="2"/>
        <v>1034.5353500000001</v>
      </c>
      <c r="M10" s="7">
        <f t="shared" ca="1" si="0"/>
        <v>1034.56754</v>
      </c>
      <c r="N10" s="7">
        <f t="shared" ca="1" si="0"/>
        <v>1034.5175200000001</v>
      </c>
      <c r="O10" s="7">
        <f t="shared" ca="1" si="0"/>
        <v>1034.4744599999999</v>
      </c>
      <c r="P10" s="7">
        <f t="shared" ca="1" si="0"/>
        <v>1034.38687</v>
      </c>
      <c r="R10" s="7">
        <f t="shared" ca="1" si="1"/>
        <v>1034.4963480000001</v>
      </c>
      <c r="T10" s="7">
        <f ca="1">Total!E10</f>
        <v>1034.2198900000001</v>
      </c>
      <c r="V10" s="7">
        <f t="shared" ca="1" si="3"/>
        <v>3.0502217473310251E-4</v>
      </c>
      <c r="W10" s="7">
        <f t="shared" ca="1" si="4"/>
        <v>3.3614708376951684E-4</v>
      </c>
      <c r="X10" s="7">
        <f t="shared" ca="1" si="5"/>
        <v>2.8778212726118281E-4</v>
      </c>
      <c r="Y10" s="7">
        <f t="shared" ca="1" si="6"/>
        <v>2.4614688081451473E-4</v>
      </c>
      <c r="Z10" s="7">
        <f t="shared" ca="1" si="7"/>
        <v>1.6145502674481228E-4</v>
      </c>
      <c r="AB10" s="7">
        <f t="shared" ca="1" si="8"/>
        <v>1.3365532933231291E-3</v>
      </c>
    </row>
    <row r="11" spans="1:28" s="7" customFormat="1" x14ac:dyDescent="0.25">
      <c r="A11" s="7" t="s">
        <v>0</v>
      </c>
      <c r="B11" s="7">
        <v>25</v>
      </c>
      <c r="C11" s="7">
        <v>1</v>
      </c>
      <c r="D11" s="7">
        <v>28.546240000000001</v>
      </c>
      <c r="E11" s="7">
        <v>2.1075499999999998</v>
      </c>
      <c r="F11" s="7">
        <v>83</v>
      </c>
      <c r="H11" s="7" t="s">
        <v>2</v>
      </c>
      <c r="I11" s="7">
        <v>24</v>
      </c>
      <c r="J11" s="7">
        <v>0.4</v>
      </c>
      <c r="L11" s="7">
        <f t="shared" ca="1" si="2"/>
        <v>3177.6379999999999</v>
      </c>
      <c r="M11" s="7">
        <f t="shared" ca="1" si="0"/>
        <v>3177.6379999999999</v>
      </c>
      <c r="N11" s="7">
        <f t="shared" ca="1" si="0"/>
        <v>3177.6379999999999</v>
      </c>
      <c r="O11" s="7">
        <f t="shared" ca="1" si="0"/>
        <v>3177.6379999999999</v>
      </c>
      <c r="P11" s="7">
        <f t="shared" ca="1" si="0"/>
        <v>3177.6379999999999</v>
      </c>
      <c r="R11" s="7">
        <f t="shared" ca="1" si="1"/>
        <v>3177.6379999999999</v>
      </c>
      <c r="T11" s="7">
        <f ca="1">Total!E11</f>
        <v>3177.6379999999999</v>
      </c>
      <c r="V11" s="7">
        <f t="shared" ca="1" si="3"/>
        <v>0</v>
      </c>
      <c r="W11" s="7">
        <f t="shared" ca="1" si="4"/>
        <v>0</v>
      </c>
      <c r="X11" s="7">
        <f t="shared" ca="1" si="5"/>
        <v>0</v>
      </c>
      <c r="Y11" s="7">
        <f t="shared" ca="1" si="6"/>
        <v>0</v>
      </c>
      <c r="Z11" s="7">
        <f t="shared" ca="1" si="7"/>
        <v>0</v>
      </c>
      <c r="AB11" s="7">
        <f t="shared" ca="1" si="8"/>
        <v>0</v>
      </c>
    </row>
    <row r="12" spans="1:28" s="7" customFormat="1" x14ac:dyDescent="0.25">
      <c r="A12" s="7" t="s">
        <v>0</v>
      </c>
      <c r="B12" s="7">
        <v>25</v>
      </c>
      <c r="C12" s="7">
        <v>1</v>
      </c>
      <c r="D12" s="7">
        <v>28.514099999999999</v>
      </c>
      <c r="E12" s="7">
        <v>2.1016499999999998</v>
      </c>
      <c r="F12" s="7">
        <v>85</v>
      </c>
      <c r="H12" s="7" t="s">
        <v>3</v>
      </c>
      <c r="I12" s="7">
        <v>24</v>
      </c>
      <c r="J12" s="7">
        <v>0.7</v>
      </c>
      <c r="L12" s="7">
        <f t="shared" ca="1" si="2"/>
        <v>2321.03586</v>
      </c>
      <c r="M12" s="7">
        <f t="shared" ca="1" si="0"/>
        <v>2321.03586</v>
      </c>
      <c r="N12" s="7">
        <f t="shared" ca="1" si="0"/>
        <v>2321.03586</v>
      </c>
      <c r="O12" s="7">
        <f t="shared" ca="1" si="0"/>
        <v>2321.03586</v>
      </c>
      <c r="P12" s="7">
        <f t="shared" ca="1" si="0"/>
        <v>2321.03586</v>
      </c>
      <c r="R12" s="7">
        <f t="shared" ca="1" si="1"/>
        <v>2321.03586</v>
      </c>
      <c r="T12" s="7">
        <f ca="1">Total!E12</f>
        <v>2321.03586</v>
      </c>
      <c r="V12" s="7">
        <f t="shared" ca="1" si="3"/>
        <v>0</v>
      </c>
      <c r="W12" s="7">
        <f t="shared" ca="1" si="4"/>
        <v>0</v>
      </c>
      <c r="X12" s="7">
        <f t="shared" ca="1" si="5"/>
        <v>0</v>
      </c>
      <c r="Y12" s="7">
        <f t="shared" ca="1" si="6"/>
        <v>0</v>
      </c>
      <c r="Z12" s="7">
        <f t="shared" ca="1" si="7"/>
        <v>0</v>
      </c>
      <c r="AB12" s="7">
        <f t="shared" ca="1" si="8"/>
        <v>0</v>
      </c>
    </row>
    <row r="13" spans="1:28" s="7" customFormat="1" x14ac:dyDescent="0.25">
      <c r="A13" s="7" t="s">
        <v>0</v>
      </c>
      <c r="B13" s="7">
        <v>25</v>
      </c>
      <c r="C13" s="7">
        <v>1</v>
      </c>
      <c r="D13" s="7">
        <v>28.58203</v>
      </c>
      <c r="E13" s="7">
        <v>2.1009000000000002</v>
      </c>
      <c r="F13" s="7">
        <v>88</v>
      </c>
      <c r="H13" s="7" t="s">
        <v>3</v>
      </c>
      <c r="I13" s="7">
        <v>24</v>
      </c>
      <c r="J13" s="7">
        <v>1</v>
      </c>
      <c r="L13" s="7">
        <f t="shared" ca="1" si="2"/>
        <v>2320.9075499999999</v>
      </c>
      <c r="M13" s="7">
        <f t="shared" ca="1" si="0"/>
        <v>2320.9075499999999</v>
      </c>
      <c r="N13" s="7">
        <f t="shared" ca="1" si="0"/>
        <v>2320.9075499999999</v>
      </c>
      <c r="O13" s="7">
        <f t="shared" ca="1" si="0"/>
        <v>2320.9075499999999</v>
      </c>
      <c r="P13" s="7">
        <f t="shared" ca="1" si="0"/>
        <v>2320.9075499999999</v>
      </c>
      <c r="R13" s="7">
        <f t="shared" ca="1" si="1"/>
        <v>2320.9075499999999</v>
      </c>
      <c r="T13" s="7">
        <f ca="1">Total!E13</f>
        <v>2320.9075499999999</v>
      </c>
      <c r="V13" s="7">
        <f t="shared" ca="1" si="3"/>
        <v>0</v>
      </c>
      <c r="W13" s="7">
        <f t="shared" ca="1" si="4"/>
        <v>0</v>
      </c>
      <c r="X13" s="7">
        <f t="shared" ca="1" si="5"/>
        <v>0</v>
      </c>
      <c r="Y13" s="7">
        <f t="shared" ca="1" si="6"/>
        <v>0</v>
      </c>
      <c r="Z13" s="7">
        <f t="shared" ca="1" si="7"/>
        <v>0</v>
      </c>
      <c r="AB13" s="7">
        <f t="shared" ca="1" si="8"/>
        <v>0</v>
      </c>
    </row>
    <row r="14" spans="1:28" s="7" customFormat="1" x14ac:dyDescent="0.25">
      <c r="A14" s="7" t="s">
        <v>0</v>
      </c>
      <c r="B14" s="7">
        <v>25</v>
      </c>
      <c r="C14" s="7">
        <v>1</v>
      </c>
      <c r="D14" s="7">
        <v>28.546240000000001</v>
      </c>
      <c r="E14" s="7">
        <v>2.1136599999999999</v>
      </c>
      <c r="F14" s="7">
        <v>68</v>
      </c>
      <c r="H14" s="7" t="s">
        <v>3</v>
      </c>
      <c r="I14" s="7">
        <v>100</v>
      </c>
      <c r="J14" s="7">
        <v>0.4</v>
      </c>
      <c r="L14" s="7">
        <f t="shared" ca="1" si="2"/>
        <v>42990.944369999997</v>
      </c>
      <c r="M14" s="7">
        <f t="shared" ca="1" si="0"/>
        <v>42989.685669999999</v>
      </c>
      <c r="N14" s="7">
        <f t="shared" ca="1" si="0"/>
        <v>42990.84431</v>
      </c>
      <c r="O14" s="7">
        <f t="shared" ca="1" si="0"/>
        <v>42991.036200000002</v>
      </c>
      <c r="P14" s="7">
        <f t="shared" ca="1" si="0"/>
        <v>42989.043010000001</v>
      </c>
      <c r="R14" s="7">
        <f t="shared" ca="1" si="1"/>
        <v>42990.310711999999</v>
      </c>
      <c r="T14" s="7">
        <f ca="1">Total!E14</f>
        <v>42986.193919999998</v>
      </c>
      <c r="V14" s="7">
        <f t="shared" ca="1" si="3"/>
        <v>1.1051106336235376E-4</v>
      </c>
      <c r="W14" s="7">
        <f t="shared" ca="1" si="4"/>
        <v>8.1229568882032523E-5</v>
      </c>
      <c r="X14" s="7">
        <f t="shared" ca="1" si="5"/>
        <v>1.081833392520674E-4</v>
      </c>
      <c r="Y14" s="7">
        <f t="shared" ca="1" si="6"/>
        <v>1.1264733065263187E-4</v>
      </c>
      <c r="Z14" s="7">
        <f t="shared" ca="1" si="7"/>
        <v>6.6279187343398641E-5</v>
      </c>
      <c r="AB14" s="7">
        <f t="shared" ca="1" si="8"/>
        <v>4.7885048949248415E-4</v>
      </c>
    </row>
    <row r="15" spans="1:28" s="7" customFormat="1" x14ac:dyDescent="0.25">
      <c r="A15" s="7" t="s">
        <v>0</v>
      </c>
      <c r="B15" s="7">
        <v>25</v>
      </c>
      <c r="C15" s="7">
        <v>1</v>
      </c>
      <c r="D15" s="7">
        <v>28.58203</v>
      </c>
      <c r="E15" s="7">
        <v>2.0983499999999999</v>
      </c>
      <c r="F15" s="7">
        <v>80</v>
      </c>
      <c r="H15" s="7" t="s">
        <v>3</v>
      </c>
      <c r="I15" s="7">
        <v>100</v>
      </c>
      <c r="J15" s="7">
        <v>0.7</v>
      </c>
      <c r="L15" s="7">
        <f t="shared" ca="1" si="2"/>
        <v>35544.117919999997</v>
      </c>
      <c r="M15" s="7">
        <f t="shared" ca="1" si="0"/>
        <v>35767.001270000001</v>
      </c>
      <c r="N15" s="7">
        <f t="shared" ca="1" si="0"/>
        <v>35701.729599999999</v>
      </c>
      <c r="O15" s="7">
        <f t="shared" ca="1" si="0"/>
        <v>35591.112540000002</v>
      </c>
      <c r="P15" s="7">
        <f t="shared" ca="1" si="0"/>
        <v>35605.604780000001</v>
      </c>
      <c r="R15" s="7">
        <f t="shared" ca="1" si="1"/>
        <v>35641.913221999996</v>
      </c>
      <c r="T15" s="7">
        <f ca="1">Total!E15</f>
        <v>35444.455130000002</v>
      </c>
      <c r="V15" s="7">
        <f t="shared" ca="1" si="3"/>
        <v>2.8118020049810498E-3</v>
      </c>
      <c r="W15" s="7">
        <f t="shared" ca="1" si="4"/>
        <v>9.1000450935694362E-3</v>
      </c>
      <c r="X15" s="7">
        <f t="shared" ca="1" si="5"/>
        <v>7.2585251785191327E-3</v>
      </c>
      <c r="Y15" s="7">
        <f t="shared" ca="1" si="6"/>
        <v>4.1376686272113052E-3</v>
      </c>
      <c r="Z15" s="7">
        <f t="shared" ca="1" si="7"/>
        <v>4.5465404788689549E-3</v>
      </c>
      <c r="AB15" s="7">
        <f t="shared" ca="1" si="8"/>
        <v>2.7854581383149876E-2</v>
      </c>
    </row>
    <row r="16" spans="1:28" s="7" customFormat="1" x14ac:dyDescent="0.25">
      <c r="A16" s="7" t="s">
        <v>0</v>
      </c>
      <c r="B16" s="7">
        <v>100</v>
      </c>
      <c r="C16" s="7">
        <v>0.4</v>
      </c>
      <c r="D16" s="7">
        <v>148.12163000000001</v>
      </c>
      <c r="E16" s="7">
        <v>9.5785599999999995</v>
      </c>
      <c r="F16" s="7">
        <v>53</v>
      </c>
      <c r="H16" s="7" t="s">
        <v>3</v>
      </c>
      <c r="I16" s="7">
        <v>100</v>
      </c>
      <c r="J16" s="7">
        <v>1</v>
      </c>
      <c r="L16" s="7">
        <f t="shared" ca="1" si="2"/>
        <v>35280.110229999998</v>
      </c>
      <c r="M16" s="7">
        <f t="shared" ca="1" si="0"/>
        <v>35257.713329999999</v>
      </c>
      <c r="N16" s="7">
        <f t="shared" ca="1" si="0"/>
        <v>35337.00894</v>
      </c>
      <c r="O16" s="7">
        <f t="shared" ca="1" si="0"/>
        <v>35797.47034</v>
      </c>
      <c r="P16" s="7">
        <f t="shared" ca="1" si="0"/>
        <v>35623.431479999999</v>
      </c>
      <c r="R16" s="7">
        <f t="shared" ca="1" si="1"/>
        <v>35459.146863999995</v>
      </c>
      <c r="T16" s="7">
        <f ca="1">Total!E16</f>
        <v>35228.36103</v>
      </c>
      <c r="V16" s="7">
        <f t="shared" ca="1" si="3"/>
        <v>1.468964166568222E-3</v>
      </c>
      <c r="W16" s="7">
        <f t="shared" ca="1" si="4"/>
        <v>8.3320083994264233E-4</v>
      </c>
      <c r="X16" s="7">
        <f t="shared" ca="1" si="5"/>
        <v>3.0841034559477968E-3</v>
      </c>
      <c r="Y16" s="7">
        <f t="shared" ca="1" si="6"/>
        <v>1.615486197371924E-2</v>
      </c>
      <c r="Z16" s="7">
        <f t="shared" ca="1" si="7"/>
        <v>1.1214556637010804E-2</v>
      </c>
      <c r="AB16" s="7">
        <f t="shared" ca="1" si="8"/>
        <v>3.2755687073188704E-2</v>
      </c>
    </row>
    <row r="17" spans="1:28" s="7" customFormat="1" x14ac:dyDescent="0.25">
      <c r="A17" s="7" t="s">
        <v>0</v>
      </c>
      <c r="B17" s="7">
        <v>100</v>
      </c>
      <c r="C17" s="7">
        <v>0.4</v>
      </c>
      <c r="D17" s="7">
        <v>148.13079999999999</v>
      </c>
      <c r="E17" s="7">
        <v>9.4802300000000006</v>
      </c>
      <c r="F17" s="7">
        <v>52</v>
      </c>
      <c r="H17" s="7" t="s">
        <v>3</v>
      </c>
      <c r="I17" s="7">
        <v>997</v>
      </c>
      <c r="J17" s="7">
        <v>0.4</v>
      </c>
      <c r="L17" s="7">
        <f t="shared" ca="1" si="2"/>
        <v>324278.19053999998</v>
      </c>
      <c r="M17" s="7">
        <f t="shared" ca="1" si="0"/>
        <v>324401.52957000001</v>
      </c>
      <c r="N17" s="7">
        <f t="shared" ca="1" si="0"/>
        <v>324668.2893</v>
      </c>
      <c r="O17" s="7">
        <f t="shared" ca="1" si="0"/>
        <v>324471.62057000003</v>
      </c>
      <c r="P17" s="7">
        <f t="shared" ca="1" si="0"/>
        <v>324430.77889000002</v>
      </c>
      <c r="R17" s="7">
        <f t="shared" ca="1" si="1"/>
        <v>324450.08177399996</v>
      </c>
      <c r="T17" s="7">
        <f ca="1">Total!E17</f>
        <v>324119.48642999999</v>
      </c>
      <c r="V17" s="7">
        <f t="shared" ca="1" si="3"/>
        <v>4.896469254225687E-4</v>
      </c>
      <c r="W17" s="7">
        <f t="shared" ca="1" si="4"/>
        <v>8.7018260798378815E-4</v>
      </c>
      <c r="X17" s="7">
        <f t="shared" ca="1" si="5"/>
        <v>1.6932115870131089E-3</v>
      </c>
      <c r="Y17" s="7">
        <f t="shared" ca="1" si="6"/>
        <v>1.0864331048978403E-3</v>
      </c>
      <c r="Z17" s="7">
        <f t="shared" ca="1" si="7"/>
        <v>9.6042500692797989E-4</v>
      </c>
      <c r="AB17" s="7">
        <f t="shared" ca="1" si="8"/>
        <v>5.0998992322452853E-3</v>
      </c>
    </row>
    <row r="18" spans="1:28" s="7" customFormat="1" x14ac:dyDescent="0.25">
      <c r="A18" s="7" t="s">
        <v>0</v>
      </c>
      <c r="B18" s="7">
        <v>100</v>
      </c>
      <c r="C18" s="7">
        <v>0.4</v>
      </c>
      <c r="D18" s="7">
        <v>148.08949999999999</v>
      </c>
      <c r="E18" s="7">
        <v>9.5923700000000007</v>
      </c>
      <c r="F18" s="7">
        <v>53</v>
      </c>
      <c r="H18" s="7" t="s">
        <v>3</v>
      </c>
      <c r="I18" s="7">
        <v>997</v>
      </c>
      <c r="J18" s="7">
        <v>0.7</v>
      </c>
      <c r="L18" s="7">
        <f t="shared" ca="1" si="2"/>
        <v>323050.42355000001</v>
      </c>
      <c r="M18" s="7">
        <f t="shared" ca="1" si="2"/>
        <v>323075.42998000002</v>
      </c>
      <c r="N18" s="7">
        <f t="shared" ca="1" si="2"/>
        <v>323086.88387999998</v>
      </c>
      <c r="O18" s="7">
        <f t="shared" ca="1" si="2"/>
        <v>323030.67661999998</v>
      </c>
      <c r="P18" s="7">
        <f t="shared" ca="1" si="2"/>
        <v>322957.44449000002</v>
      </c>
      <c r="R18" s="7">
        <f t="shared" ca="1" si="1"/>
        <v>323040.17170399998</v>
      </c>
      <c r="T18" s="7">
        <f ca="1">Total!E18</f>
        <v>322908.53392000002</v>
      </c>
      <c r="V18" s="7">
        <f t="shared" ca="1" si="3"/>
        <v>4.3941121121048932E-4</v>
      </c>
      <c r="W18" s="7">
        <f t="shared" ca="1" si="4"/>
        <v>5.1685242868603561E-4</v>
      </c>
      <c r="X18" s="7">
        <f t="shared" ca="1" si="5"/>
        <v>5.5232346396936365E-4</v>
      </c>
      <c r="Y18" s="7">
        <f t="shared" ca="1" si="6"/>
        <v>3.7825788782103919E-4</v>
      </c>
      <c r="Z18" s="7">
        <f t="shared" ca="1" si="7"/>
        <v>1.5146880575204861E-4</v>
      </c>
      <c r="AB18" s="7">
        <f t="shared" ca="1" si="8"/>
        <v>2.0383137974389763E-3</v>
      </c>
    </row>
    <row r="19" spans="1:28" s="7" customFormat="1" x14ac:dyDescent="0.25">
      <c r="A19" s="7" t="s">
        <v>0</v>
      </c>
      <c r="B19" s="7">
        <v>100</v>
      </c>
      <c r="C19" s="7">
        <v>0.4</v>
      </c>
      <c r="D19" s="7">
        <v>148.1183</v>
      </c>
      <c r="E19" s="7">
        <v>9.5608799999999992</v>
      </c>
      <c r="F19" s="7">
        <v>53</v>
      </c>
      <c r="H19" s="7" t="s">
        <v>3</v>
      </c>
      <c r="I19" s="7">
        <v>997</v>
      </c>
      <c r="J19" s="7">
        <v>1</v>
      </c>
      <c r="L19" s="7">
        <f t="shared" ca="1" si="2"/>
        <v>322891.76247000002</v>
      </c>
      <c r="M19" s="7">
        <f t="shared" ca="1" si="2"/>
        <v>322929.54625000001</v>
      </c>
      <c r="N19" s="7">
        <f t="shared" ca="1" si="2"/>
        <v>322966.35963000002</v>
      </c>
      <c r="O19" s="7">
        <f t="shared" ca="1" si="2"/>
        <v>322931.24341</v>
      </c>
      <c r="P19" s="7">
        <f t="shared" ca="1" si="2"/>
        <v>322973.27532000002</v>
      </c>
      <c r="R19" s="7">
        <f t="shared" ca="1" si="1"/>
        <v>322938.437416</v>
      </c>
      <c r="T19" s="7">
        <f ca="1">Total!E19</f>
        <v>322830.84453</v>
      </c>
      <c r="V19" s="7">
        <f t="shared" ca="1" si="3"/>
        <v>1.8869925545281327E-4</v>
      </c>
      <c r="W19" s="7">
        <f t="shared" ca="1" si="4"/>
        <v>3.0573819593883228E-4</v>
      </c>
      <c r="X19" s="7">
        <f t="shared" ca="1" si="5"/>
        <v>4.1977122786179615E-4</v>
      </c>
      <c r="Y19" s="7">
        <f t="shared" ca="1" si="6"/>
        <v>3.1099531442282464E-4</v>
      </c>
      <c r="Z19" s="7">
        <f t="shared" ca="1" si="7"/>
        <v>4.4119325155368564E-4</v>
      </c>
      <c r="AB19" s="7">
        <f t="shared" ca="1" si="8"/>
        <v>1.6663972452299518E-3</v>
      </c>
    </row>
    <row r="20" spans="1:28" s="7" customFormat="1" x14ac:dyDescent="0.25">
      <c r="A20" s="7" t="s">
        <v>0</v>
      </c>
      <c r="B20" s="7">
        <v>100</v>
      </c>
      <c r="C20" s="7">
        <v>0.4</v>
      </c>
      <c r="D20" s="7">
        <v>148.15495999999999</v>
      </c>
      <c r="E20" s="7">
        <v>9.53505</v>
      </c>
      <c r="F20" s="7">
        <v>54</v>
      </c>
      <c r="H20" s="7" t="s">
        <v>1</v>
      </c>
      <c r="I20" s="7">
        <v>30</v>
      </c>
      <c r="J20" s="7">
        <v>0.4</v>
      </c>
      <c r="L20" s="7">
        <f t="shared" ca="1" si="2"/>
        <v>995.50248999999997</v>
      </c>
      <c r="M20" s="7">
        <f t="shared" ca="1" si="2"/>
        <v>995.50248999999997</v>
      </c>
      <c r="N20" s="7">
        <f t="shared" ca="1" si="2"/>
        <v>995.50248999999997</v>
      </c>
      <c r="O20" s="7">
        <f t="shared" ca="1" si="2"/>
        <v>995.50248999999997</v>
      </c>
      <c r="P20" s="7">
        <f t="shared" ca="1" si="2"/>
        <v>995.50248999999997</v>
      </c>
      <c r="R20" s="7">
        <f t="shared" ca="1" si="1"/>
        <v>995.50249000000008</v>
      </c>
      <c r="T20" s="7">
        <f ca="1">Total!E20</f>
        <v>995.50248999999997</v>
      </c>
      <c r="V20" s="7">
        <f t="shared" ca="1" si="3"/>
        <v>0</v>
      </c>
      <c r="W20" s="7">
        <f t="shared" ca="1" si="4"/>
        <v>0</v>
      </c>
      <c r="X20" s="7">
        <f t="shared" ca="1" si="5"/>
        <v>0</v>
      </c>
      <c r="Y20" s="7">
        <f t="shared" ca="1" si="6"/>
        <v>0</v>
      </c>
      <c r="Z20" s="7">
        <f t="shared" ca="1" si="7"/>
        <v>0</v>
      </c>
      <c r="AB20" s="7">
        <f t="shared" ca="1" si="8"/>
        <v>0</v>
      </c>
    </row>
    <row r="21" spans="1:28" s="7" customFormat="1" x14ac:dyDescent="0.25">
      <c r="A21" s="7" t="s">
        <v>0</v>
      </c>
      <c r="B21" s="7">
        <v>100</v>
      </c>
      <c r="C21" s="7">
        <v>0.7</v>
      </c>
      <c r="D21" s="7">
        <v>107.61086</v>
      </c>
      <c r="E21" s="7">
        <v>24.35256</v>
      </c>
      <c r="F21" s="7">
        <v>137</v>
      </c>
      <c r="H21" s="7" t="s">
        <v>1</v>
      </c>
      <c r="I21" s="7">
        <v>30</v>
      </c>
      <c r="J21" s="7">
        <v>0.7</v>
      </c>
      <c r="L21" s="7">
        <f t="shared" ca="1" si="2"/>
        <v>675.36581000000001</v>
      </c>
      <c r="M21" s="7">
        <f t="shared" ca="1" si="2"/>
        <v>675.36989000000005</v>
      </c>
      <c r="N21" s="7">
        <f t="shared" ca="1" si="2"/>
        <v>675.53859999999997</v>
      </c>
      <c r="O21" s="7">
        <f t="shared" ca="1" si="2"/>
        <v>675.36989000000005</v>
      </c>
      <c r="P21" s="7">
        <f t="shared" ca="1" si="2"/>
        <v>675.38247999999999</v>
      </c>
      <c r="R21" s="7">
        <f t="shared" ca="1" si="1"/>
        <v>675.40533400000004</v>
      </c>
      <c r="T21" s="7">
        <f ca="1">Total!E21</f>
        <v>675.36581000000001</v>
      </c>
      <c r="V21" s="7">
        <f t="shared" ca="1" si="3"/>
        <v>0</v>
      </c>
      <c r="W21" s="7">
        <f t="shared" ca="1" si="4"/>
        <v>6.0411704881010963E-6</v>
      </c>
      <c r="X21" s="7">
        <f t="shared" ca="1" si="5"/>
        <v>2.5584653152631992E-4</v>
      </c>
      <c r="Y21" s="7">
        <f t="shared" ca="1" si="6"/>
        <v>6.0411704881010963E-6</v>
      </c>
      <c r="Z21" s="7">
        <f t="shared" ca="1" si="7"/>
        <v>2.468291961652075E-5</v>
      </c>
      <c r="AB21" s="7">
        <f t="shared" ca="1" si="8"/>
        <v>2.9261179211904285E-4</v>
      </c>
    </row>
    <row r="22" spans="1:28" s="7" customFormat="1" x14ac:dyDescent="0.25">
      <c r="A22" s="7" t="s">
        <v>0</v>
      </c>
      <c r="B22" s="7">
        <v>100</v>
      </c>
      <c r="C22" s="7">
        <v>0.7</v>
      </c>
      <c r="D22" s="7">
        <v>143.01899</v>
      </c>
      <c r="E22" s="7">
        <v>24.390640000000001</v>
      </c>
      <c r="F22" s="7">
        <v>131</v>
      </c>
      <c r="H22" s="7" t="s">
        <v>1</v>
      </c>
      <c r="I22" s="7">
        <v>30</v>
      </c>
      <c r="J22" s="7">
        <v>1</v>
      </c>
      <c r="L22" s="7">
        <f t="shared" ca="1" si="2"/>
        <v>655.43295999999998</v>
      </c>
      <c r="M22" s="7">
        <f t="shared" ca="1" si="2"/>
        <v>655.46475999999996</v>
      </c>
      <c r="N22" s="7">
        <f t="shared" ca="1" si="2"/>
        <v>655.43295999999998</v>
      </c>
      <c r="O22" s="7">
        <f t="shared" ca="1" si="2"/>
        <v>657.32380999999998</v>
      </c>
      <c r="P22" s="7">
        <f t="shared" ca="1" si="2"/>
        <v>655.43295999999998</v>
      </c>
      <c r="R22" s="7">
        <f t="shared" ca="1" si="1"/>
        <v>655.81749000000002</v>
      </c>
      <c r="T22" s="7">
        <f ca="1">Total!E22</f>
        <v>655.43295999999998</v>
      </c>
      <c r="V22" s="7">
        <f t="shared" ca="1" si="3"/>
        <v>0</v>
      </c>
      <c r="W22" s="7">
        <f t="shared" ca="1" si="4"/>
        <v>4.8517547851080951E-5</v>
      </c>
      <c r="X22" s="7">
        <f t="shared" ca="1" si="5"/>
        <v>0</v>
      </c>
      <c r="Y22" s="7">
        <f t="shared" ca="1" si="6"/>
        <v>2.8848869608266272E-3</v>
      </c>
      <c r="Z22" s="7">
        <f t="shared" ca="1" si="7"/>
        <v>0</v>
      </c>
      <c r="AB22" s="7">
        <f t="shared" ca="1" si="8"/>
        <v>2.9334045086777082E-3</v>
      </c>
    </row>
    <row r="23" spans="1:28" s="7" customFormat="1" x14ac:dyDescent="0.25">
      <c r="A23" s="7" t="s">
        <v>0</v>
      </c>
      <c r="B23" s="7">
        <v>100</v>
      </c>
      <c r="C23" s="7">
        <v>0.7</v>
      </c>
      <c r="D23" s="7">
        <v>107.68419</v>
      </c>
      <c r="E23" s="7">
        <v>24.41114</v>
      </c>
      <c r="F23" s="7">
        <v>141</v>
      </c>
      <c r="H23" s="7" t="s">
        <v>1</v>
      </c>
      <c r="I23" s="7">
        <v>100</v>
      </c>
      <c r="J23" s="7">
        <v>0.4</v>
      </c>
      <c r="L23" s="7">
        <f t="shared" ca="1" si="2"/>
        <v>1813.2712799999999</v>
      </c>
      <c r="M23" s="7">
        <f t="shared" ca="1" si="2"/>
        <v>1870.1057499999999</v>
      </c>
      <c r="N23" s="7">
        <f t="shared" ca="1" si="2"/>
        <v>1817.56502</v>
      </c>
      <c r="O23" s="7">
        <f t="shared" ca="1" si="2"/>
        <v>1804.4091000000001</v>
      </c>
      <c r="P23" s="7">
        <f t="shared" ca="1" si="2"/>
        <v>1820.46306</v>
      </c>
      <c r="R23" s="7">
        <f t="shared" ca="1" si="1"/>
        <v>1825.1628420000002</v>
      </c>
      <c r="T23" s="7">
        <f ca="1">Total!E23</f>
        <v>1789.1879899999999</v>
      </c>
      <c r="V23" s="7">
        <f t="shared" ca="1" si="3"/>
        <v>1.3460458115415829E-2</v>
      </c>
      <c r="W23" s="7">
        <f t="shared" ca="1" si="4"/>
        <v>4.5225968680909855E-2</v>
      </c>
      <c r="X23" s="7">
        <f t="shared" ca="1" si="5"/>
        <v>1.5860284195178456E-2</v>
      </c>
      <c r="Y23" s="7">
        <f t="shared" ca="1" si="6"/>
        <v>8.5072726203578985E-3</v>
      </c>
      <c r="Z23" s="7">
        <f t="shared" ca="1" si="7"/>
        <v>1.7480035733975691E-2</v>
      </c>
      <c r="AB23" s="7">
        <f t="shared" ca="1" si="8"/>
        <v>0.10053401934583774</v>
      </c>
    </row>
    <row r="24" spans="1:28" s="7" customFormat="1" x14ac:dyDescent="0.25">
      <c r="A24" s="7" t="s">
        <v>0</v>
      </c>
      <c r="B24" s="7">
        <v>100</v>
      </c>
      <c r="C24" s="7">
        <v>0.7</v>
      </c>
      <c r="D24" s="7">
        <v>107.56086000000001</v>
      </c>
      <c r="E24" s="7">
        <v>24.725650000000002</v>
      </c>
      <c r="F24" s="7">
        <v>130</v>
      </c>
      <c r="H24" s="7" t="s">
        <v>1</v>
      </c>
      <c r="I24" s="7">
        <v>100</v>
      </c>
      <c r="J24" s="7">
        <v>0.7</v>
      </c>
      <c r="L24" s="7">
        <f t="shared" ca="1" si="2"/>
        <v>1773.7710300000001</v>
      </c>
      <c r="M24" s="7">
        <f t="shared" ca="1" si="2"/>
        <v>1773.9738199999999</v>
      </c>
      <c r="N24" s="7">
        <f t="shared" ca="1" si="2"/>
        <v>1768.24521</v>
      </c>
      <c r="O24" s="7">
        <f t="shared" ca="1" si="2"/>
        <v>1770.52046</v>
      </c>
      <c r="P24" s="7">
        <f t="shared" ca="1" si="2"/>
        <v>1766.1446599999999</v>
      </c>
      <c r="R24" s="7">
        <f t="shared" ca="1" si="1"/>
        <v>1770.5310359999999</v>
      </c>
      <c r="T24" s="7">
        <f ca="1">Total!E24</f>
        <v>1762.0255400000001</v>
      </c>
      <c r="V24" s="7">
        <f t="shared" ca="1" si="3"/>
        <v>6.6659022433920101E-3</v>
      </c>
      <c r="W24" s="7">
        <f t="shared" ca="1" si="4"/>
        <v>6.7809913810896521E-3</v>
      </c>
      <c r="X24" s="7">
        <f t="shared" ca="1" si="5"/>
        <v>3.529841003326178E-3</v>
      </c>
      <c r="Y24" s="7">
        <f t="shared" ca="1" si="6"/>
        <v>4.821110595252703E-3</v>
      </c>
      <c r="Z24" s="7">
        <f t="shared" ca="1" si="7"/>
        <v>2.3377186689358875E-3</v>
      </c>
      <c r="AB24" s="7">
        <f t="shared" ca="1" si="8"/>
        <v>2.4135563891996434E-2</v>
      </c>
    </row>
    <row r="25" spans="1:28" s="7" customFormat="1" x14ac:dyDescent="0.25">
      <c r="A25" s="7" t="s">
        <v>0</v>
      </c>
      <c r="B25" s="7">
        <v>100</v>
      </c>
      <c r="C25" s="7">
        <v>0.7</v>
      </c>
      <c r="D25" s="7">
        <v>107.7167</v>
      </c>
      <c r="E25" s="7">
        <v>24.37537</v>
      </c>
      <c r="F25" s="7">
        <v>137</v>
      </c>
      <c r="H25" s="7" t="s">
        <v>1</v>
      </c>
      <c r="I25" s="7">
        <v>100</v>
      </c>
      <c r="J25" s="7">
        <v>1</v>
      </c>
      <c r="L25" s="7">
        <f t="shared" ca="1" si="2"/>
        <v>1759.2501999999999</v>
      </c>
      <c r="M25" s="7">
        <f t="shared" ca="1" si="2"/>
        <v>1756.78691</v>
      </c>
      <c r="N25" s="7">
        <f t="shared" ca="1" si="2"/>
        <v>1756.51117</v>
      </c>
      <c r="O25" s="7">
        <f t="shared" ca="1" si="2"/>
        <v>1757.30117</v>
      </c>
      <c r="P25" s="7">
        <f t="shared" ca="1" si="2"/>
        <v>1756.39</v>
      </c>
      <c r="R25" s="7">
        <f t="shared" ca="1" si="1"/>
        <v>1757.2478899999999</v>
      </c>
      <c r="T25" s="7">
        <f ca="1">Total!E25</f>
        <v>1753.8095499999999</v>
      </c>
      <c r="V25" s="7">
        <f t="shared" ca="1" si="3"/>
        <v>3.1021897446048261E-3</v>
      </c>
      <c r="W25" s="7">
        <f t="shared" ca="1" si="4"/>
        <v>1.6976529749197053E-3</v>
      </c>
      <c r="X25" s="7">
        <f t="shared" ca="1" si="5"/>
        <v>1.5404295181310013E-3</v>
      </c>
      <c r="Y25" s="7">
        <f t="shared" ca="1" si="6"/>
        <v>1.9908775157485097E-3</v>
      </c>
      <c r="Z25" s="7">
        <f t="shared" ca="1" si="7"/>
        <v>1.4713399182939536E-3</v>
      </c>
      <c r="AB25" s="7">
        <f t="shared" ca="1" si="8"/>
        <v>9.8024896716979951E-3</v>
      </c>
    </row>
    <row r="26" spans="1:28" s="7" customFormat="1" x14ac:dyDescent="0.25">
      <c r="A26" s="7" t="s">
        <v>0</v>
      </c>
      <c r="B26" s="7">
        <v>100</v>
      </c>
      <c r="C26" s="7">
        <v>1</v>
      </c>
      <c r="D26" s="7">
        <v>103.70996</v>
      </c>
      <c r="E26" s="7">
        <v>33.818820000000002</v>
      </c>
      <c r="F26" s="7">
        <v>163</v>
      </c>
      <c r="H26" s="7" t="s">
        <v>1</v>
      </c>
      <c r="I26" s="7">
        <v>1000</v>
      </c>
      <c r="J26" s="7">
        <v>0.4</v>
      </c>
      <c r="L26" s="7">
        <f t="shared" ca="1" si="2"/>
        <v>18986.257259999998</v>
      </c>
      <c r="M26" s="7">
        <f t="shared" ca="1" si="2"/>
        <v>18990.476890000002</v>
      </c>
      <c r="N26" s="7">
        <f t="shared" ca="1" si="2"/>
        <v>18987.4676</v>
      </c>
      <c r="O26" s="7">
        <f t="shared" ca="1" si="2"/>
        <v>18987.109639999999</v>
      </c>
      <c r="P26" s="7">
        <f t="shared" ca="1" si="2"/>
        <v>18985.478800000001</v>
      </c>
      <c r="R26" s="7">
        <f t="shared" ca="1" si="1"/>
        <v>18987.358037999998</v>
      </c>
      <c r="T26" s="7">
        <f ca="1">Total!E26</f>
        <v>18977.24136</v>
      </c>
      <c r="V26" s="7">
        <f t="shared" ca="1" si="3"/>
        <v>4.7509012658721381E-4</v>
      </c>
      <c r="W26" s="7">
        <f t="shared" ca="1" si="4"/>
        <v>6.9744225458919624E-4</v>
      </c>
      <c r="X26" s="7">
        <f t="shared" ca="1" si="5"/>
        <v>5.3886862721547646E-4</v>
      </c>
      <c r="Y26" s="7">
        <f t="shared" ca="1" si="6"/>
        <v>5.2000603316344058E-4</v>
      </c>
      <c r="Z26" s="7">
        <f t="shared" ca="1" si="7"/>
        <v>4.34069412078173E-4</v>
      </c>
      <c r="AB26" s="7">
        <f t="shared" ca="1" si="8"/>
        <v>2.6654764536335001E-3</v>
      </c>
    </row>
    <row r="27" spans="1:28" s="7" customFormat="1" x14ac:dyDescent="0.25">
      <c r="A27" s="7" t="s">
        <v>0</v>
      </c>
      <c r="B27" s="7">
        <v>100</v>
      </c>
      <c r="C27" s="7">
        <v>1</v>
      </c>
      <c r="D27" s="7">
        <v>103.80249999999999</v>
      </c>
      <c r="E27" s="7">
        <v>33.828229999999998</v>
      </c>
      <c r="F27" s="7">
        <v>186</v>
      </c>
      <c r="H27" s="7" t="s">
        <v>1</v>
      </c>
      <c r="I27" s="7">
        <v>1000</v>
      </c>
      <c r="J27" s="7">
        <v>0.7</v>
      </c>
      <c r="L27" s="7">
        <f t="shared" ca="1" si="2"/>
        <v>18980.40033</v>
      </c>
      <c r="M27" s="7">
        <f t="shared" ca="1" si="2"/>
        <v>18977.292140000001</v>
      </c>
      <c r="N27" s="7">
        <f t="shared" ca="1" si="2"/>
        <v>18978.3505</v>
      </c>
      <c r="O27" s="7">
        <f t="shared" ca="1" si="2"/>
        <v>18978.67714</v>
      </c>
      <c r="P27" s="7">
        <f t="shared" ca="1" si="2"/>
        <v>18978.473239999999</v>
      </c>
      <c r="R27" s="7">
        <f t="shared" ca="1" si="1"/>
        <v>18978.638669999997</v>
      </c>
      <c r="T27" s="7">
        <f ca="1">Total!E27</f>
        <v>18975.633290000002</v>
      </c>
      <c r="V27" s="7">
        <f t="shared" ca="1" si="3"/>
        <v>2.5121902005299633E-4</v>
      </c>
      <c r="W27" s="7">
        <f t="shared" ca="1" si="4"/>
        <v>8.7420007261312428E-5</v>
      </c>
      <c r="X27" s="7">
        <f t="shared" ca="1" si="5"/>
        <v>1.4319469387252717E-4</v>
      </c>
      <c r="Y27" s="7">
        <f t="shared" ca="1" si="6"/>
        <v>1.6040834861634287E-4</v>
      </c>
      <c r="Z27" s="7">
        <f t="shared" ca="1" si="7"/>
        <v>1.4966298919227115E-4</v>
      </c>
      <c r="AB27" s="7">
        <f t="shared" ca="1" si="8"/>
        <v>7.9190505899544988E-4</v>
      </c>
    </row>
    <row r="28" spans="1:28" s="7" customFormat="1" x14ac:dyDescent="0.25">
      <c r="A28" s="7" t="s">
        <v>0</v>
      </c>
      <c r="B28" s="7">
        <v>100</v>
      </c>
      <c r="C28" s="7">
        <v>1</v>
      </c>
      <c r="D28" s="7">
        <v>103.73918999999999</v>
      </c>
      <c r="E28" s="7">
        <v>33.809010000000001</v>
      </c>
      <c r="F28" s="7">
        <v>191</v>
      </c>
      <c r="H28" s="7" t="s">
        <v>1</v>
      </c>
      <c r="I28" s="7">
        <v>1000</v>
      </c>
      <c r="J28" s="7">
        <v>1</v>
      </c>
      <c r="L28" s="7">
        <f t="shared" ca="1" si="2"/>
        <v>18975.46</v>
      </c>
      <c r="M28" s="7">
        <f t="shared" ca="1" si="2"/>
        <v>18975.52375</v>
      </c>
      <c r="N28" s="7">
        <f t="shared" ca="1" si="2"/>
        <v>18975.34</v>
      </c>
      <c r="O28" s="7">
        <f t="shared" ca="1" si="2"/>
        <v>18975.765179999999</v>
      </c>
      <c r="P28" s="7">
        <f t="shared" ca="1" si="2"/>
        <v>18975.696670000001</v>
      </c>
      <c r="R28" s="7">
        <f t="shared" ca="1" si="1"/>
        <v>18975.557120000001</v>
      </c>
      <c r="T28" s="7">
        <f ca="1">Total!E28</f>
        <v>18975.233329999999</v>
      </c>
      <c r="V28" s="7">
        <f t="shared" ca="1" si="3"/>
        <v>1.1945571158887711E-5</v>
      </c>
      <c r="W28" s="7">
        <f t="shared" ca="1" si="4"/>
        <v>1.5305213640878954E-5</v>
      </c>
      <c r="X28" s="7">
        <f t="shared" ca="1" si="5"/>
        <v>5.6215382517792443E-6</v>
      </c>
      <c r="Y28" s="7">
        <f t="shared" ca="1" si="6"/>
        <v>2.8028640847253004E-5</v>
      </c>
      <c r="Z28" s="7">
        <f t="shared" ca="1" si="7"/>
        <v>2.4418145060146297E-5</v>
      </c>
      <c r="AB28" s="7">
        <f t="shared" ca="1" si="8"/>
        <v>8.5319108958945207E-5</v>
      </c>
    </row>
    <row r="29" spans="1:28" s="7" customFormat="1" x14ac:dyDescent="0.25">
      <c r="A29" s="7" t="s">
        <v>0</v>
      </c>
      <c r="B29" s="7">
        <v>100</v>
      </c>
      <c r="C29" s="7">
        <v>1</v>
      </c>
      <c r="D29" s="7">
        <v>103.78218</v>
      </c>
      <c r="E29" s="7">
        <v>33.898690000000002</v>
      </c>
      <c r="F29" s="7">
        <v>176</v>
      </c>
    </row>
    <row r="30" spans="1:28" s="7" customFormat="1" x14ac:dyDescent="0.25">
      <c r="A30" s="7" t="s">
        <v>0</v>
      </c>
      <c r="B30" s="7">
        <v>100</v>
      </c>
      <c r="C30" s="7">
        <v>1</v>
      </c>
      <c r="D30" s="7">
        <v>103.78837</v>
      </c>
      <c r="E30" s="7">
        <v>33.919469999999997</v>
      </c>
      <c r="F30" s="7">
        <v>147</v>
      </c>
    </row>
    <row r="31" spans="1:28" s="7" customFormat="1" x14ac:dyDescent="0.25">
      <c r="A31" s="7" t="s">
        <v>0</v>
      </c>
      <c r="B31" s="7">
        <v>1000</v>
      </c>
      <c r="C31" s="7">
        <v>0.4</v>
      </c>
      <c r="D31" s="7">
        <v>1069.9353100000001</v>
      </c>
      <c r="E31" s="7">
        <v>692.33326</v>
      </c>
      <c r="F31" s="7">
        <v>19</v>
      </c>
    </row>
    <row r="32" spans="1:28" s="7" customFormat="1" x14ac:dyDescent="0.25">
      <c r="A32" s="7" t="s">
        <v>0</v>
      </c>
      <c r="B32" s="7">
        <v>1000</v>
      </c>
      <c r="C32" s="7">
        <v>0.4</v>
      </c>
      <c r="D32" s="7">
        <v>1069.9528399999999</v>
      </c>
      <c r="E32" s="7">
        <v>664.09833000000003</v>
      </c>
      <c r="F32" s="7">
        <v>18</v>
      </c>
    </row>
    <row r="33" spans="1:6" s="7" customFormat="1" x14ac:dyDescent="0.25">
      <c r="A33" s="7" t="s">
        <v>0</v>
      </c>
      <c r="B33" s="7">
        <v>1000</v>
      </c>
      <c r="C33" s="7">
        <v>0.4</v>
      </c>
      <c r="D33" s="7">
        <v>1069.9608800000001</v>
      </c>
      <c r="E33" s="7">
        <v>662.16259000000002</v>
      </c>
      <c r="F33" s="7">
        <v>18</v>
      </c>
    </row>
    <row r="34" spans="1:6" s="7" customFormat="1" x14ac:dyDescent="0.25">
      <c r="A34" s="7" t="s">
        <v>0</v>
      </c>
      <c r="B34" s="7">
        <v>1000</v>
      </c>
      <c r="C34" s="7">
        <v>0.4</v>
      </c>
      <c r="D34" s="7">
        <v>1069.89102</v>
      </c>
      <c r="E34" s="7">
        <v>661.56623999999999</v>
      </c>
      <c r="F34" s="7">
        <v>18</v>
      </c>
    </row>
    <row r="35" spans="1:6" s="7" customFormat="1" x14ac:dyDescent="0.25">
      <c r="A35" s="7" t="s">
        <v>0</v>
      </c>
      <c r="B35" s="7">
        <v>1000</v>
      </c>
      <c r="C35" s="7">
        <v>0.4</v>
      </c>
      <c r="D35" s="7">
        <v>1069.9725900000001</v>
      </c>
      <c r="E35" s="7">
        <v>693.34114</v>
      </c>
      <c r="F35" s="7">
        <v>19</v>
      </c>
    </row>
    <row r="36" spans="1:6" s="7" customFormat="1" x14ac:dyDescent="0.25">
      <c r="A36" s="7" t="s">
        <v>0</v>
      </c>
      <c r="B36" s="7">
        <v>1000</v>
      </c>
      <c r="C36" s="7">
        <v>0.7</v>
      </c>
      <c r="D36" s="7">
        <v>1034.8194100000001</v>
      </c>
      <c r="E36" s="7">
        <v>992.70713999999998</v>
      </c>
      <c r="F36" s="7">
        <v>30</v>
      </c>
    </row>
    <row r="37" spans="1:6" s="7" customFormat="1" x14ac:dyDescent="0.25">
      <c r="A37" s="7" t="s">
        <v>0</v>
      </c>
      <c r="B37" s="7">
        <v>1000</v>
      </c>
      <c r="C37" s="7">
        <v>0.7</v>
      </c>
      <c r="D37" s="7">
        <v>1034.67596</v>
      </c>
      <c r="E37" s="7">
        <v>989.08920000000001</v>
      </c>
      <c r="F37" s="7">
        <v>30</v>
      </c>
    </row>
    <row r="38" spans="1:6" s="7" customFormat="1" x14ac:dyDescent="0.25">
      <c r="A38" s="7" t="s">
        <v>0</v>
      </c>
      <c r="B38" s="7">
        <v>1000</v>
      </c>
      <c r="C38" s="7">
        <v>0.7</v>
      </c>
      <c r="D38" s="7">
        <v>1034.7715599999999</v>
      </c>
      <c r="E38" s="7">
        <v>985.73307999999997</v>
      </c>
      <c r="F38" s="7">
        <v>30</v>
      </c>
    </row>
    <row r="39" spans="1:6" s="7" customFormat="1" x14ac:dyDescent="0.25">
      <c r="A39" s="7" t="s">
        <v>0</v>
      </c>
      <c r="B39" s="7">
        <v>1000</v>
      </c>
      <c r="C39" s="7">
        <v>0.7</v>
      </c>
      <c r="D39" s="7">
        <v>1034.8722499999999</v>
      </c>
      <c r="E39" s="7">
        <v>989.79237000000001</v>
      </c>
      <c r="F39" s="7">
        <v>30</v>
      </c>
    </row>
    <row r="40" spans="1:6" s="7" customFormat="1" x14ac:dyDescent="0.25">
      <c r="A40" s="7" t="s">
        <v>0</v>
      </c>
      <c r="B40" s="7">
        <v>1000</v>
      </c>
      <c r="C40" s="7">
        <v>0.7</v>
      </c>
      <c r="D40" s="7">
        <v>1034.50072</v>
      </c>
      <c r="E40" s="7">
        <v>996.34195999999997</v>
      </c>
      <c r="F40" s="7">
        <v>30</v>
      </c>
    </row>
    <row r="41" spans="1:6" s="7" customFormat="1" x14ac:dyDescent="0.25">
      <c r="A41" s="7" t="s">
        <v>0</v>
      </c>
      <c r="B41" s="7">
        <v>1000</v>
      </c>
      <c r="C41" s="7">
        <v>1</v>
      </c>
      <c r="D41" s="7">
        <v>1034.5353500000001</v>
      </c>
      <c r="E41" s="7">
        <v>1555.95795</v>
      </c>
      <c r="F41" s="7">
        <v>45</v>
      </c>
    </row>
    <row r="42" spans="1:6" s="7" customFormat="1" x14ac:dyDescent="0.25">
      <c r="A42" s="7" t="s">
        <v>0</v>
      </c>
      <c r="B42" s="7">
        <v>1000</v>
      </c>
      <c r="C42" s="7">
        <v>1</v>
      </c>
      <c r="D42" s="7">
        <v>1034.56754</v>
      </c>
      <c r="E42" s="7">
        <v>1551.8286700000001</v>
      </c>
      <c r="F42" s="7">
        <v>45</v>
      </c>
    </row>
    <row r="43" spans="1:6" s="7" customFormat="1" x14ac:dyDescent="0.25">
      <c r="A43" s="7" t="s">
        <v>0</v>
      </c>
      <c r="B43" s="7">
        <v>1000</v>
      </c>
      <c r="C43" s="7">
        <v>1</v>
      </c>
      <c r="D43" s="7">
        <v>1034.5175200000001</v>
      </c>
      <c r="E43" s="7">
        <v>1552.97677</v>
      </c>
      <c r="F43" s="7">
        <v>45</v>
      </c>
    </row>
    <row r="44" spans="1:6" s="7" customFormat="1" x14ac:dyDescent="0.25">
      <c r="A44" s="7" t="s">
        <v>0</v>
      </c>
      <c r="B44" s="7">
        <v>1000</v>
      </c>
      <c r="C44" s="7">
        <v>1</v>
      </c>
      <c r="D44" s="7">
        <v>1034.4744599999999</v>
      </c>
      <c r="E44" s="7">
        <v>1582.5269499999999</v>
      </c>
      <c r="F44" s="7">
        <v>45</v>
      </c>
    </row>
    <row r="45" spans="1:6" s="7" customFormat="1" x14ac:dyDescent="0.25">
      <c r="A45" s="7" t="s">
        <v>0</v>
      </c>
      <c r="B45" s="7">
        <v>1000</v>
      </c>
      <c r="C45" s="7">
        <v>1</v>
      </c>
      <c r="D45" s="7">
        <v>1034.38687</v>
      </c>
      <c r="E45" s="7">
        <v>1568.0368100000001</v>
      </c>
      <c r="F45" s="7">
        <v>47</v>
      </c>
    </row>
    <row r="46" spans="1:6" s="7" customFormat="1" x14ac:dyDescent="0.25">
      <c r="A46" s="7" t="s">
        <v>3</v>
      </c>
      <c r="B46" s="7">
        <v>24</v>
      </c>
      <c r="C46" s="7">
        <v>0.4</v>
      </c>
      <c r="D46" s="7">
        <v>3177.6379999999999</v>
      </c>
      <c r="E46" s="7">
        <v>1.1686700000000001</v>
      </c>
      <c r="F46" s="7">
        <v>63</v>
      </c>
    </row>
    <row r="47" spans="1:6" s="7" customFormat="1" x14ac:dyDescent="0.25">
      <c r="A47" s="7" t="s">
        <v>3</v>
      </c>
      <c r="B47" s="7">
        <v>24</v>
      </c>
      <c r="C47" s="7">
        <v>0.4</v>
      </c>
      <c r="D47" s="7">
        <v>3177.6379999999999</v>
      </c>
      <c r="E47" s="7">
        <v>1.1809799999999999</v>
      </c>
      <c r="F47" s="7">
        <v>61</v>
      </c>
    </row>
    <row r="48" spans="1:6" s="7" customFormat="1" x14ac:dyDescent="0.25">
      <c r="A48" s="7" t="s">
        <v>3</v>
      </c>
      <c r="B48" s="7">
        <v>24</v>
      </c>
      <c r="C48" s="7">
        <v>0.4</v>
      </c>
      <c r="D48" s="7">
        <v>3177.6379999999999</v>
      </c>
      <c r="E48" s="7">
        <v>1.1748000000000001</v>
      </c>
      <c r="F48" s="7">
        <v>53</v>
      </c>
    </row>
    <row r="49" spans="1:6" s="7" customFormat="1" x14ac:dyDescent="0.25">
      <c r="A49" s="7" t="s">
        <v>3</v>
      </c>
      <c r="B49" s="7">
        <v>24</v>
      </c>
      <c r="C49" s="7">
        <v>0.4</v>
      </c>
      <c r="D49" s="7">
        <v>3177.6379999999999</v>
      </c>
      <c r="E49" s="7">
        <v>1.16442</v>
      </c>
      <c r="F49" s="7">
        <v>48</v>
      </c>
    </row>
    <row r="50" spans="1:6" s="7" customFormat="1" x14ac:dyDescent="0.25">
      <c r="A50" s="7" t="s">
        <v>3</v>
      </c>
      <c r="B50" s="7">
        <v>24</v>
      </c>
      <c r="C50" s="7">
        <v>0.4</v>
      </c>
      <c r="D50" s="7">
        <v>3177.6379999999999</v>
      </c>
      <c r="E50" s="7">
        <v>1.1663600000000001</v>
      </c>
      <c r="F50" s="7">
        <v>58</v>
      </c>
    </row>
    <row r="51" spans="1:6" s="7" customFormat="1" x14ac:dyDescent="0.25">
      <c r="A51" s="7" t="s">
        <v>3</v>
      </c>
      <c r="B51" s="7">
        <v>24</v>
      </c>
      <c r="C51" s="7">
        <v>0.7</v>
      </c>
      <c r="D51" s="7">
        <v>2321.03586</v>
      </c>
      <c r="E51" s="7">
        <v>1.36415</v>
      </c>
      <c r="F51" s="7">
        <v>53</v>
      </c>
    </row>
    <row r="52" spans="1:6" s="7" customFormat="1" x14ac:dyDescent="0.25">
      <c r="A52" s="7" t="s">
        <v>3</v>
      </c>
      <c r="B52" s="7">
        <v>24</v>
      </c>
      <c r="C52" s="7">
        <v>0.7</v>
      </c>
      <c r="D52" s="7">
        <v>2321.03586</v>
      </c>
      <c r="E52" s="7">
        <v>1.3620300000000001</v>
      </c>
      <c r="F52" s="7">
        <v>64</v>
      </c>
    </row>
    <row r="53" spans="1:6" s="7" customFormat="1" x14ac:dyDescent="0.25">
      <c r="A53" s="7" t="s">
        <v>3</v>
      </c>
      <c r="B53" s="7">
        <v>24</v>
      </c>
      <c r="C53" s="7">
        <v>0.7</v>
      </c>
      <c r="D53" s="7">
        <v>2321.03586</v>
      </c>
      <c r="E53" s="7">
        <v>1.37083</v>
      </c>
      <c r="F53" s="7">
        <v>60</v>
      </c>
    </row>
    <row r="54" spans="1:6" s="7" customFormat="1" x14ac:dyDescent="0.25">
      <c r="A54" s="7" t="s">
        <v>3</v>
      </c>
      <c r="B54" s="7">
        <v>24</v>
      </c>
      <c r="C54" s="7">
        <v>0.7</v>
      </c>
      <c r="D54" s="7">
        <v>2321.03586</v>
      </c>
      <c r="E54" s="7">
        <v>1.3739399999999999</v>
      </c>
      <c r="F54" s="7">
        <v>62</v>
      </c>
    </row>
    <row r="55" spans="1:6" s="7" customFormat="1" x14ac:dyDescent="0.25">
      <c r="A55" s="7" t="s">
        <v>3</v>
      </c>
      <c r="B55" s="7">
        <v>24</v>
      </c>
      <c r="C55" s="7">
        <v>0.7</v>
      </c>
      <c r="D55" s="7">
        <v>2321.03586</v>
      </c>
      <c r="E55" s="7">
        <v>1.36859</v>
      </c>
      <c r="F55" s="7">
        <v>56</v>
      </c>
    </row>
    <row r="56" spans="1:6" s="7" customFormat="1" x14ac:dyDescent="0.25">
      <c r="A56" s="7" t="s">
        <v>3</v>
      </c>
      <c r="B56" s="7">
        <v>24</v>
      </c>
      <c r="C56" s="7">
        <v>1</v>
      </c>
      <c r="D56" s="7">
        <v>2320.9075499999999</v>
      </c>
      <c r="E56" s="7">
        <v>2.59375</v>
      </c>
      <c r="F56" s="7">
        <v>90</v>
      </c>
    </row>
    <row r="57" spans="1:6" s="7" customFormat="1" x14ac:dyDescent="0.25">
      <c r="A57" s="7" t="s">
        <v>3</v>
      </c>
      <c r="B57" s="7">
        <v>24</v>
      </c>
      <c r="C57" s="7">
        <v>1</v>
      </c>
      <c r="D57" s="7">
        <v>2320.9075499999999</v>
      </c>
      <c r="E57" s="7">
        <v>2.26119</v>
      </c>
      <c r="F57" s="7">
        <v>85</v>
      </c>
    </row>
    <row r="58" spans="1:6" s="7" customFormat="1" x14ac:dyDescent="0.25">
      <c r="A58" s="7" t="s">
        <v>3</v>
      </c>
      <c r="B58" s="7">
        <v>24</v>
      </c>
      <c r="C58" s="7">
        <v>1</v>
      </c>
      <c r="D58" s="7">
        <v>2320.9075499999999</v>
      </c>
      <c r="E58" s="7">
        <v>2.2488800000000002</v>
      </c>
      <c r="F58" s="7">
        <v>85</v>
      </c>
    </row>
    <row r="59" spans="1:6" s="7" customFormat="1" x14ac:dyDescent="0.25">
      <c r="A59" s="7" t="s">
        <v>3</v>
      </c>
      <c r="B59" s="7">
        <v>24</v>
      </c>
      <c r="C59" s="7">
        <v>1</v>
      </c>
      <c r="D59" s="7">
        <v>2320.9075499999999</v>
      </c>
      <c r="E59" s="7">
        <v>2.25624</v>
      </c>
      <c r="F59" s="7">
        <v>80</v>
      </c>
    </row>
    <row r="60" spans="1:6" s="7" customFormat="1" x14ac:dyDescent="0.25">
      <c r="A60" s="7" t="s">
        <v>3</v>
      </c>
      <c r="B60" s="7">
        <v>24</v>
      </c>
      <c r="C60" s="7">
        <v>1</v>
      </c>
      <c r="D60" s="7">
        <v>2320.9075499999999</v>
      </c>
      <c r="E60" s="7">
        <v>2.2591199999999998</v>
      </c>
      <c r="F60" s="7">
        <v>89</v>
      </c>
    </row>
    <row r="61" spans="1:6" s="7" customFormat="1" x14ac:dyDescent="0.25">
      <c r="A61" s="7" t="s">
        <v>3</v>
      </c>
      <c r="B61" s="7">
        <v>100</v>
      </c>
      <c r="C61" s="7">
        <v>0.4</v>
      </c>
      <c r="D61" s="7">
        <v>42990.944369999997</v>
      </c>
      <c r="E61" s="7">
        <v>8.1104199999999995</v>
      </c>
      <c r="F61" s="7">
        <v>34</v>
      </c>
    </row>
    <row r="62" spans="1:6" s="7" customFormat="1" x14ac:dyDescent="0.25">
      <c r="A62" s="7" t="s">
        <v>3</v>
      </c>
      <c r="B62" s="7">
        <v>100</v>
      </c>
      <c r="C62" s="7">
        <v>0.4</v>
      </c>
      <c r="D62" s="7">
        <v>42989.685669999999</v>
      </c>
      <c r="E62" s="7">
        <v>8.1230899999999995</v>
      </c>
      <c r="F62" s="7">
        <v>37</v>
      </c>
    </row>
    <row r="63" spans="1:6" s="7" customFormat="1" x14ac:dyDescent="0.25">
      <c r="A63" s="7" t="s">
        <v>3</v>
      </c>
      <c r="B63" s="7">
        <v>100</v>
      </c>
      <c r="C63" s="7">
        <v>0.4</v>
      </c>
      <c r="D63" s="7">
        <v>42990.84431</v>
      </c>
      <c r="E63" s="7">
        <v>8.2712400000000006</v>
      </c>
      <c r="F63" s="7">
        <v>34</v>
      </c>
    </row>
    <row r="64" spans="1:6" s="7" customFormat="1" x14ac:dyDescent="0.25">
      <c r="A64" s="7" t="s">
        <v>3</v>
      </c>
      <c r="B64" s="7">
        <v>100</v>
      </c>
      <c r="C64" s="7">
        <v>0.4</v>
      </c>
      <c r="D64" s="7">
        <v>42991.036200000002</v>
      </c>
      <c r="E64" s="7">
        <v>8.1636900000000008</v>
      </c>
      <c r="F64" s="7">
        <v>39</v>
      </c>
    </row>
    <row r="65" spans="1:6" s="7" customFormat="1" x14ac:dyDescent="0.25">
      <c r="A65" s="7" t="s">
        <v>3</v>
      </c>
      <c r="B65" s="7">
        <v>100</v>
      </c>
      <c r="C65" s="7">
        <v>0.4</v>
      </c>
      <c r="D65" s="7">
        <v>42989.043010000001</v>
      </c>
      <c r="E65" s="7">
        <v>8.0816800000000004</v>
      </c>
      <c r="F65" s="7">
        <v>50</v>
      </c>
    </row>
    <row r="66" spans="1:6" s="7" customFormat="1" x14ac:dyDescent="0.25">
      <c r="A66" s="7" t="s">
        <v>3</v>
      </c>
      <c r="B66" s="7">
        <v>100</v>
      </c>
      <c r="C66" s="7">
        <v>0.7</v>
      </c>
      <c r="D66" s="7">
        <v>35544.117919999997</v>
      </c>
      <c r="E66" s="7">
        <v>16.681730000000002</v>
      </c>
      <c r="F66" s="7">
        <v>89</v>
      </c>
    </row>
    <row r="67" spans="1:6" s="7" customFormat="1" x14ac:dyDescent="0.25">
      <c r="A67" s="7" t="s">
        <v>3</v>
      </c>
      <c r="B67" s="7">
        <v>100</v>
      </c>
      <c r="C67" s="7">
        <v>0.7</v>
      </c>
      <c r="D67" s="7">
        <v>35767.001270000001</v>
      </c>
      <c r="E67" s="7">
        <v>16.609010000000001</v>
      </c>
      <c r="F67" s="7">
        <v>88</v>
      </c>
    </row>
    <row r="68" spans="1:6" s="7" customFormat="1" x14ac:dyDescent="0.25">
      <c r="A68" s="7" t="s">
        <v>3</v>
      </c>
      <c r="B68" s="7">
        <v>100</v>
      </c>
      <c r="C68" s="7">
        <v>0.7</v>
      </c>
      <c r="D68" s="7">
        <v>35701.729599999999</v>
      </c>
      <c r="E68" s="7">
        <v>16.637460000000001</v>
      </c>
      <c r="F68" s="7">
        <v>75</v>
      </c>
    </row>
    <row r="69" spans="1:6" s="7" customFormat="1" x14ac:dyDescent="0.25">
      <c r="A69" s="7" t="s">
        <v>3</v>
      </c>
      <c r="B69" s="7">
        <v>100</v>
      </c>
      <c r="C69" s="7">
        <v>0.7</v>
      </c>
      <c r="D69" s="7">
        <v>35591.112540000002</v>
      </c>
      <c r="E69" s="7">
        <v>16.762139999999999</v>
      </c>
      <c r="F69" s="7">
        <v>76</v>
      </c>
    </row>
    <row r="70" spans="1:6" s="7" customFormat="1" x14ac:dyDescent="0.25">
      <c r="A70" s="7" t="s">
        <v>3</v>
      </c>
      <c r="B70" s="7">
        <v>100</v>
      </c>
      <c r="C70" s="7">
        <v>0.7</v>
      </c>
      <c r="D70" s="7">
        <v>35605.604780000001</v>
      </c>
      <c r="E70" s="7">
        <v>16.64359</v>
      </c>
      <c r="F70" s="7">
        <v>76</v>
      </c>
    </row>
    <row r="71" spans="1:6" s="7" customFormat="1" x14ac:dyDescent="0.25">
      <c r="A71" s="7" t="s">
        <v>3</v>
      </c>
      <c r="B71" s="7">
        <v>100</v>
      </c>
      <c r="C71" s="7">
        <v>1</v>
      </c>
      <c r="D71" s="7">
        <v>35280.110229999998</v>
      </c>
      <c r="E71" s="7">
        <v>26.69125</v>
      </c>
      <c r="F71" s="7">
        <v>127</v>
      </c>
    </row>
    <row r="72" spans="1:6" s="7" customFormat="1" x14ac:dyDescent="0.25">
      <c r="A72" s="7" t="s">
        <v>3</v>
      </c>
      <c r="B72" s="7">
        <v>100</v>
      </c>
      <c r="C72" s="7">
        <v>1</v>
      </c>
      <c r="D72" s="7">
        <v>35257.713329999999</v>
      </c>
      <c r="E72" s="7">
        <v>26.835290000000001</v>
      </c>
      <c r="F72" s="7">
        <v>119</v>
      </c>
    </row>
    <row r="73" spans="1:6" s="7" customFormat="1" x14ac:dyDescent="0.25">
      <c r="A73" s="7" t="s">
        <v>3</v>
      </c>
      <c r="B73" s="7">
        <v>100</v>
      </c>
      <c r="C73" s="7">
        <v>1</v>
      </c>
      <c r="D73" s="7">
        <v>35337.00894</v>
      </c>
      <c r="E73" s="7">
        <v>26.711870000000001</v>
      </c>
      <c r="F73" s="7">
        <v>124</v>
      </c>
    </row>
    <row r="74" spans="1:6" s="7" customFormat="1" x14ac:dyDescent="0.25">
      <c r="A74" s="7" t="s">
        <v>3</v>
      </c>
      <c r="B74" s="7">
        <v>100</v>
      </c>
      <c r="C74" s="7">
        <v>1</v>
      </c>
      <c r="D74" s="7">
        <v>35797.47034</v>
      </c>
      <c r="E74" s="7">
        <v>26.772559999999999</v>
      </c>
      <c r="F74" s="7">
        <v>121</v>
      </c>
    </row>
    <row r="75" spans="1:6" s="7" customFormat="1" x14ac:dyDescent="0.25">
      <c r="A75" s="7" t="s">
        <v>3</v>
      </c>
      <c r="B75" s="7">
        <v>100</v>
      </c>
      <c r="C75" s="7">
        <v>1</v>
      </c>
      <c r="D75" s="7">
        <v>35623.431479999999</v>
      </c>
      <c r="E75" s="7">
        <v>26.822399999999998</v>
      </c>
      <c r="F75" s="7">
        <v>119</v>
      </c>
    </row>
    <row r="76" spans="1:6" s="7" customFormat="1" x14ac:dyDescent="0.25">
      <c r="A76" s="7" t="s">
        <v>3</v>
      </c>
      <c r="B76" s="7">
        <v>997</v>
      </c>
      <c r="C76" s="7">
        <v>0.4</v>
      </c>
      <c r="D76" s="7">
        <v>324278.19053999998</v>
      </c>
      <c r="E76" s="7">
        <v>602.38712999999996</v>
      </c>
      <c r="F76" s="7">
        <v>22</v>
      </c>
    </row>
    <row r="77" spans="1:6" s="7" customFormat="1" x14ac:dyDescent="0.25">
      <c r="A77" s="7" t="s">
        <v>3</v>
      </c>
      <c r="B77" s="7">
        <v>997</v>
      </c>
      <c r="C77" s="7">
        <v>0.4</v>
      </c>
      <c r="D77" s="7">
        <v>324401.52957000001</v>
      </c>
      <c r="E77" s="7">
        <v>603.27121</v>
      </c>
      <c r="F77" s="7">
        <v>22</v>
      </c>
    </row>
    <row r="78" spans="1:6" s="7" customFormat="1" x14ac:dyDescent="0.25">
      <c r="A78" s="7" t="s">
        <v>3</v>
      </c>
      <c r="B78" s="7">
        <v>997</v>
      </c>
      <c r="C78" s="7">
        <v>0.4</v>
      </c>
      <c r="D78" s="7">
        <v>324668.2893</v>
      </c>
      <c r="E78" s="7">
        <v>609.74689000000001</v>
      </c>
      <c r="F78" s="7">
        <v>22</v>
      </c>
    </row>
    <row r="79" spans="1:6" s="7" customFormat="1" x14ac:dyDescent="0.25">
      <c r="A79" s="7" t="s">
        <v>3</v>
      </c>
      <c r="B79" s="7">
        <v>997</v>
      </c>
      <c r="C79" s="7">
        <v>0.4</v>
      </c>
      <c r="D79" s="7">
        <v>324471.62057000003</v>
      </c>
      <c r="E79" s="7">
        <v>606.00370999999996</v>
      </c>
      <c r="F79" s="7">
        <v>22</v>
      </c>
    </row>
    <row r="80" spans="1:6" s="7" customFormat="1" x14ac:dyDescent="0.25">
      <c r="A80" s="7" t="s">
        <v>3</v>
      </c>
      <c r="B80" s="7">
        <v>997</v>
      </c>
      <c r="C80" s="7">
        <v>0.4</v>
      </c>
      <c r="D80" s="7">
        <v>324430.77889000002</v>
      </c>
      <c r="E80" s="7">
        <v>605.64062000000001</v>
      </c>
      <c r="F80" s="7">
        <v>22</v>
      </c>
    </row>
    <row r="81" spans="1:6" s="7" customFormat="1" x14ac:dyDescent="0.25">
      <c r="A81" s="7" t="s">
        <v>3</v>
      </c>
      <c r="B81" s="7">
        <v>997</v>
      </c>
      <c r="C81" s="7">
        <v>0.7</v>
      </c>
      <c r="D81" s="7">
        <v>323050.42355000001</v>
      </c>
      <c r="E81" s="7">
        <v>863.62879999999996</v>
      </c>
      <c r="F81" s="7">
        <v>32</v>
      </c>
    </row>
    <row r="82" spans="1:6" s="7" customFormat="1" x14ac:dyDescent="0.25">
      <c r="A82" s="7" t="s">
        <v>3</v>
      </c>
      <c r="B82" s="7">
        <v>997</v>
      </c>
      <c r="C82" s="7">
        <v>0.7</v>
      </c>
      <c r="D82" s="7">
        <v>323075.42998000002</v>
      </c>
      <c r="E82" s="7">
        <v>879.96351000000004</v>
      </c>
      <c r="F82" s="7">
        <v>33</v>
      </c>
    </row>
    <row r="83" spans="1:6" s="7" customFormat="1" x14ac:dyDescent="0.25">
      <c r="A83" s="7" t="s">
        <v>3</v>
      </c>
      <c r="B83" s="7">
        <v>997</v>
      </c>
      <c r="C83" s="7">
        <v>0.7</v>
      </c>
      <c r="D83" s="7">
        <v>323086.88387999998</v>
      </c>
      <c r="E83" s="7">
        <v>882.17220999999995</v>
      </c>
      <c r="F83" s="7">
        <v>33</v>
      </c>
    </row>
    <row r="84" spans="1:6" s="7" customFormat="1" x14ac:dyDescent="0.25">
      <c r="A84" s="7" t="s">
        <v>3</v>
      </c>
      <c r="B84" s="7">
        <v>997</v>
      </c>
      <c r="C84" s="7">
        <v>0.7</v>
      </c>
      <c r="D84" s="7">
        <v>323030.67661999998</v>
      </c>
      <c r="E84" s="7">
        <v>860.18020999999999</v>
      </c>
      <c r="F84" s="7">
        <v>33</v>
      </c>
    </row>
    <row r="85" spans="1:6" s="7" customFormat="1" x14ac:dyDescent="0.25">
      <c r="A85" s="7" t="s">
        <v>3</v>
      </c>
      <c r="B85" s="7">
        <v>997</v>
      </c>
      <c r="C85" s="7">
        <v>0.7</v>
      </c>
      <c r="D85" s="7">
        <v>322957.44449000002</v>
      </c>
      <c r="E85" s="7">
        <v>858.13390000000004</v>
      </c>
      <c r="F85" s="7">
        <v>32</v>
      </c>
    </row>
    <row r="86" spans="1:6" s="7" customFormat="1" x14ac:dyDescent="0.25">
      <c r="A86" s="7" t="s">
        <v>3</v>
      </c>
      <c r="B86" s="7">
        <v>997</v>
      </c>
      <c r="C86" s="7">
        <v>1</v>
      </c>
      <c r="D86" s="7">
        <v>322891.76247000002</v>
      </c>
      <c r="E86" s="7">
        <v>1031.22676</v>
      </c>
      <c r="F86" s="7">
        <v>37</v>
      </c>
    </row>
    <row r="87" spans="1:6" s="7" customFormat="1" x14ac:dyDescent="0.25">
      <c r="A87" s="7" t="s">
        <v>3</v>
      </c>
      <c r="B87" s="7">
        <v>997</v>
      </c>
      <c r="C87" s="7">
        <v>1</v>
      </c>
      <c r="D87" s="7">
        <v>322929.54625000001</v>
      </c>
      <c r="E87" s="7">
        <v>1030.7509</v>
      </c>
      <c r="F87" s="7">
        <v>37</v>
      </c>
    </row>
    <row r="88" spans="1:6" s="7" customFormat="1" x14ac:dyDescent="0.25">
      <c r="A88" s="7" t="s">
        <v>3</v>
      </c>
      <c r="B88" s="7">
        <v>997</v>
      </c>
      <c r="C88" s="7">
        <v>1</v>
      </c>
      <c r="D88" s="7">
        <v>322966.35963000002</v>
      </c>
      <c r="E88" s="7">
        <v>1033.7053900000001</v>
      </c>
      <c r="F88" s="7">
        <v>37</v>
      </c>
    </row>
    <row r="89" spans="1:6" s="7" customFormat="1" x14ac:dyDescent="0.25">
      <c r="A89" s="7" t="s">
        <v>3</v>
      </c>
      <c r="B89" s="7">
        <v>997</v>
      </c>
      <c r="C89" s="7">
        <v>1</v>
      </c>
      <c r="D89" s="7">
        <v>322931.24341</v>
      </c>
      <c r="E89" s="7">
        <v>1030.74361</v>
      </c>
      <c r="F89" s="7">
        <v>36</v>
      </c>
    </row>
    <row r="90" spans="1:6" s="7" customFormat="1" x14ac:dyDescent="0.25">
      <c r="A90" s="7" t="s">
        <v>3</v>
      </c>
      <c r="B90" s="7">
        <v>997</v>
      </c>
      <c r="C90" s="7">
        <v>1</v>
      </c>
      <c r="D90" s="7">
        <v>322973.27532000002</v>
      </c>
      <c r="E90" s="7">
        <v>1019.16832</v>
      </c>
      <c r="F90" s="7">
        <v>36</v>
      </c>
    </row>
    <row r="91" spans="1:6" s="7" customFormat="1" x14ac:dyDescent="0.25">
      <c r="A91" s="7" t="s">
        <v>1</v>
      </c>
      <c r="B91" s="7">
        <v>30</v>
      </c>
      <c r="C91" s="7">
        <v>0.4</v>
      </c>
      <c r="D91" s="7">
        <v>995.50248999999997</v>
      </c>
      <c r="E91" s="7">
        <v>1.5095000000000001</v>
      </c>
      <c r="F91" s="7">
        <v>57</v>
      </c>
    </row>
    <row r="92" spans="1:6" s="7" customFormat="1" x14ac:dyDescent="0.25">
      <c r="A92" s="7" t="s">
        <v>1</v>
      </c>
      <c r="B92" s="7">
        <v>30</v>
      </c>
      <c r="C92" s="7">
        <v>0.4</v>
      </c>
      <c r="D92" s="7">
        <v>995.50248999999997</v>
      </c>
      <c r="E92" s="7">
        <v>1.5525599999999999</v>
      </c>
      <c r="F92" s="7">
        <v>54</v>
      </c>
    </row>
    <row r="93" spans="1:6" s="7" customFormat="1" x14ac:dyDescent="0.25">
      <c r="A93" s="7" t="s">
        <v>1</v>
      </c>
      <c r="B93" s="7">
        <v>30</v>
      </c>
      <c r="C93" s="7">
        <v>0.4</v>
      </c>
      <c r="D93" s="7">
        <v>995.50248999999997</v>
      </c>
      <c r="E93" s="7">
        <v>1.49115</v>
      </c>
      <c r="F93" s="7">
        <v>52</v>
      </c>
    </row>
    <row r="94" spans="1:6" s="7" customFormat="1" x14ac:dyDescent="0.25">
      <c r="A94" s="7" t="s">
        <v>1</v>
      </c>
      <c r="B94" s="7">
        <v>30</v>
      </c>
      <c r="C94" s="7">
        <v>0.4</v>
      </c>
      <c r="D94" s="7">
        <v>995.50248999999997</v>
      </c>
      <c r="E94" s="7">
        <v>1.49987</v>
      </c>
      <c r="F94" s="7">
        <v>53</v>
      </c>
    </row>
    <row r="95" spans="1:6" s="7" customFormat="1" x14ac:dyDescent="0.25">
      <c r="A95" s="7" t="s">
        <v>1</v>
      </c>
      <c r="B95" s="7">
        <v>30</v>
      </c>
      <c r="C95" s="7">
        <v>0.4</v>
      </c>
      <c r="D95" s="7">
        <v>995.50248999999997</v>
      </c>
      <c r="E95" s="7">
        <v>1.5009999999999999</v>
      </c>
      <c r="F95" s="7">
        <v>48</v>
      </c>
    </row>
    <row r="96" spans="1:6" s="7" customFormat="1" x14ac:dyDescent="0.25">
      <c r="A96" s="7" t="s">
        <v>1</v>
      </c>
      <c r="B96" s="7">
        <v>30</v>
      </c>
      <c r="C96" s="7">
        <v>0.7</v>
      </c>
      <c r="D96" s="7">
        <v>675.36581000000001</v>
      </c>
      <c r="E96" s="7">
        <v>2.0466299999999999</v>
      </c>
      <c r="F96" s="7">
        <v>77</v>
      </c>
    </row>
    <row r="97" spans="1:6" s="7" customFormat="1" x14ac:dyDescent="0.25">
      <c r="A97" s="7" t="s">
        <v>1</v>
      </c>
      <c r="B97" s="7">
        <v>30</v>
      </c>
      <c r="C97" s="7">
        <v>0.7</v>
      </c>
      <c r="D97" s="7">
        <v>675.36989000000005</v>
      </c>
      <c r="E97" s="7">
        <v>2.05261</v>
      </c>
      <c r="F97" s="7">
        <v>70</v>
      </c>
    </row>
    <row r="98" spans="1:6" s="7" customFormat="1" x14ac:dyDescent="0.25">
      <c r="A98" s="7" t="s">
        <v>1</v>
      </c>
      <c r="B98" s="7">
        <v>30</v>
      </c>
      <c r="C98" s="7">
        <v>0.7</v>
      </c>
      <c r="D98" s="7">
        <v>675.53859999999997</v>
      </c>
      <c r="E98" s="7">
        <v>2.0539499999999999</v>
      </c>
      <c r="F98" s="7">
        <v>78</v>
      </c>
    </row>
    <row r="99" spans="1:6" s="7" customFormat="1" x14ac:dyDescent="0.25">
      <c r="A99" s="7" t="s">
        <v>1</v>
      </c>
      <c r="B99" s="7">
        <v>30</v>
      </c>
      <c r="C99" s="7">
        <v>0.7</v>
      </c>
      <c r="D99" s="7">
        <v>675.36989000000005</v>
      </c>
      <c r="E99" s="7">
        <v>2.0412400000000002</v>
      </c>
      <c r="F99" s="7">
        <v>75</v>
      </c>
    </row>
    <row r="100" spans="1:6" s="7" customFormat="1" x14ac:dyDescent="0.25">
      <c r="A100" s="7" t="s">
        <v>1</v>
      </c>
      <c r="B100" s="7">
        <v>30</v>
      </c>
      <c r="C100" s="7">
        <v>0.7</v>
      </c>
      <c r="D100" s="7">
        <v>675.38247999999999</v>
      </c>
      <c r="E100" s="7">
        <v>2.0604499999999999</v>
      </c>
      <c r="F100" s="7">
        <v>71</v>
      </c>
    </row>
    <row r="101" spans="1:6" s="7" customFormat="1" x14ac:dyDescent="0.25">
      <c r="A101" s="7" t="s">
        <v>1</v>
      </c>
      <c r="B101" s="7">
        <v>30</v>
      </c>
      <c r="C101" s="7">
        <v>1</v>
      </c>
      <c r="D101" s="7">
        <v>655.43295999999998</v>
      </c>
      <c r="E101" s="7">
        <v>3.23983</v>
      </c>
      <c r="F101" s="7">
        <v>118</v>
      </c>
    </row>
    <row r="102" spans="1:6" s="7" customFormat="1" x14ac:dyDescent="0.25">
      <c r="A102" s="7" t="s">
        <v>1</v>
      </c>
      <c r="B102" s="7">
        <v>30</v>
      </c>
      <c r="C102" s="7">
        <v>1</v>
      </c>
      <c r="D102" s="7">
        <v>655.46475999999996</v>
      </c>
      <c r="E102" s="7">
        <v>3.2317900000000002</v>
      </c>
      <c r="F102" s="7">
        <v>110</v>
      </c>
    </row>
    <row r="103" spans="1:6" s="7" customFormat="1" x14ac:dyDescent="0.25">
      <c r="A103" s="7" t="s">
        <v>1</v>
      </c>
      <c r="B103" s="7">
        <v>30</v>
      </c>
      <c r="C103" s="7">
        <v>1</v>
      </c>
      <c r="D103" s="7">
        <v>655.43295999999998</v>
      </c>
      <c r="E103" s="7">
        <v>3.2460800000000001</v>
      </c>
      <c r="F103" s="7">
        <v>114</v>
      </c>
    </row>
    <row r="104" spans="1:6" s="7" customFormat="1" x14ac:dyDescent="0.25">
      <c r="A104" s="7" t="s">
        <v>1</v>
      </c>
      <c r="B104" s="7">
        <v>30</v>
      </c>
      <c r="C104" s="7">
        <v>1</v>
      </c>
      <c r="D104" s="7">
        <v>657.32380999999998</v>
      </c>
      <c r="E104" s="7">
        <v>3.24261</v>
      </c>
      <c r="F104" s="7">
        <v>115</v>
      </c>
    </row>
    <row r="105" spans="1:6" s="7" customFormat="1" x14ac:dyDescent="0.25">
      <c r="A105" s="7" t="s">
        <v>1</v>
      </c>
      <c r="B105" s="7">
        <v>30</v>
      </c>
      <c r="C105" s="7">
        <v>1</v>
      </c>
      <c r="D105" s="7">
        <v>655.43295999999998</v>
      </c>
      <c r="E105" s="7">
        <v>3.2457199999999999</v>
      </c>
      <c r="F105" s="7">
        <v>114</v>
      </c>
    </row>
    <row r="106" spans="1:6" s="7" customFormat="1" x14ac:dyDescent="0.25">
      <c r="A106" s="7" t="s">
        <v>1</v>
      </c>
      <c r="B106" s="7">
        <v>100</v>
      </c>
      <c r="C106" s="7">
        <v>0.4</v>
      </c>
      <c r="D106" s="7">
        <v>1813.2712799999999</v>
      </c>
      <c r="E106" s="7">
        <v>7.9122199999999996</v>
      </c>
      <c r="F106" s="7">
        <v>49</v>
      </c>
    </row>
    <row r="107" spans="1:6" s="7" customFormat="1" x14ac:dyDescent="0.25">
      <c r="A107" s="7" t="s">
        <v>1</v>
      </c>
      <c r="B107" s="7">
        <v>100</v>
      </c>
      <c r="C107" s="7">
        <v>0.4</v>
      </c>
      <c r="D107" s="7">
        <v>1870.1057499999999</v>
      </c>
      <c r="E107" s="7">
        <v>7.8741099999999999</v>
      </c>
      <c r="F107" s="7">
        <v>47</v>
      </c>
    </row>
    <row r="108" spans="1:6" s="7" customFormat="1" x14ac:dyDescent="0.25">
      <c r="A108" s="7" t="s">
        <v>1</v>
      </c>
      <c r="B108" s="7">
        <v>100</v>
      </c>
      <c r="C108" s="7">
        <v>0.4</v>
      </c>
      <c r="D108" s="7">
        <v>1817.56502</v>
      </c>
      <c r="E108" s="7">
        <v>7.8490599999999997</v>
      </c>
      <c r="F108" s="7">
        <v>46</v>
      </c>
    </row>
    <row r="109" spans="1:6" s="7" customFormat="1" x14ac:dyDescent="0.25">
      <c r="A109" s="7" t="s">
        <v>1</v>
      </c>
      <c r="B109" s="7">
        <v>100</v>
      </c>
      <c r="C109" s="7">
        <v>0.4</v>
      </c>
      <c r="D109" s="7">
        <v>1804.4091000000001</v>
      </c>
      <c r="E109" s="7">
        <v>7.8748699999999996</v>
      </c>
      <c r="F109" s="7">
        <v>50</v>
      </c>
    </row>
    <row r="110" spans="1:6" s="7" customFormat="1" x14ac:dyDescent="0.25">
      <c r="A110" s="7" t="s">
        <v>1</v>
      </c>
      <c r="B110" s="7">
        <v>100</v>
      </c>
      <c r="C110" s="7">
        <v>0.4</v>
      </c>
      <c r="D110" s="7">
        <v>1820.46306</v>
      </c>
      <c r="E110" s="7">
        <v>7.8542100000000001</v>
      </c>
      <c r="F110" s="7">
        <v>47</v>
      </c>
    </row>
    <row r="111" spans="1:6" s="7" customFormat="1" x14ac:dyDescent="0.25">
      <c r="A111" s="7" t="s">
        <v>1</v>
      </c>
      <c r="B111" s="7">
        <v>100</v>
      </c>
      <c r="C111" s="7">
        <v>0.7</v>
      </c>
      <c r="D111" s="7">
        <v>1773.7710300000001</v>
      </c>
      <c r="E111" s="7">
        <v>11.716049999999999</v>
      </c>
      <c r="F111" s="7">
        <v>64</v>
      </c>
    </row>
    <row r="112" spans="1:6" s="7" customFormat="1" x14ac:dyDescent="0.25">
      <c r="A112" s="7" t="s">
        <v>1</v>
      </c>
      <c r="B112" s="7">
        <v>100</v>
      </c>
      <c r="C112" s="7">
        <v>0.7</v>
      </c>
      <c r="D112" s="7">
        <v>1773.9738199999999</v>
      </c>
      <c r="E112" s="7">
        <v>11.77538</v>
      </c>
      <c r="F112" s="7">
        <v>65</v>
      </c>
    </row>
    <row r="113" spans="1:6" s="7" customFormat="1" x14ac:dyDescent="0.25">
      <c r="A113" s="7" t="s">
        <v>1</v>
      </c>
      <c r="B113" s="7">
        <v>100</v>
      </c>
      <c r="C113" s="7">
        <v>0.7</v>
      </c>
      <c r="D113" s="7">
        <v>1768.24521</v>
      </c>
      <c r="E113" s="7">
        <v>11.80485</v>
      </c>
      <c r="F113" s="7">
        <v>66</v>
      </c>
    </row>
    <row r="114" spans="1:6" s="7" customFormat="1" x14ac:dyDescent="0.25">
      <c r="A114" s="7" t="s">
        <v>1</v>
      </c>
      <c r="B114" s="7">
        <v>100</v>
      </c>
      <c r="C114" s="7">
        <v>0.7</v>
      </c>
      <c r="D114" s="7">
        <v>1770.52046</v>
      </c>
      <c r="E114" s="7">
        <v>11.682639999999999</v>
      </c>
      <c r="F114" s="7">
        <v>63</v>
      </c>
    </row>
    <row r="115" spans="1:6" s="7" customFormat="1" x14ac:dyDescent="0.25">
      <c r="A115" s="7" t="s">
        <v>1</v>
      </c>
      <c r="B115" s="7">
        <v>100</v>
      </c>
      <c r="C115" s="7">
        <v>0.7</v>
      </c>
      <c r="D115" s="7">
        <v>1766.1446599999999</v>
      </c>
      <c r="E115" s="7">
        <v>11.74361</v>
      </c>
      <c r="F115" s="7">
        <v>67</v>
      </c>
    </row>
    <row r="116" spans="1:6" s="7" customFormat="1" x14ac:dyDescent="0.25">
      <c r="A116" s="7" t="s">
        <v>1</v>
      </c>
      <c r="B116" s="7">
        <v>100</v>
      </c>
      <c r="C116" s="7">
        <v>1</v>
      </c>
      <c r="D116" s="7">
        <v>1759.2501999999999</v>
      </c>
      <c r="E116" s="7">
        <v>19.30912</v>
      </c>
      <c r="F116" s="7">
        <v>92</v>
      </c>
    </row>
    <row r="117" spans="1:6" s="7" customFormat="1" x14ac:dyDescent="0.25">
      <c r="A117" s="7" t="s">
        <v>1</v>
      </c>
      <c r="B117" s="7">
        <v>100</v>
      </c>
      <c r="C117" s="7">
        <v>1</v>
      </c>
      <c r="D117" s="7">
        <v>1756.78691</v>
      </c>
      <c r="E117" s="7">
        <v>19.298680000000001</v>
      </c>
      <c r="F117" s="7">
        <v>87</v>
      </c>
    </row>
    <row r="118" spans="1:6" s="7" customFormat="1" x14ac:dyDescent="0.25">
      <c r="A118" s="7" t="s">
        <v>1</v>
      </c>
      <c r="B118" s="7">
        <v>100</v>
      </c>
      <c r="C118" s="7">
        <v>1</v>
      </c>
      <c r="D118" s="7">
        <v>1756.51117</v>
      </c>
      <c r="E118" s="7">
        <v>19.251290000000001</v>
      </c>
      <c r="F118" s="7">
        <v>109</v>
      </c>
    </row>
    <row r="119" spans="1:6" s="7" customFormat="1" x14ac:dyDescent="0.25">
      <c r="A119" s="7" t="s">
        <v>1</v>
      </c>
      <c r="B119" s="7">
        <v>100</v>
      </c>
      <c r="C119" s="7">
        <v>1</v>
      </c>
      <c r="D119" s="7">
        <v>1757.30117</v>
      </c>
      <c r="E119" s="7">
        <v>19.342669999999998</v>
      </c>
      <c r="F119" s="7">
        <v>114</v>
      </c>
    </row>
    <row r="120" spans="1:6" s="7" customFormat="1" x14ac:dyDescent="0.25">
      <c r="A120" s="7" t="s">
        <v>1</v>
      </c>
      <c r="B120" s="7">
        <v>100</v>
      </c>
      <c r="C120" s="7">
        <v>1</v>
      </c>
      <c r="D120" s="7">
        <v>1756.39</v>
      </c>
      <c r="E120" s="7">
        <v>19.26492</v>
      </c>
      <c r="F120" s="7">
        <v>101</v>
      </c>
    </row>
    <row r="121" spans="1:6" s="7" customFormat="1" x14ac:dyDescent="0.25">
      <c r="A121" s="7" t="s">
        <v>1</v>
      </c>
      <c r="B121" s="7">
        <v>1000</v>
      </c>
      <c r="C121" s="7">
        <v>0.4</v>
      </c>
      <c r="D121" s="7">
        <v>18986.257259999998</v>
      </c>
      <c r="E121" s="7">
        <v>385.34793999999999</v>
      </c>
      <c r="F121" s="7">
        <v>22</v>
      </c>
    </row>
    <row r="122" spans="1:6" s="7" customFormat="1" x14ac:dyDescent="0.25">
      <c r="A122" s="7" t="s">
        <v>1</v>
      </c>
      <c r="B122" s="7">
        <v>1000</v>
      </c>
      <c r="C122" s="7">
        <v>0.4</v>
      </c>
      <c r="D122" s="7">
        <v>18990.476890000002</v>
      </c>
      <c r="E122" s="7">
        <v>385.04217999999997</v>
      </c>
      <c r="F122" s="7">
        <v>20</v>
      </c>
    </row>
    <row r="123" spans="1:6" s="7" customFormat="1" x14ac:dyDescent="0.25">
      <c r="A123" s="7" t="s">
        <v>1</v>
      </c>
      <c r="B123" s="7">
        <v>1000</v>
      </c>
      <c r="C123" s="7">
        <v>0.4</v>
      </c>
      <c r="D123" s="7">
        <v>18987.4676</v>
      </c>
      <c r="E123" s="7">
        <v>382.24245000000002</v>
      </c>
      <c r="F123" s="7">
        <v>20</v>
      </c>
    </row>
    <row r="124" spans="1:6" s="7" customFormat="1" x14ac:dyDescent="0.25">
      <c r="A124" s="7" t="s">
        <v>1</v>
      </c>
      <c r="B124" s="7">
        <v>1000</v>
      </c>
      <c r="C124" s="7">
        <v>0.4</v>
      </c>
      <c r="D124" s="7">
        <v>18987.109639999999</v>
      </c>
      <c r="E124" s="7">
        <v>382.87383999999997</v>
      </c>
      <c r="F124" s="7">
        <v>20</v>
      </c>
    </row>
    <row r="125" spans="1:6" s="7" customFormat="1" x14ac:dyDescent="0.25">
      <c r="A125" s="7" t="s">
        <v>1</v>
      </c>
      <c r="B125" s="7">
        <v>1000</v>
      </c>
      <c r="C125" s="7">
        <v>0.4</v>
      </c>
      <c r="D125" s="7">
        <v>18985.478800000001</v>
      </c>
      <c r="E125" s="7">
        <v>381.62574999999998</v>
      </c>
      <c r="F125" s="7">
        <v>20</v>
      </c>
    </row>
    <row r="126" spans="1:6" s="7" customFormat="1" x14ac:dyDescent="0.25">
      <c r="A126" s="7" t="s">
        <v>1</v>
      </c>
      <c r="B126" s="7">
        <v>1000</v>
      </c>
      <c r="C126" s="7">
        <v>0.7</v>
      </c>
      <c r="D126" s="7">
        <v>18980.40033</v>
      </c>
      <c r="E126" s="7">
        <v>612.87847999999997</v>
      </c>
      <c r="F126" s="7">
        <v>30</v>
      </c>
    </row>
    <row r="127" spans="1:6" s="7" customFormat="1" x14ac:dyDescent="0.25">
      <c r="A127" s="7" t="s">
        <v>1</v>
      </c>
      <c r="B127" s="7">
        <v>1000</v>
      </c>
      <c r="C127" s="7">
        <v>0.7</v>
      </c>
      <c r="D127" s="7">
        <v>18977.292140000001</v>
      </c>
      <c r="E127" s="7">
        <v>610.65300999999999</v>
      </c>
      <c r="F127" s="7">
        <v>30</v>
      </c>
    </row>
    <row r="128" spans="1:6" s="7" customFormat="1" x14ac:dyDescent="0.25">
      <c r="A128" s="7" t="s">
        <v>1</v>
      </c>
      <c r="B128" s="7">
        <v>1000</v>
      </c>
      <c r="C128" s="7">
        <v>0.7</v>
      </c>
      <c r="D128" s="7">
        <v>18978.3505</v>
      </c>
      <c r="E128" s="7">
        <v>612.25324999999998</v>
      </c>
      <c r="F128" s="7">
        <v>30</v>
      </c>
    </row>
    <row r="129" spans="1:6" s="7" customFormat="1" x14ac:dyDescent="0.25">
      <c r="A129" s="7" t="s">
        <v>1</v>
      </c>
      <c r="B129" s="7">
        <v>1000</v>
      </c>
      <c r="C129" s="7">
        <v>0.7</v>
      </c>
      <c r="D129" s="7">
        <v>18978.67714</v>
      </c>
      <c r="E129" s="7">
        <v>608.18209000000002</v>
      </c>
      <c r="F129" s="7">
        <v>30</v>
      </c>
    </row>
    <row r="130" spans="1:6" s="7" customFormat="1" x14ac:dyDescent="0.25">
      <c r="A130" s="7" t="s">
        <v>1</v>
      </c>
      <c r="B130" s="7">
        <v>1000</v>
      </c>
      <c r="C130" s="7">
        <v>0.7</v>
      </c>
      <c r="D130" s="7">
        <v>18978.473239999999</v>
      </c>
      <c r="E130" s="7">
        <v>611.31037000000003</v>
      </c>
      <c r="F130" s="7">
        <v>30</v>
      </c>
    </row>
    <row r="131" spans="1:6" s="7" customFormat="1" x14ac:dyDescent="0.25">
      <c r="A131" s="7" t="s">
        <v>1</v>
      </c>
      <c r="B131" s="7">
        <v>1000</v>
      </c>
      <c r="C131" s="7">
        <v>1</v>
      </c>
      <c r="D131" s="7">
        <v>18975.46</v>
      </c>
      <c r="E131" s="7">
        <v>967.83492999999999</v>
      </c>
      <c r="F131" s="7">
        <v>45</v>
      </c>
    </row>
    <row r="132" spans="1:6" s="7" customFormat="1" x14ac:dyDescent="0.25">
      <c r="A132" s="7" t="s">
        <v>1</v>
      </c>
      <c r="B132" s="7">
        <v>1000</v>
      </c>
      <c r="C132" s="7">
        <v>1</v>
      </c>
      <c r="D132" s="7">
        <v>18975.52375</v>
      </c>
      <c r="E132" s="7">
        <v>969.31741</v>
      </c>
      <c r="F132" s="7">
        <v>45</v>
      </c>
    </row>
    <row r="133" spans="1:6" s="7" customFormat="1" x14ac:dyDescent="0.25">
      <c r="A133" s="7" t="s">
        <v>1</v>
      </c>
      <c r="B133" s="7">
        <v>1000</v>
      </c>
      <c r="C133" s="7">
        <v>1</v>
      </c>
      <c r="D133" s="7">
        <v>18975.34</v>
      </c>
      <c r="E133" s="7">
        <v>955.87076000000002</v>
      </c>
      <c r="F133" s="7">
        <v>45</v>
      </c>
    </row>
    <row r="134" spans="1:6" s="7" customFormat="1" x14ac:dyDescent="0.25">
      <c r="A134" s="7" t="s">
        <v>1</v>
      </c>
      <c r="B134" s="7">
        <v>1000</v>
      </c>
      <c r="C134" s="7">
        <v>1</v>
      </c>
      <c r="D134" s="7">
        <v>18975.765179999999</v>
      </c>
      <c r="E134" s="7">
        <v>967.54657999999995</v>
      </c>
      <c r="F134" s="7">
        <v>45</v>
      </c>
    </row>
    <row r="135" spans="1:6" s="7" customFormat="1" x14ac:dyDescent="0.25">
      <c r="A135" s="7" t="s">
        <v>1</v>
      </c>
      <c r="B135" s="7">
        <v>1000</v>
      </c>
      <c r="C135" s="7">
        <v>1</v>
      </c>
      <c r="D135" s="7">
        <v>18975.696670000001</v>
      </c>
      <c r="E135" s="7">
        <v>966.54381000000001</v>
      </c>
      <c r="F135" s="7">
        <v>45</v>
      </c>
    </row>
    <row r="136" spans="1:6" s="7" customFormat="1" x14ac:dyDescent="0.25"/>
    <row r="137" spans="1:6" s="7" customFormat="1" x14ac:dyDescent="0.25"/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28</vt:i4>
      </vt:variant>
    </vt:vector>
  </HeadingPairs>
  <TitlesOfParts>
    <vt:vector size="28" baseType="lpstr">
      <vt:lpstr>Para. setting</vt:lpstr>
      <vt:lpstr>Result</vt:lpstr>
      <vt:lpstr>Total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2021-12-10T09:00:41Z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21835344</vt:lpwstr>
  </property>
</Properties>
</file>