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esktop\大规模\Result_HD_ForLarge-xy标注-改正版\"/>
    </mc:Choice>
  </mc:AlternateContent>
  <xr:revisionPtr revIDLastSave="0" documentId="13_ncr:1_{151B16C9-7E86-46D0-B023-B6858DCF1791}" xr6:coauthVersionLast="47" xr6:coauthVersionMax="47" xr10:uidLastSave="{00000000-0000-0000-0000-000000000000}"/>
  <bookViews>
    <workbookView xWindow="28680" yWindow="-120" windowWidth="24240" windowHeight="13740" tabRatio="744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C12" i="37"/>
  <c r="AG15" i="37"/>
  <c r="AG19" i="37"/>
  <c r="AF11" i="37"/>
  <c r="AR20" i="37"/>
  <c r="AT8" i="37"/>
  <c r="AO16" i="37"/>
  <c r="AR15" i="37"/>
  <c r="AE12" i="37"/>
  <c r="AC9" i="37"/>
  <c r="AX7" i="37"/>
  <c r="AR11" i="37"/>
  <c r="BA8" i="37"/>
  <c r="AX16" i="37"/>
  <c r="AQ17" i="37"/>
  <c r="AR16" i="37"/>
  <c r="AY15" i="37"/>
  <c r="AR17" i="37"/>
  <c r="AY10" i="37"/>
  <c r="AQ12" i="37"/>
  <c r="AZ21" i="37"/>
  <c r="AD6" i="37"/>
  <c r="AN15" i="37"/>
  <c r="AF15" i="37"/>
  <c r="AL18" i="37"/>
  <c r="AT10" i="37"/>
  <c r="AO12" i="37"/>
  <c r="BB9" i="37"/>
  <c r="AT11" i="37"/>
  <c r="BA16" i="37"/>
  <c r="BB11" i="37"/>
  <c r="AD20" i="37"/>
  <c r="AO15" i="37"/>
  <c r="BB21" i="37"/>
  <c r="AP11" i="37"/>
  <c r="AN10" i="37"/>
  <c r="AT18" i="37"/>
  <c r="AE6" i="37"/>
  <c r="AM19" i="37"/>
  <c r="AQ19" i="37"/>
  <c r="AN19" i="37"/>
  <c r="AU16" i="37"/>
  <c r="AN16" i="37"/>
  <c r="BB15" i="37"/>
  <c r="AO8" i="37"/>
  <c r="AI6" i="37"/>
  <c r="AX21" i="37"/>
  <c r="AQ9" i="37"/>
  <c r="AL21" i="37"/>
  <c r="AO19" i="37"/>
  <c r="AO17" i="37"/>
  <c r="AP18" i="37"/>
  <c r="AR6" i="37"/>
  <c r="AF16" i="37"/>
  <c r="AI21" i="37"/>
  <c r="AD21" i="37"/>
  <c r="AR10" i="37"/>
  <c r="AH7" i="37"/>
  <c r="AR19" i="37"/>
  <c r="BA18" i="37"/>
  <c r="AQ15" i="37"/>
  <c r="AX9" i="37"/>
  <c r="AZ9" i="37"/>
  <c r="AP15" i="37"/>
  <c r="AM9" i="37"/>
  <c r="AF21" i="37"/>
  <c r="AK8" i="37"/>
  <c r="AL6" i="37"/>
  <c r="AL9" i="37"/>
  <c r="AK11" i="37"/>
  <c r="AP21" i="37"/>
  <c r="BB19" i="37"/>
  <c r="AY20" i="37"/>
  <c r="AK9" i="37"/>
  <c r="AW18" i="37"/>
  <c r="AS6" i="37"/>
  <c r="AU11" i="37"/>
  <c r="AI20" i="37"/>
  <c r="AQ20" i="37"/>
  <c r="AT20" i="37"/>
  <c r="AL15" i="37"/>
  <c r="AJ20" i="37"/>
  <c r="AY19" i="37"/>
  <c r="AC20" i="37"/>
  <c r="AO20" i="37"/>
  <c r="AW7" i="37"/>
  <c r="AV18" i="37"/>
  <c r="AV7" i="37"/>
  <c r="AI18" i="37"/>
  <c r="AS18" i="37"/>
  <c r="AR12" i="37"/>
  <c r="AO11" i="37"/>
  <c r="AH17" i="37"/>
  <c r="AE15" i="37"/>
  <c r="BB12" i="37"/>
  <c r="AF12" i="37"/>
  <c r="AX6" i="37"/>
  <c r="AI10" i="37"/>
  <c r="AI12" i="37"/>
  <c r="AV6" i="37"/>
  <c r="AX10" i="37"/>
  <c r="AQ7" i="37"/>
  <c r="AW6" i="37"/>
  <c r="AX8" i="37"/>
  <c r="AV21" i="37"/>
  <c r="AC17" i="37"/>
  <c r="AD11" i="37"/>
  <c r="AL12" i="37"/>
  <c r="AC10" i="37"/>
  <c r="AK19" i="37"/>
  <c r="AT7" i="37"/>
  <c r="AM8" i="37"/>
  <c r="AI19" i="37"/>
  <c r="AE11" i="37"/>
  <c r="AR21" i="37"/>
  <c r="AQ18" i="37"/>
  <c r="AK21" i="37"/>
  <c r="AD15" i="37"/>
  <c r="AN17" i="37"/>
  <c r="AV19" i="37"/>
  <c r="AP7" i="37"/>
  <c r="AL16" i="37"/>
  <c r="AD19" i="37"/>
  <c r="AE16" i="37"/>
  <c r="AI9" i="37"/>
  <c r="AF9" i="37"/>
  <c r="AH21" i="37"/>
  <c r="AG6" i="37"/>
  <c r="AV8" i="37"/>
  <c r="AS17" i="37"/>
  <c r="AF6" i="37"/>
  <c r="AE9" i="37"/>
  <c r="AZ17" i="37"/>
  <c r="AD12" i="37"/>
  <c r="AL19" i="37"/>
  <c r="BA15" i="37"/>
  <c r="AJ17" i="37"/>
  <c r="AN6" i="37"/>
  <c r="AT15" i="37"/>
  <c r="AP16" i="37"/>
  <c r="AE8" i="37"/>
  <c r="BA9" i="37"/>
  <c r="AU8" i="37"/>
  <c r="AF8" i="37"/>
  <c r="AQ8" i="37"/>
  <c r="AS20" i="37"/>
  <c r="AX19" i="37"/>
  <c r="AT9" i="37"/>
  <c r="AM15" i="37"/>
  <c r="AG10" i="37"/>
  <c r="AN7" i="37"/>
  <c r="AS15" i="37"/>
  <c r="AO9" i="37"/>
  <c r="AR18" i="37"/>
  <c r="AU6" i="37"/>
  <c r="AF10" i="37"/>
  <c r="AN11" i="37"/>
  <c r="AC18" i="37"/>
  <c r="AE7" i="37"/>
  <c r="AS19" i="37"/>
  <c r="AQ11" i="37"/>
  <c r="AU19" i="37"/>
  <c r="AJ16" i="37"/>
  <c r="AP8" i="37"/>
  <c r="AM10" i="37"/>
  <c r="AJ18" i="37"/>
  <c r="AJ21" i="37"/>
  <c r="AX15" i="37"/>
  <c r="AW9" i="37"/>
  <c r="AW8" i="37"/>
  <c r="AL11" i="37"/>
  <c r="BB8" i="37"/>
  <c r="BA17" i="37"/>
  <c r="AK15" i="37"/>
  <c r="AI7" i="37"/>
  <c r="AJ11" i="37"/>
  <c r="AY21" i="37"/>
  <c r="AS11" i="37"/>
  <c r="AU21" i="37"/>
  <c r="AC21" i="37"/>
  <c r="AG9" i="37"/>
  <c r="AR7" i="37"/>
  <c r="AD9" i="37"/>
  <c r="AV11" i="37"/>
  <c r="AU12" i="37"/>
  <c r="BA10" i="37"/>
  <c r="AS12" i="37"/>
  <c r="AU17" i="37"/>
  <c r="AF7" i="37"/>
  <c r="AE19" i="37"/>
  <c r="AD16" i="37"/>
  <c r="AV17" i="37"/>
  <c r="AG11" i="37"/>
  <c r="AH12" i="37"/>
  <c r="AN8" i="37"/>
  <c r="AW17" i="37"/>
  <c r="AY18" i="37"/>
  <c r="AM16" i="37"/>
  <c r="AX17" i="37"/>
  <c r="AC16" i="37"/>
  <c r="AU10" i="37"/>
  <c r="AZ8" i="37"/>
  <c r="AI16" i="37"/>
  <c r="AV16" i="37"/>
  <c r="AM20" i="37"/>
  <c r="AO7" i="37"/>
  <c r="AG20" i="37"/>
  <c r="AU20" i="37"/>
  <c r="AK20" i="37"/>
  <c r="AS16" i="37"/>
  <c r="AT19" i="37"/>
  <c r="AI15" i="37"/>
  <c r="AH19" i="37"/>
  <c r="AR9" i="37"/>
  <c r="AM7" i="37"/>
  <c r="AY6" i="37"/>
  <c r="BB20" i="37"/>
  <c r="AJ12" i="37"/>
  <c r="AO10" i="37"/>
  <c r="AN20" i="37"/>
  <c r="AM17" i="37"/>
  <c r="AG12" i="37"/>
  <c r="AP10" i="37"/>
  <c r="BB17" i="37"/>
  <c r="AC7" i="37"/>
  <c r="AF17" i="37"/>
  <c r="AL7" i="37"/>
  <c r="AX12" i="37"/>
  <c r="AH6" i="37"/>
  <c r="AI8" i="37"/>
  <c r="BA7" i="37"/>
  <c r="AY9" i="37"/>
  <c r="AG18" i="37"/>
  <c r="BA11" i="37"/>
  <c r="AW12" i="37"/>
  <c r="AY11" i="37"/>
  <c r="AO6" i="37"/>
  <c r="AZ10" i="37"/>
  <c r="BB18" i="37"/>
  <c r="AP6" i="37"/>
  <c r="AS7" i="37"/>
  <c r="AD7" i="37"/>
  <c r="AW21" i="37"/>
  <c r="AM6" i="37"/>
  <c r="AP20" i="37"/>
  <c r="BB6" i="37"/>
  <c r="AH9" i="37"/>
  <c r="AP9" i="37"/>
  <c r="BB10" i="37"/>
  <c r="AQ16" i="37"/>
  <c r="BA6" i="37"/>
  <c r="AS8" i="37"/>
  <c r="AE10" i="37"/>
  <c r="AJ19" i="37"/>
  <c r="AN12" i="37"/>
  <c r="AL10" i="37"/>
  <c r="AS10" i="37"/>
  <c r="AF18" i="37"/>
  <c r="AH11" i="37"/>
  <c r="AC19" i="37"/>
  <c r="AZ20" i="37"/>
  <c r="AL8" i="37"/>
  <c r="AV12" i="37"/>
  <c r="AK7" i="37"/>
  <c r="AJ10" i="37"/>
  <c r="AT21" i="37"/>
  <c r="AW11" i="37"/>
  <c r="AY8" i="37"/>
  <c r="AU7" i="37"/>
  <c r="AM12" i="37"/>
  <c r="AG21" i="37"/>
  <c r="AT12" i="37"/>
  <c r="AX20" i="37"/>
  <c r="AZ16" i="37"/>
  <c r="AQ10" i="37"/>
  <c r="AU15" i="37"/>
  <c r="AE17" i="37"/>
  <c r="AH20" i="37"/>
  <c r="AY7" i="37"/>
  <c r="AD8" i="37"/>
  <c r="AH10" i="37"/>
  <c r="AV10" i="37"/>
  <c r="AZ12" i="37"/>
  <c r="AH18" i="37"/>
  <c r="AG17" i="37"/>
  <c r="AG7" i="37"/>
  <c r="AH15" i="37"/>
  <c r="AD10" i="37"/>
  <c r="AJ8" i="37"/>
  <c r="AV9" i="37"/>
  <c r="AY17" i="37"/>
  <c r="AH16" i="37"/>
  <c r="AH8" i="37"/>
  <c r="AJ15" i="37"/>
  <c r="AZ15" i="37"/>
  <c r="AC6" i="37"/>
  <c r="AJ7" i="37"/>
  <c r="AZ6" i="37"/>
  <c r="AZ7" i="37"/>
  <c r="AT16" i="37"/>
  <c r="AT17" i="37"/>
  <c r="BB7" i="37"/>
  <c r="AZ18" i="37"/>
  <c r="AN21" i="37"/>
  <c r="AR8" i="37"/>
  <c r="AW10" i="37"/>
  <c r="AC15" i="37"/>
  <c r="AC8" i="37"/>
  <c r="AK12" i="37"/>
  <c r="BA20" i="37"/>
  <c r="AF19" i="37"/>
  <c r="AY12" i="37"/>
  <c r="AC11" i="37"/>
  <c r="AE18" i="37"/>
  <c r="AK10" i="37"/>
  <c r="AW16" i="37"/>
  <c r="AP12" i="37"/>
  <c r="AU9" i="37"/>
  <c r="AL20" i="37"/>
  <c r="AM18" i="37"/>
  <c r="AG8" i="37"/>
  <c r="AZ11" i="37"/>
  <c r="AK18" i="37"/>
  <c r="AM21" i="37"/>
  <c r="AI17" i="37"/>
  <c r="AP19" i="37"/>
  <c r="AK17" i="37"/>
  <c r="AK6" i="37"/>
  <c r="AO21" i="37"/>
  <c r="AS9" i="37"/>
  <c r="AP17" i="37"/>
  <c r="AW20" i="37"/>
  <c r="AS21" i="37"/>
  <c r="AK16" i="37"/>
  <c r="AJ9" i="37"/>
  <c r="AW15" i="37"/>
  <c r="AD17" i="37"/>
  <c r="AN9" i="37"/>
  <c r="AE21" i="37"/>
  <c r="AF20" i="37"/>
  <c r="AW19" i="37"/>
  <c r="AV15" i="37"/>
  <c r="AU18" i="37"/>
  <c r="AQ6" i="37"/>
  <c r="BB16" i="37"/>
  <c r="BA19" i="37"/>
  <c r="AT6" i="37"/>
  <c r="AN18" i="37"/>
  <c r="BA12" i="37"/>
  <c r="AJ6" i="37"/>
  <c r="AY16" i="37"/>
  <c r="AD18" i="37"/>
  <c r="AE20" i="37"/>
  <c r="AI11" i="37"/>
  <c r="AV20" i="37"/>
  <c r="BA21" i="37"/>
  <c r="AL17" i="37"/>
  <c r="AM11" i="37"/>
  <c r="AO18" i="37"/>
  <c r="AX11" i="37"/>
  <c r="AQ21" i="37"/>
  <c r="AZ19" i="37"/>
  <c r="AX18" i="37"/>
  <c r="AG16" i="37"/>
  <c r="M30" i="38" l="1"/>
  <c r="P30" i="38"/>
  <c r="O30" i="38"/>
  <c r="L30" i="38"/>
  <c r="Q30" i="38"/>
  <c r="N30" i="38"/>
  <c r="AB7" i="37"/>
  <c r="AB15" i="37"/>
  <c r="AB12" i="37"/>
  <c r="AB11" i="37"/>
  <c r="AB18" i="37"/>
  <c r="AB9" i="37"/>
  <c r="AB19" i="37"/>
  <c r="AB16" i="37"/>
  <c r="AB10" i="37"/>
  <c r="AB21" i="37"/>
  <c r="AB17" i="37"/>
  <c r="AB8" i="37"/>
  <c r="AB6" i="37"/>
  <c r="AB20" i="37"/>
  <c r="BA13" i="37" l="1"/>
  <c r="AW13" i="37"/>
  <c r="AB13" i="37"/>
  <c r="AQ13" i="37"/>
  <c r="AQ28" i="37" s="1"/>
  <c r="AO13" i="37"/>
  <c r="AO25" i="37" s="1"/>
  <c r="AE13" i="37" l="1"/>
  <c r="AZ13" i="37"/>
  <c r="AT13" i="37" l="1"/>
  <c r="AT28" i="37" s="1"/>
  <c r="AN13" i="37"/>
  <c r="AN24" i="37" s="1"/>
  <c r="AM13" i="37"/>
  <c r="AM23" i="37" s="1"/>
  <c r="BB13" i="37"/>
  <c r="BB26" i="37" s="1"/>
  <c r="AK13" i="37"/>
  <c r="AK24" i="37" s="1"/>
  <c r="AU13" i="37"/>
  <c r="AU29" i="37" s="1"/>
  <c r="AP13" i="37"/>
  <c r="AP28" i="37" s="1"/>
  <c r="AF13" i="37"/>
  <c r="AF27" i="37" s="1"/>
  <c r="AY13" i="37"/>
  <c r="AY24" i="37" s="1"/>
  <c r="AH13" i="37"/>
  <c r="AH23" i="37" s="1"/>
  <c r="AL13" i="37"/>
  <c r="AL27" i="37" s="1"/>
  <c r="AC13" i="37"/>
  <c r="AC27" i="37" s="1"/>
  <c r="AX13" i="37"/>
  <c r="AX25" i="37" s="1"/>
  <c r="AS13" i="37"/>
  <c r="AS23" i="37" s="1"/>
  <c r="AG13" i="37"/>
  <c r="AG29" i="37" s="1"/>
  <c r="AR13" i="37"/>
  <c r="AR23" i="37" s="1"/>
  <c r="BA23" i="37"/>
  <c r="AW25" i="37"/>
  <c r="AQ27" i="37"/>
  <c r="AO29" i="37"/>
  <c r="AE27" i="37"/>
  <c r="AO24" i="37"/>
  <c r="AW24" i="37"/>
  <c r="AZ28" i="37"/>
  <c r="AW26" i="37"/>
  <c r="AZ29" i="37"/>
  <c r="AW29" i="37"/>
  <c r="AE29" i="37"/>
  <c r="AE24" i="37"/>
  <c r="AQ23" i="37"/>
  <c r="AQ26" i="37"/>
  <c r="BA27" i="37"/>
  <c r="AQ29" i="37"/>
  <c r="BA24" i="37"/>
  <c r="AW28" i="37"/>
  <c r="AB25" i="37"/>
  <c r="BA26" i="37"/>
  <c r="AB23" i="37"/>
  <c r="AB27" i="37"/>
  <c r="AQ24" i="37"/>
  <c r="AW23" i="37"/>
  <c r="AQ25" i="37"/>
  <c r="AE23" i="37"/>
  <c r="BA28" i="37"/>
  <c r="AB24" i="37"/>
  <c r="AW27" i="37"/>
  <c r="AE26" i="37"/>
  <c r="AE28" i="37"/>
  <c r="AO28" i="37"/>
  <c r="AZ27" i="37"/>
  <c r="AZ24" i="37"/>
  <c r="AZ26" i="37"/>
  <c r="AE25" i="37"/>
  <c r="AO23" i="37"/>
  <c r="AB26" i="37"/>
  <c r="AB28" i="37"/>
  <c r="BA29" i="37"/>
  <c r="AZ23" i="37"/>
  <c r="AZ25" i="37"/>
  <c r="AO27" i="37"/>
  <c r="AB29" i="37"/>
  <c r="BA25" i="37"/>
  <c r="AO26" i="37"/>
  <c r="AN29" i="37" l="1"/>
  <c r="AI13" i="37"/>
  <c r="AI29" i="37" s="1"/>
  <c r="AJ13" i="37"/>
  <c r="AJ24" i="37" s="1"/>
  <c r="AD13" i="37"/>
  <c r="AD28" i="37" s="1"/>
  <c r="AV13" i="37"/>
  <c r="AV25" i="37" s="1"/>
  <c r="AN25" i="37"/>
  <c r="AN26" i="37"/>
  <c r="AH27" i="37"/>
  <c r="AH26" i="37"/>
  <c r="AH29" i="37"/>
  <c r="AM29" i="37"/>
  <c r="AH25" i="37"/>
  <c r="AM24" i="37"/>
  <c r="AN23" i="37"/>
  <c r="AH28" i="37"/>
  <c r="AM25" i="37"/>
  <c r="AR27" i="37"/>
  <c r="AR26" i="37"/>
  <c r="AH24" i="37"/>
  <c r="BB24" i="37"/>
  <c r="AM27" i="37"/>
  <c r="AR25" i="37"/>
  <c r="AM28" i="37"/>
  <c r="AL28" i="37"/>
  <c r="AC29" i="37"/>
  <c r="AR24" i="37"/>
  <c r="AR28" i="37"/>
  <c r="AC26" i="37"/>
  <c r="AL25" i="37"/>
  <c r="AC23" i="37"/>
  <c r="AK27" i="37"/>
  <c r="AG24" i="37"/>
  <c r="BB27" i="37"/>
  <c r="BB23" i="37"/>
  <c r="AR29" i="37"/>
  <c r="AM26" i="37"/>
  <c r="BB25" i="37"/>
  <c r="BB28" i="37"/>
  <c r="BB29" i="37"/>
  <c r="AF24" i="37"/>
  <c r="AK29" i="37"/>
  <c r="AS24" i="37"/>
  <c r="AS28" i="37"/>
  <c r="AS27" i="37"/>
  <c r="AC25" i="37"/>
  <c r="AK25" i="37"/>
  <c r="AF25" i="37"/>
  <c r="AF28" i="37"/>
  <c r="AK26" i="37"/>
  <c r="AC24" i="37"/>
  <c r="AU24" i="37"/>
  <c r="AG23" i="37"/>
  <c r="AU27" i="37"/>
  <c r="AY23" i="37"/>
  <c r="AF23" i="37"/>
  <c r="AF29" i="37"/>
  <c r="AS25" i="37"/>
  <c r="AC28" i="37"/>
  <c r="AT24" i="37"/>
  <c r="AG28" i="37"/>
  <c r="AY26" i="37"/>
  <c r="AT29" i="37"/>
  <c r="AY29" i="37"/>
  <c r="AT23" i="37"/>
  <c r="AK23" i="37"/>
  <c r="AG25" i="37"/>
  <c r="AY25" i="37"/>
  <c r="AK28" i="37"/>
  <c r="AT26" i="37"/>
  <c r="AU23" i="37"/>
  <c r="AG26" i="37"/>
  <c r="AF26" i="37"/>
  <c r="AT27" i="37"/>
  <c r="AS29" i="37"/>
  <c r="AG27" i="37"/>
  <c r="AY28" i="37"/>
  <c r="AT25" i="37"/>
  <c r="AY27" i="37"/>
  <c r="AS26" i="37"/>
  <c r="AU26" i="37"/>
  <c r="AU25" i="37"/>
  <c r="AP27" i="37"/>
  <c r="AP26" i="37"/>
  <c r="AU28" i="37"/>
  <c r="AP25" i="37"/>
  <c r="AX26" i="37"/>
  <c r="AX27" i="37"/>
  <c r="AP29" i="37"/>
  <c r="AP24" i="37"/>
  <c r="AX23" i="37"/>
  <c r="AP23" i="37"/>
  <c r="AX29" i="37"/>
  <c r="AN28" i="37"/>
  <c r="AN27" i="37"/>
  <c r="AX28" i="37"/>
  <c r="AX24" i="37"/>
  <c r="AL29" i="37"/>
  <c r="AL24" i="37"/>
  <c r="AL23" i="37"/>
  <c r="AL26" i="37"/>
  <c r="AD25" i="37" l="1"/>
  <c r="AD29" i="37"/>
  <c r="AD24" i="37"/>
  <c r="AD26" i="37"/>
  <c r="AD23" i="37"/>
  <c r="AD27" i="37"/>
  <c r="AI28" i="37"/>
  <c r="AJ29" i="37"/>
  <c r="AI27" i="37"/>
  <c r="AV27" i="37"/>
  <c r="AV29" i="37"/>
  <c r="AI25" i="37"/>
  <c r="AI26" i="37"/>
  <c r="AI24" i="37"/>
  <c r="AI23" i="37"/>
  <c r="AV28" i="37"/>
  <c r="AV24" i="37"/>
  <c r="AJ25" i="37"/>
  <c r="AV26" i="37"/>
  <c r="AV23" i="37"/>
  <c r="AJ28" i="37"/>
  <c r="AJ27" i="37"/>
  <c r="AJ23" i="37"/>
  <c r="AJ26" i="37"/>
  <c r="AD32" i="37" l="1"/>
  <c r="AF32" i="37"/>
  <c r="AE32" i="37"/>
  <c r="AB32" i="37"/>
  <c r="AC32" i="37"/>
  <c r="AH32" i="37"/>
  <c r="AG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<sst xmlns="http://schemas.openxmlformats.org/spreadsheetml/2006/main" count="375" uniqueCount="74">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</sst>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workbookViewId="0">
      <selection activeCell="O52" sqref="O52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42.136279999999999</v>
      </c>
      <c r="E3" s="2">
        <v>6.4000000000000005E-4</v>
      </c>
      <c r="F3" s="2">
        <v>45.713239999999999</v>
      </c>
      <c r="G3" s="2">
        <v>1.3799999999999999E-3</v>
      </c>
      <c r="H3" s="32">
        <v>33.675229999999999</v>
      </c>
      <c r="I3" s="32">
        <v>1.0442100000000001</v>
      </c>
      <c r="J3" s="32">
        <v>13</v>
      </c>
      <c r="K3" s="2">
        <v>32.968299999999999</v>
      </c>
      <c r="L3" s="2">
        <v>1.02627</v>
      </c>
      <c r="M3" s="2">
        <v>37</v>
      </c>
      <c r="N3" s="2">
        <v>33.493360000000003</v>
      </c>
      <c r="O3" s="2">
        <v>1.03474</v>
      </c>
      <c r="P3" s="2">
        <v>60</v>
      </c>
      <c r="Q3" s="2">
        <v>33.326270000000001</v>
      </c>
      <c r="R3" s="2">
        <v>1.02932</v>
      </c>
      <c r="S3" s="2">
        <v>108</v>
      </c>
      <c r="T3" s="2">
        <v>32.968299999999999</v>
      </c>
      <c r="U3" s="2">
        <v>1.09015</v>
      </c>
      <c r="V3" s="2">
        <v>14</v>
      </c>
    </row>
    <row r="4" spans="1:22" x14ac:dyDescent="0.25">
      <c r="A4" s="2" t="s">
        <v>1</v>
      </c>
      <c r="B4" s="2">
        <v>25</v>
      </c>
      <c r="C4" s="2">
        <v>0.4</v>
      </c>
      <c r="D4" s="2">
        <v>42.136279999999999</v>
      </c>
      <c r="E4" s="2">
        <v>5.9500000000000004E-3</v>
      </c>
      <c r="F4" s="2">
        <v>45.713239999999999</v>
      </c>
      <c r="G4" s="2">
        <v>1.081E-2</v>
      </c>
      <c r="H4" s="2">
        <v>33.909669999999998</v>
      </c>
      <c r="I4" s="2">
        <v>1.05705</v>
      </c>
      <c r="J4" s="2">
        <v>17</v>
      </c>
      <c r="K4" s="2">
        <v>32.968299999999999</v>
      </c>
      <c r="L4" s="2">
        <v>1.02816</v>
      </c>
      <c r="M4" s="2">
        <v>41</v>
      </c>
      <c r="N4" s="2">
        <v>32.968299999999999</v>
      </c>
      <c r="O4" s="2">
        <v>1.03569</v>
      </c>
      <c r="P4" s="2">
        <v>49</v>
      </c>
      <c r="Q4" s="2">
        <v>32.968299999999999</v>
      </c>
      <c r="R4" s="2">
        <v>1.0309900000000001</v>
      </c>
      <c r="S4" s="2">
        <v>104</v>
      </c>
      <c r="T4" s="2">
        <v>32.968299999999999</v>
      </c>
      <c r="U4" s="2">
        <v>1.0404100000000001</v>
      </c>
      <c r="V4" s="2">
        <v>13</v>
      </c>
    </row>
    <row r="5" spans="1:22" x14ac:dyDescent="0.25">
      <c r="A5" s="2" t="s">
        <v>1</v>
      </c>
      <c r="B5" s="2">
        <v>25</v>
      </c>
      <c r="C5" s="2">
        <v>0.4</v>
      </c>
      <c r="D5" s="2">
        <v>42.136279999999999</v>
      </c>
      <c r="E5" s="2">
        <v>5.64E-3</v>
      </c>
      <c r="F5" s="2">
        <v>45.713239999999999</v>
      </c>
      <c r="G5" s="2">
        <v>1.081E-2</v>
      </c>
      <c r="H5" s="2">
        <v>33.679130000000001</v>
      </c>
      <c r="I5" s="2">
        <v>1.02769</v>
      </c>
      <c r="J5" s="2">
        <v>13</v>
      </c>
      <c r="K5" s="2">
        <v>32.968299999999999</v>
      </c>
      <c r="L5" s="2">
        <v>1.0339700000000001</v>
      </c>
      <c r="M5" s="2">
        <v>23</v>
      </c>
      <c r="N5" s="2">
        <v>35.927010000000003</v>
      </c>
      <c r="O5" s="2">
        <v>1.03477</v>
      </c>
      <c r="P5" s="2">
        <v>69</v>
      </c>
      <c r="Q5" s="2">
        <v>32.968299999999999</v>
      </c>
      <c r="R5" s="2">
        <v>1.0283100000000001</v>
      </c>
      <c r="S5" s="2">
        <v>87</v>
      </c>
      <c r="T5" s="2">
        <v>32.968299999999999</v>
      </c>
      <c r="U5" s="2">
        <v>1.05372</v>
      </c>
      <c r="V5" s="2">
        <v>14</v>
      </c>
    </row>
    <row r="6" spans="1:22" x14ac:dyDescent="0.25">
      <c r="A6" s="2" t="s">
        <v>1</v>
      </c>
      <c r="B6" s="2">
        <v>25</v>
      </c>
      <c r="C6" s="2">
        <v>0.4</v>
      </c>
      <c r="D6" s="2">
        <v>42.136279999999999</v>
      </c>
      <c r="E6" s="2">
        <v>5.94E-3</v>
      </c>
      <c r="F6" s="2">
        <v>45.713239999999999</v>
      </c>
      <c r="G6" s="2">
        <v>1.082E-2</v>
      </c>
      <c r="H6" s="2">
        <v>33.656570000000002</v>
      </c>
      <c r="I6" s="2">
        <v>1.02807</v>
      </c>
      <c r="J6" s="2">
        <v>14</v>
      </c>
      <c r="K6" s="2">
        <v>32.968299999999999</v>
      </c>
      <c r="L6" s="2">
        <v>1.0278400000000001</v>
      </c>
      <c r="M6" s="2">
        <v>43</v>
      </c>
      <c r="N6" s="2">
        <v>32.968299999999999</v>
      </c>
      <c r="O6" s="2">
        <v>1.03695</v>
      </c>
      <c r="P6" s="2">
        <v>66</v>
      </c>
      <c r="Q6" s="2">
        <v>32.968299999999999</v>
      </c>
      <c r="R6" s="2">
        <v>1.0300400000000001</v>
      </c>
      <c r="S6" s="2">
        <v>67</v>
      </c>
      <c r="T6" s="2">
        <v>32.968299999999999</v>
      </c>
      <c r="U6" s="2">
        <v>2.4506999999999999</v>
      </c>
      <c r="V6" s="2">
        <v>14</v>
      </c>
    </row>
    <row r="7" spans="1:22" x14ac:dyDescent="0.25">
      <c r="A7" s="2" t="s">
        <v>1</v>
      </c>
      <c r="B7" s="2">
        <v>25</v>
      </c>
      <c r="C7" s="2">
        <v>0.4</v>
      </c>
      <c r="D7" s="2">
        <v>42.136279999999999</v>
      </c>
      <c r="E7" s="2">
        <v>5.4099999999999999E-3</v>
      </c>
      <c r="F7" s="2">
        <v>45.713239999999999</v>
      </c>
      <c r="G7" s="2">
        <v>9.92E-3</v>
      </c>
      <c r="H7" s="2">
        <v>36.454419999999999</v>
      </c>
      <c r="I7" s="2">
        <v>1.1085700000000001</v>
      </c>
      <c r="J7" s="2">
        <v>10</v>
      </c>
      <c r="K7" s="2">
        <v>32.968299999999999</v>
      </c>
      <c r="L7" s="2">
        <v>1.0408900000000001</v>
      </c>
      <c r="M7" s="2">
        <v>46</v>
      </c>
      <c r="N7" s="2">
        <v>32.968299999999999</v>
      </c>
      <c r="O7" s="2">
        <v>1.0288999999999999</v>
      </c>
      <c r="P7" s="2">
        <v>59</v>
      </c>
      <c r="Q7" s="2">
        <v>34.487319999999997</v>
      </c>
      <c r="R7" s="2">
        <v>1.02922</v>
      </c>
      <c r="S7" s="2">
        <v>101</v>
      </c>
      <c r="T7" s="2">
        <v>32.968299999999999</v>
      </c>
      <c r="U7" s="2">
        <v>1.0785800000000001</v>
      </c>
      <c r="V7" s="2">
        <v>14</v>
      </c>
    </row>
    <row r="8" spans="1:22" x14ac:dyDescent="0.25">
      <c r="A8" s="2" t="s">
        <v>1</v>
      </c>
      <c r="B8" s="2">
        <v>25</v>
      </c>
      <c r="C8" s="2">
        <v>0.7</v>
      </c>
      <c r="D8" s="2">
        <v>37.217210000000001</v>
      </c>
      <c r="E8" s="2">
        <v>5.7000000000000002E-3</v>
      </c>
      <c r="F8" s="2">
        <v>36.587389999999999</v>
      </c>
      <c r="G8" s="2">
        <v>1.358E-2</v>
      </c>
      <c r="H8" s="2">
        <v>32.864910000000002</v>
      </c>
      <c r="I8" s="2">
        <v>1.68099</v>
      </c>
      <c r="J8" s="2">
        <v>33</v>
      </c>
      <c r="K8" s="2">
        <v>31.03623</v>
      </c>
      <c r="L8" s="2">
        <v>1.69493</v>
      </c>
      <c r="M8" s="2">
        <v>67</v>
      </c>
      <c r="N8" s="2">
        <v>31.95684</v>
      </c>
      <c r="O8" s="2">
        <v>1.6794199999999999</v>
      </c>
      <c r="P8" s="2">
        <v>110</v>
      </c>
      <c r="Q8" s="2">
        <v>31.773499999999999</v>
      </c>
      <c r="R8" s="2">
        <v>1.6731400000000001</v>
      </c>
      <c r="S8" s="2">
        <v>171</v>
      </c>
      <c r="T8" s="2">
        <v>30.811229999999998</v>
      </c>
      <c r="U8" s="2">
        <v>1.7091400000000001</v>
      </c>
      <c r="V8" s="2">
        <v>21</v>
      </c>
    </row>
    <row r="9" spans="1:22" x14ac:dyDescent="0.25">
      <c r="A9" s="2" t="s">
        <v>1</v>
      </c>
      <c r="B9" s="2">
        <v>25</v>
      </c>
      <c r="C9" s="2">
        <v>0.7</v>
      </c>
      <c r="D9" s="2">
        <v>37.217210000000001</v>
      </c>
      <c r="E9" s="2">
        <v>5.8100000000000001E-3</v>
      </c>
      <c r="F9" s="2">
        <v>36.587389999999999</v>
      </c>
      <c r="G9" s="2">
        <v>1.3780000000000001E-2</v>
      </c>
      <c r="H9" s="2">
        <v>32.864910000000002</v>
      </c>
      <c r="I9" s="2">
        <v>1.68123</v>
      </c>
      <c r="J9" s="2">
        <v>27</v>
      </c>
      <c r="K9" s="2">
        <v>31.03623</v>
      </c>
      <c r="L9" s="2">
        <v>1.6793199999999999</v>
      </c>
      <c r="M9" s="2">
        <v>63</v>
      </c>
      <c r="N9" s="2">
        <v>31.779520000000002</v>
      </c>
      <c r="O9" s="2">
        <v>1.6760200000000001</v>
      </c>
      <c r="P9" s="2">
        <v>113</v>
      </c>
      <c r="Q9" s="2">
        <v>31.676290000000002</v>
      </c>
      <c r="R9" s="2">
        <v>1.6801699999999999</v>
      </c>
      <c r="S9" s="2">
        <v>174</v>
      </c>
      <c r="T9" s="2">
        <v>31.379570000000001</v>
      </c>
      <c r="U9" s="2">
        <v>1.71783</v>
      </c>
      <c r="V9" s="2">
        <v>24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37.217210000000001</v>
      </c>
      <c r="E10" s="2">
        <v>5.8300000000000001E-3</v>
      </c>
      <c r="F10" s="2">
        <v>36.587389999999999</v>
      </c>
      <c r="G10" s="2">
        <v>1.3679999999999999E-2</v>
      </c>
      <c r="H10" s="2">
        <v>32.906579999999998</v>
      </c>
      <c r="I10" s="2">
        <v>1.6790799999999999</v>
      </c>
      <c r="J10" s="2">
        <v>21</v>
      </c>
      <c r="K10" s="2">
        <v>31.440519999999999</v>
      </c>
      <c r="L10" s="2">
        <v>1.69523</v>
      </c>
      <c r="M10" s="2">
        <v>74</v>
      </c>
      <c r="N10" s="2">
        <v>31.877050000000001</v>
      </c>
      <c r="O10" s="2">
        <v>1.6793199999999999</v>
      </c>
      <c r="P10" s="2">
        <v>94</v>
      </c>
      <c r="Q10" s="2">
        <v>31.380690000000001</v>
      </c>
      <c r="R10" s="2">
        <v>1.6738599999999999</v>
      </c>
      <c r="S10" s="2">
        <v>178</v>
      </c>
      <c r="T10" s="2">
        <v>30.811229999999998</v>
      </c>
      <c r="U10" s="2">
        <v>1.6818299999999999</v>
      </c>
      <c r="V10" s="2">
        <v>21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37.217210000000001</v>
      </c>
      <c r="E11" s="2">
        <v>6.0400000000000002E-3</v>
      </c>
      <c r="F11" s="2">
        <v>36.587389999999999</v>
      </c>
      <c r="G11" s="2">
        <v>1.359E-2</v>
      </c>
      <c r="H11" s="2">
        <v>32.906579999999998</v>
      </c>
      <c r="I11" s="2">
        <v>1.6730100000000001</v>
      </c>
      <c r="J11" s="2">
        <v>31</v>
      </c>
      <c r="K11" s="2">
        <v>31.406860000000002</v>
      </c>
      <c r="L11" s="2">
        <v>1.6886399999999999</v>
      </c>
      <c r="M11" s="2">
        <v>72</v>
      </c>
      <c r="N11" s="2">
        <v>32.816240000000001</v>
      </c>
      <c r="O11" s="2">
        <v>1.67327</v>
      </c>
      <c r="P11" s="2">
        <v>114</v>
      </c>
      <c r="Q11" s="2">
        <v>31.780460000000001</v>
      </c>
      <c r="R11" s="2">
        <v>1.68093</v>
      </c>
      <c r="S11" s="2">
        <v>164</v>
      </c>
      <c r="T11" s="2">
        <v>30.915389999999999</v>
      </c>
      <c r="U11" s="2">
        <v>1.6739200000000001</v>
      </c>
      <c r="V11" s="2">
        <v>12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37.217210000000001</v>
      </c>
      <c r="E12" s="2">
        <v>6.0299999999999998E-3</v>
      </c>
      <c r="F12" s="2">
        <v>36.587389999999999</v>
      </c>
      <c r="G12" s="2">
        <v>1.367E-2</v>
      </c>
      <c r="H12" s="2">
        <v>32.931870000000004</v>
      </c>
      <c r="I12" s="2">
        <v>1.6832400000000001</v>
      </c>
      <c r="J12" s="2">
        <v>15</v>
      </c>
      <c r="K12" s="2">
        <v>31.406860000000002</v>
      </c>
      <c r="L12" s="2">
        <v>1.68041</v>
      </c>
      <c r="M12" s="2">
        <v>70</v>
      </c>
      <c r="N12" s="2">
        <v>32.570599999999999</v>
      </c>
      <c r="O12" s="2">
        <v>1.7567699999999999</v>
      </c>
      <c r="P12" s="2">
        <v>103</v>
      </c>
      <c r="Q12" s="2">
        <v>31.816020000000002</v>
      </c>
      <c r="R12" s="2">
        <v>1.6781699999999999</v>
      </c>
      <c r="S12" s="2">
        <v>176</v>
      </c>
      <c r="T12" s="2">
        <v>30.857060000000001</v>
      </c>
      <c r="U12" s="2">
        <v>1.67378</v>
      </c>
      <c r="V12" s="2">
        <v>24</v>
      </c>
    </row>
    <row r="13" spans="1:22" x14ac:dyDescent="0.25">
      <c r="A13" s="2" t="s">
        <v>1</v>
      </c>
      <c r="B13" s="2">
        <v>25</v>
      </c>
      <c r="C13" s="2">
        <v>1</v>
      </c>
      <c r="D13" s="2">
        <v>32.67998</v>
      </c>
      <c r="E13" s="2">
        <v>6.3600000000000002E-3</v>
      </c>
      <c r="F13" s="2">
        <v>31.264679999999998</v>
      </c>
      <c r="G13" s="2">
        <v>1.8010000000000002E-2</v>
      </c>
      <c r="H13" s="2">
        <v>32.67998</v>
      </c>
      <c r="I13" s="2">
        <v>2.1065200000000002</v>
      </c>
      <c r="J13" s="2">
        <v>37</v>
      </c>
      <c r="K13" s="2">
        <v>30.583310000000001</v>
      </c>
      <c r="L13" s="2">
        <v>2.09571</v>
      </c>
      <c r="M13" s="2">
        <v>77</v>
      </c>
      <c r="N13" s="2">
        <v>33.478400000000001</v>
      </c>
      <c r="O13" s="2">
        <v>2.0949599999999999</v>
      </c>
      <c r="P13" s="2">
        <v>144</v>
      </c>
      <c r="Q13" s="2">
        <v>31.396090000000001</v>
      </c>
      <c r="R13" s="2">
        <v>2.0956800000000002</v>
      </c>
      <c r="S13" s="2">
        <v>216</v>
      </c>
      <c r="T13" s="2">
        <v>30.583310000000001</v>
      </c>
      <c r="U13" s="2">
        <v>2.1677900000000001</v>
      </c>
      <c r="V13" s="2">
        <v>24</v>
      </c>
    </row>
    <row r="14" spans="1:22" x14ac:dyDescent="0.25">
      <c r="A14" s="2" t="s">
        <v>1</v>
      </c>
      <c r="B14" s="2">
        <v>25</v>
      </c>
      <c r="C14" s="2">
        <v>1</v>
      </c>
      <c r="D14" s="2">
        <v>32.67998</v>
      </c>
      <c r="E14" s="2">
        <v>6.4400000000000004E-3</v>
      </c>
      <c r="F14" s="2">
        <v>31.264679999999998</v>
      </c>
      <c r="G14" s="2">
        <v>1.806E-2</v>
      </c>
      <c r="H14" s="2">
        <v>32.450310000000002</v>
      </c>
      <c r="I14" s="2">
        <v>2.09598</v>
      </c>
      <c r="J14" s="2">
        <v>39</v>
      </c>
      <c r="K14" s="2">
        <v>30.583310000000001</v>
      </c>
      <c r="L14" s="2">
        <v>2.0998299999999999</v>
      </c>
      <c r="M14" s="2">
        <v>77</v>
      </c>
      <c r="N14" s="2">
        <v>33.389319999999998</v>
      </c>
      <c r="O14" s="2">
        <v>2.0996600000000001</v>
      </c>
      <c r="P14" s="2">
        <v>137</v>
      </c>
      <c r="Q14" s="2">
        <v>31.96942</v>
      </c>
      <c r="R14" s="2">
        <v>2.1152000000000002</v>
      </c>
      <c r="S14" s="2">
        <v>161</v>
      </c>
      <c r="T14" s="2">
        <v>30.633209999999998</v>
      </c>
      <c r="U14" s="2">
        <v>2.1188099999999999</v>
      </c>
      <c r="V14" s="2">
        <v>27</v>
      </c>
    </row>
    <row r="15" spans="1:22" x14ac:dyDescent="0.25">
      <c r="A15" s="2" t="s">
        <v>1</v>
      </c>
      <c r="B15" s="2">
        <v>25</v>
      </c>
      <c r="C15" s="2">
        <v>1</v>
      </c>
      <c r="D15" s="2">
        <v>32.67998</v>
      </c>
      <c r="E15" s="2">
        <v>6.3899999999999998E-3</v>
      </c>
      <c r="F15" s="2">
        <v>31.264679999999998</v>
      </c>
      <c r="G15" s="2">
        <v>1.7840000000000002E-2</v>
      </c>
      <c r="H15" s="2">
        <v>32.67998</v>
      </c>
      <c r="I15" s="2">
        <v>2.09436</v>
      </c>
      <c r="J15" s="2">
        <v>41</v>
      </c>
      <c r="K15" s="2">
        <v>30.633209999999998</v>
      </c>
      <c r="L15" s="2">
        <v>2.0932499999999998</v>
      </c>
      <c r="M15" s="2">
        <v>65</v>
      </c>
      <c r="N15" s="2">
        <v>32.416170000000001</v>
      </c>
      <c r="O15" s="2">
        <v>2.1013600000000001</v>
      </c>
      <c r="P15" s="2">
        <v>138</v>
      </c>
      <c r="Q15" s="2">
        <v>31.709759999999999</v>
      </c>
      <c r="R15" s="2">
        <v>2.0996000000000001</v>
      </c>
      <c r="S15" s="2">
        <v>227</v>
      </c>
      <c r="T15" s="2">
        <v>30.583310000000001</v>
      </c>
      <c r="U15" s="2">
        <v>2.12798</v>
      </c>
      <c r="V15" s="2">
        <v>28</v>
      </c>
    </row>
    <row r="16" spans="1:22" x14ac:dyDescent="0.25">
      <c r="A16" s="2" t="s">
        <v>1</v>
      </c>
      <c r="B16" s="2">
        <v>25</v>
      </c>
      <c r="C16" s="2">
        <v>1</v>
      </c>
      <c r="D16" s="2">
        <v>32.67998</v>
      </c>
      <c r="E16" s="2">
        <v>6.62E-3</v>
      </c>
      <c r="F16" s="2">
        <v>31.264679999999998</v>
      </c>
      <c r="G16" s="2">
        <v>1.7979999999999999E-2</v>
      </c>
      <c r="H16" s="2">
        <v>32.67998</v>
      </c>
      <c r="I16" s="2">
        <v>2.1107999999999998</v>
      </c>
      <c r="J16" s="2">
        <v>44</v>
      </c>
      <c r="K16" s="2">
        <v>30.587440000000001</v>
      </c>
      <c r="L16" s="2">
        <v>2.0921799999999999</v>
      </c>
      <c r="M16" s="2">
        <v>66</v>
      </c>
      <c r="N16" s="2">
        <v>32.303150000000002</v>
      </c>
      <c r="O16" s="2">
        <v>2.1029</v>
      </c>
      <c r="P16" s="2">
        <v>117</v>
      </c>
      <c r="Q16" s="2">
        <v>31.82114</v>
      </c>
      <c r="R16" s="2">
        <v>2.0965500000000001</v>
      </c>
      <c r="S16" s="2">
        <v>222</v>
      </c>
      <c r="T16" s="2">
        <v>30.598389999999998</v>
      </c>
      <c r="U16" s="2">
        <v>2.1254300000000002</v>
      </c>
      <c r="V16" s="2">
        <v>27</v>
      </c>
    </row>
    <row r="17" spans="1:22" x14ac:dyDescent="0.25">
      <c r="A17" s="2" t="s">
        <v>1</v>
      </c>
      <c r="B17" s="2">
        <v>25</v>
      </c>
      <c r="C17" s="2">
        <v>1</v>
      </c>
      <c r="D17" s="2">
        <v>32.67998</v>
      </c>
      <c r="E17" s="2">
        <v>6.3600000000000002E-3</v>
      </c>
      <c r="F17" s="2">
        <v>31.264679999999998</v>
      </c>
      <c r="G17" s="2">
        <v>1.787E-2</v>
      </c>
      <c r="H17" s="2">
        <v>31.627310000000001</v>
      </c>
      <c r="I17" s="2">
        <v>2.0977000000000001</v>
      </c>
      <c r="J17" s="2">
        <v>42</v>
      </c>
      <c r="K17" s="2">
        <v>30.598389999999998</v>
      </c>
      <c r="L17" s="2">
        <v>2.10202</v>
      </c>
      <c r="M17" s="2">
        <v>82</v>
      </c>
      <c r="N17" s="2">
        <v>32.489170000000001</v>
      </c>
      <c r="O17" s="2">
        <v>2.1042100000000001</v>
      </c>
      <c r="P17" s="2">
        <v>132</v>
      </c>
      <c r="Q17" s="2">
        <v>31.842949999999998</v>
      </c>
      <c r="R17" s="2">
        <v>2.0955300000000001</v>
      </c>
      <c r="S17" s="2">
        <v>184</v>
      </c>
      <c r="T17" s="32">
        <v>30.659859999999998</v>
      </c>
      <c r="U17" s="32">
        <v>2.1053799999999998</v>
      </c>
      <c r="V17" s="32">
        <v>23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159.76605000000001</v>
      </c>
      <c r="E18" s="2">
        <v>2.2370000000000001E-2</v>
      </c>
      <c r="F18" s="2">
        <v>151.47792000000001</v>
      </c>
      <c r="G18" s="2">
        <v>3.8980000000000001E-2</v>
      </c>
      <c r="H18" s="2">
        <v>146.58627000000001</v>
      </c>
      <c r="I18" s="2">
        <v>9.57592</v>
      </c>
      <c r="J18" s="2">
        <v>79</v>
      </c>
      <c r="K18" s="2">
        <v>145.83601999999999</v>
      </c>
      <c r="L18" s="2">
        <v>9.6540700000000008</v>
      </c>
      <c r="M18" s="2">
        <v>37</v>
      </c>
      <c r="N18" s="2">
        <v>147.53030000000001</v>
      </c>
      <c r="O18" s="2">
        <v>9.4961699999999993</v>
      </c>
      <c r="P18" s="2">
        <v>280</v>
      </c>
      <c r="Q18" s="2">
        <v>146.33967000000001</v>
      </c>
      <c r="R18" s="2">
        <v>9.4819300000000002</v>
      </c>
      <c r="S18" s="2">
        <v>101</v>
      </c>
      <c r="T18" s="2">
        <v>145.60929999999999</v>
      </c>
      <c r="U18" s="2">
        <v>9.6666799999999995</v>
      </c>
      <c r="V18" s="2">
        <v>17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159.76605000000001</v>
      </c>
      <c r="E19" s="2">
        <v>1.9699999999999999E-2</v>
      </c>
      <c r="F19" s="2">
        <v>151.47792000000001</v>
      </c>
      <c r="G19" s="2">
        <v>3.5520000000000003E-2</v>
      </c>
      <c r="H19" s="2">
        <v>146.51730000000001</v>
      </c>
      <c r="I19" s="2">
        <v>9.5496700000000008</v>
      </c>
      <c r="J19" s="2">
        <v>81</v>
      </c>
      <c r="K19" s="2">
        <v>145.75890999999999</v>
      </c>
      <c r="L19" s="2">
        <v>9.64419</v>
      </c>
      <c r="M19" s="2">
        <v>37</v>
      </c>
      <c r="N19" s="2">
        <v>146.87905000000001</v>
      </c>
      <c r="O19" s="2">
        <v>9.5034700000000001</v>
      </c>
      <c r="P19" s="2">
        <v>267</v>
      </c>
      <c r="Q19" s="2">
        <v>146.36784</v>
      </c>
      <c r="R19" s="2">
        <v>9.5210299999999997</v>
      </c>
      <c r="S19" s="2">
        <v>104</v>
      </c>
      <c r="T19" s="2">
        <v>145.71854999999999</v>
      </c>
      <c r="U19" s="2">
        <v>9.6245399999999997</v>
      </c>
      <c r="V19" s="2">
        <v>17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159.76605000000001</v>
      </c>
      <c r="E20" s="2">
        <v>2.1590000000000002E-2</v>
      </c>
      <c r="F20" s="2">
        <v>151.47792000000001</v>
      </c>
      <c r="G20" s="2">
        <v>3.8679999999999999E-2</v>
      </c>
      <c r="H20" s="2">
        <v>147.79435000000001</v>
      </c>
      <c r="I20" s="2">
        <v>9.5084199999999992</v>
      </c>
      <c r="J20" s="2">
        <v>77</v>
      </c>
      <c r="K20" s="2">
        <v>145.87110000000001</v>
      </c>
      <c r="L20" s="2">
        <v>9.5846499999999999</v>
      </c>
      <c r="M20" s="2">
        <v>36</v>
      </c>
      <c r="N20" s="2">
        <v>146.49069</v>
      </c>
      <c r="O20" s="2">
        <v>9.4833099999999995</v>
      </c>
      <c r="P20" s="2">
        <v>277</v>
      </c>
      <c r="Q20" s="2">
        <v>146.31003999999999</v>
      </c>
      <c r="R20" s="2">
        <v>9.5241699999999998</v>
      </c>
      <c r="S20" s="2">
        <v>106</v>
      </c>
      <c r="T20" s="2">
        <v>145.60245</v>
      </c>
      <c r="U20" s="2">
        <v>9.9203799999999998</v>
      </c>
      <c r="V20" s="2">
        <v>17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159.76605000000001</v>
      </c>
      <c r="E21" s="2">
        <v>2.1340000000000001E-2</v>
      </c>
      <c r="F21" s="2">
        <v>151.47792000000001</v>
      </c>
      <c r="G21" s="2">
        <v>3.8510000000000003E-2</v>
      </c>
      <c r="H21" s="2">
        <v>146.04356999999999</v>
      </c>
      <c r="I21" s="2">
        <v>9.5731800000000007</v>
      </c>
      <c r="J21" s="2">
        <v>79</v>
      </c>
      <c r="K21" s="2">
        <v>145.77533</v>
      </c>
      <c r="L21" s="2">
        <v>9.78721</v>
      </c>
      <c r="M21" s="2">
        <v>37</v>
      </c>
      <c r="N21" s="2">
        <v>146.66792000000001</v>
      </c>
      <c r="O21" s="2">
        <v>9.4848800000000004</v>
      </c>
      <c r="P21" s="2">
        <v>275</v>
      </c>
      <c r="Q21" s="2">
        <v>146.32043999999999</v>
      </c>
      <c r="R21" s="2">
        <v>9.5223399999999998</v>
      </c>
      <c r="S21" s="2">
        <v>104</v>
      </c>
      <c r="T21" s="2">
        <v>145.77938</v>
      </c>
      <c r="U21" s="2">
        <v>9.81203</v>
      </c>
      <c r="V21" s="2">
        <v>16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159.76605000000001</v>
      </c>
      <c r="E22" s="2">
        <v>2.4740000000000002E-2</v>
      </c>
      <c r="F22" s="2">
        <v>151.47792000000001</v>
      </c>
      <c r="G22" s="2">
        <v>4.4350000000000001E-2</v>
      </c>
      <c r="H22" s="2">
        <v>147.15749</v>
      </c>
      <c r="I22" s="2">
        <v>9.6189999999999998</v>
      </c>
      <c r="J22" s="2">
        <v>67</v>
      </c>
      <c r="K22" s="2">
        <v>145.89447000000001</v>
      </c>
      <c r="L22" s="2">
        <v>9.6507400000000008</v>
      </c>
      <c r="M22" s="2">
        <v>30</v>
      </c>
      <c r="N22" s="2">
        <v>148.43361999999999</v>
      </c>
      <c r="O22" s="2">
        <v>9.5062899999999999</v>
      </c>
      <c r="P22" s="2">
        <v>225</v>
      </c>
      <c r="Q22" s="2">
        <v>146.41247999999999</v>
      </c>
      <c r="R22" s="2">
        <v>9.5409000000000006</v>
      </c>
      <c r="S22" s="2">
        <v>86</v>
      </c>
      <c r="T22" s="2">
        <v>145.90995000000001</v>
      </c>
      <c r="U22" s="2">
        <v>9.5845699999999994</v>
      </c>
      <c r="V22" s="2">
        <v>16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153.56943999999999</v>
      </c>
      <c r="E23" s="2">
        <v>2.5829999999999999E-2</v>
      </c>
      <c r="F23" s="2">
        <v>113.24254999999999</v>
      </c>
      <c r="G23" s="2">
        <v>5.6149999999999999E-2</v>
      </c>
      <c r="H23" s="2">
        <v>110.41916999999999</v>
      </c>
      <c r="I23" s="2">
        <v>24.298269999999999</v>
      </c>
      <c r="J23" s="2">
        <v>170</v>
      </c>
      <c r="K23" s="2">
        <v>148.87693999999999</v>
      </c>
      <c r="L23" s="2">
        <v>24.534859999999998</v>
      </c>
      <c r="M23" s="2">
        <v>76</v>
      </c>
      <c r="N23" s="2">
        <v>111.54881</v>
      </c>
      <c r="O23" s="2">
        <v>24.288309999999999</v>
      </c>
      <c r="P23" s="2">
        <v>605</v>
      </c>
      <c r="Q23" s="2">
        <v>109.7321</v>
      </c>
      <c r="R23" s="2">
        <v>24.299659999999999</v>
      </c>
      <c r="S23" s="2">
        <v>231</v>
      </c>
      <c r="T23" s="2">
        <v>109.07222</v>
      </c>
      <c r="U23" s="2">
        <v>24.451139999999999</v>
      </c>
      <c r="V23" s="2">
        <v>39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153.56943999999999</v>
      </c>
      <c r="E24" s="2">
        <v>2.6030000000000001E-2</v>
      </c>
      <c r="F24" s="2">
        <v>113.24254999999999</v>
      </c>
      <c r="G24" s="2">
        <v>5.6270000000000001E-2</v>
      </c>
      <c r="H24" s="2">
        <v>112.13872000000001</v>
      </c>
      <c r="I24" s="2">
        <v>24.350359999999998</v>
      </c>
      <c r="J24" s="2">
        <v>172</v>
      </c>
      <c r="K24" s="2">
        <v>148.72861</v>
      </c>
      <c r="L24" s="2">
        <v>24.45025</v>
      </c>
      <c r="M24" s="2">
        <v>76</v>
      </c>
      <c r="N24" s="2">
        <v>112.02373</v>
      </c>
      <c r="O24" s="2">
        <v>24.281369999999999</v>
      </c>
      <c r="P24" s="2">
        <v>604</v>
      </c>
      <c r="Q24" s="2">
        <v>110.67614</v>
      </c>
      <c r="R24" s="2">
        <v>24.308540000000001</v>
      </c>
      <c r="S24" s="2">
        <v>225</v>
      </c>
      <c r="T24" s="2">
        <v>109.02370999999999</v>
      </c>
      <c r="U24" s="2">
        <v>24.761209999999998</v>
      </c>
      <c r="V24" s="2">
        <v>39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153.56943999999999</v>
      </c>
      <c r="E25" s="2">
        <v>2.656E-2</v>
      </c>
      <c r="F25" s="2">
        <v>113.24254999999999</v>
      </c>
      <c r="G25" s="2">
        <v>5.595E-2</v>
      </c>
      <c r="H25" s="2">
        <v>113.46796999999999</v>
      </c>
      <c r="I25" s="2">
        <v>24.283819999999999</v>
      </c>
      <c r="J25" s="2">
        <v>169</v>
      </c>
      <c r="K25" s="2">
        <v>149.13021000000001</v>
      </c>
      <c r="L25" s="2">
        <v>24.569199999999999</v>
      </c>
      <c r="M25" s="2">
        <v>77</v>
      </c>
      <c r="N25" s="2">
        <v>112.21521</v>
      </c>
      <c r="O25" s="2">
        <v>24.292369999999998</v>
      </c>
      <c r="P25" s="2">
        <v>615</v>
      </c>
      <c r="Q25" s="2">
        <v>110.23783</v>
      </c>
      <c r="R25" s="2">
        <v>24.355080000000001</v>
      </c>
      <c r="S25" s="2">
        <v>237</v>
      </c>
      <c r="T25" s="32">
        <v>109.27401</v>
      </c>
      <c r="U25" s="32">
        <v>24.41957</v>
      </c>
      <c r="V25" s="32">
        <v>41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153.56943999999999</v>
      </c>
      <c r="E26" s="2">
        <v>2.7449999999999999E-2</v>
      </c>
      <c r="F26" s="2">
        <v>113.24254999999999</v>
      </c>
      <c r="G26" s="2">
        <v>5.9299999999999999E-2</v>
      </c>
      <c r="H26" s="2">
        <v>110.49169000000001</v>
      </c>
      <c r="I26" s="2">
        <v>24.289359999999999</v>
      </c>
      <c r="J26" s="2">
        <v>170</v>
      </c>
      <c r="K26" s="2">
        <v>149.19082</v>
      </c>
      <c r="L26" s="2">
        <v>24.339600000000001</v>
      </c>
      <c r="M26" s="2">
        <v>76</v>
      </c>
      <c r="N26" s="2">
        <v>111.34775999999999</v>
      </c>
      <c r="O26" s="2">
        <v>24.364660000000001</v>
      </c>
      <c r="P26" s="2">
        <v>612</v>
      </c>
      <c r="Q26" s="2">
        <v>109.29810999999999</v>
      </c>
      <c r="R26" s="2">
        <v>24.31391</v>
      </c>
      <c r="S26" s="2">
        <v>230</v>
      </c>
      <c r="T26" s="2">
        <v>109.45972</v>
      </c>
      <c r="U26" s="2">
        <v>24.651160000000001</v>
      </c>
      <c r="V26" s="2">
        <v>40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153.56943999999999</v>
      </c>
      <c r="E27" s="2">
        <v>2.6800000000000001E-2</v>
      </c>
      <c r="F27" s="2">
        <v>113.24254999999999</v>
      </c>
      <c r="G27" s="2">
        <v>5.5960000000000003E-2</v>
      </c>
      <c r="H27" s="2">
        <v>110.96088</v>
      </c>
      <c r="I27" s="2">
        <v>24.288440000000001</v>
      </c>
      <c r="J27" s="2">
        <v>170</v>
      </c>
      <c r="K27" s="2">
        <v>148.92947000000001</v>
      </c>
      <c r="L27" s="2">
        <v>24.300540000000002</v>
      </c>
      <c r="M27" s="2">
        <v>76</v>
      </c>
      <c r="N27" s="2">
        <v>110.99337</v>
      </c>
      <c r="O27" s="2">
        <v>24.306249999999999</v>
      </c>
      <c r="P27" s="2">
        <v>625</v>
      </c>
      <c r="Q27" s="2">
        <v>110.60778000000001</v>
      </c>
      <c r="R27" s="2">
        <v>24.302900000000001</v>
      </c>
      <c r="S27" s="2">
        <v>236</v>
      </c>
      <c r="T27" s="2">
        <v>108.79425000000001</v>
      </c>
      <c r="U27" s="2">
        <v>24.67061</v>
      </c>
      <c r="V27" s="2">
        <v>37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109.00185999999999</v>
      </c>
      <c r="E28" s="2">
        <v>2.9049999999999999E-2</v>
      </c>
      <c r="F28" s="2">
        <v>108.07886999999999</v>
      </c>
      <c r="G28" s="2">
        <v>7.1059999999999998E-2</v>
      </c>
      <c r="H28" s="2">
        <v>108.87118</v>
      </c>
      <c r="I28" s="2">
        <v>33.831690000000002</v>
      </c>
      <c r="J28" s="2">
        <v>241</v>
      </c>
      <c r="K28" s="2">
        <v>107.04049000000001</v>
      </c>
      <c r="L28" s="2">
        <v>34.010820000000002</v>
      </c>
      <c r="M28" s="2">
        <v>100</v>
      </c>
      <c r="N28" s="2">
        <v>107.90818</v>
      </c>
      <c r="O28" s="2">
        <v>33.807670000000002</v>
      </c>
      <c r="P28" s="2">
        <v>831</v>
      </c>
      <c r="Q28" s="2">
        <v>108.32594</v>
      </c>
      <c r="R28" s="2">
        <v>33.829549999999998</v>
      </c>
      <c r="S28" s="2">
        <v>330</v>
      </c>
      <c r="T28" s="2">
        <v>107.54898</v>
      </c>
      <c r="U28" s="2">
        <v>34.224589999999999</v>
      </c>
      <c r="V28" s="2">
        <v>51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109.00185999999999</v>
      </c>
      <c r="E29" s="2">
        <v>2.9829999999999999E-2</v>
      </c>
      <c r="F29" s="2">
        <v>108.07886999999999</v>
      </c>
      <c r="G29" s="2">
        <v>7.1120000000000003E-2</v>
      </c>
      <c r="H29" s="2">
        <v>109.00185999999999</v>
      </c>
      <c r="I29" s="2">
        <v>33.891449999999999</v>
      </c>
      <c r="J29" s="2">
        <v>251</v>
      </c>
      <c r="K29" s="2">
        <v>106.98095000000001</v>
      </c>
      <c r="L29" s="2">
        <v>34.013979999999997</v>
      </c>
      <c r="M29" s="2">
        <v>103</v>
      </c>
      <c r="N29" s="2">
        <v>108.99517</v>
      </c>
      <c r="O29" s="2">
        <v>33.808399999999999</v>
      </c>
      <c r="P29" s="2">
        <v>845</v>
      </c>
      <c r="Q29" s="2">
        <v>108.56923</v>
      </c>
      <c r="R29" s="2">
        <v>33.862229999999997</v>
      </c>
      <c r="S29" s="2">
        <v>328</v>
      </c>
      <c r="T29" s="2">
        <v>107.88590000000001</v>
      </c>
      <c r="U29" s="2">
        <v>33.813330000000001</v>
      </c>
      <c r="V29" s="2">
        <v>55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109.00185999999999</v>
      </c>
      <c r="E30" s="2">
        <v>2.9669999999999998E-2</v>
      </c>
      <c r="F30" s="2">
        <v>108.07886999999999</v>
      </c>
      <c r="G30" s="2">
        <v>7.0900000000000005E-2</v>
      </c>
      <c r="H30" s="2">
        <v>108.77293</v>
      </c>
      <c r="I30" s="2">
        <v>33.869349999999997</v>
      </c>
      <c r="J30" s="2">
        <v>250</v>
      </c>
      <c r="K30" s="2">
        <v>107.10057999999999</v>
      </c>
      <c r="L30" s="2">
        <v>34.016309999999997</v>
      </c>
      <c r="M30" s="2">
        <v>102</v>
      </c>
      <c r="N30" s="2">
        <v>109.1125</v>
      </c>
      <c r="O30" s="2">
        <v>33.811329999999998</v>
      </c>
      <c r="P30" s="2">
        <v>842</v>
      </c>
      <c r="Q30" s="2">
        <v>108.75315000000001</v>
      </c>
      <c r="R30" s="2">
        <v>33.854329999999997</v>
      </c>
      <c r="S30" s="2">
        <v>331</v>
      </c>
      <c r="T30" s="2">
        <v>107.43702999999999</v>
      </c>
      <c r="U30" s="2">
        <v>34.471969999999999</v>
      </c>
      <c r="V30" s="2">
        <v>46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109.00185999999999</v>
      </c>
      <c r="E31" s="2">
        <v>3.0599999999999999E-2</v>
      </c>
      <c r="F31" s="2">
        <v>108.07886999999999</v>
      </c>
      <c r="G31" s="2">
        <v>7.4800000000000005E-2</v>
      </c>
      <c r="H31" s="2">
        <v>108.68158</v>
      </c>
      <c r="I31" s="2">
        <v>33.805590000000002</v>
      </c>
      <c r="J31" s="2">
        <v>242</v>
      </c>
      <c r="K31" s="2">
        <v>107.07317999999999</v>
      </c>
      <c r="L31" s="2">
        <v>33.981630000000003</v>
      </c>
      <c r="M31" s="2">
        <v>103</v>
      </c>
      <c r="N31" s="2">
        <v>108.54583</v>
      </c>
      <c r="O31" s="2">
        <v>33.827199999999998</v>
      </c>
      <c r="P31" s="2">
        <v>833</v>
      </c>
      <c r="Q31" s="2">
        <v>108.4875</v>
      </c>
      <c r="R31" s="2">
        <v>33.855600000000003</v>
      </c>
      <c r="S31" s="2">
        <v>337</v>
      </c>
      <c r="T31" s="2">
        <v>107.49113</v>
      </c>
      <c r="U31" s="2">
        <v>34.217599999999997</v>
      </c>
      <c r="V31" s="2">
        <v>51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109.00185999999999</v>
      </c>
      <c r="E32" s="2">
        <v>2.8979999999999999E-2</v>
      </c>
      <c r="F32" s="2">
        <v>108.07886999999999</v>
      </c>
      <c r="G32" s="2">
        <v>7.0760000000000003E-2</v>
      </c>
      <c r="H32" s="2">
        <v>108.61427</v>
      </c>
      <c r="I32" s="2">
        <v>33.928640000000001</v>
      </c>
      <c r="J32" s="2">
        <v>243</v>
      </c>
      <c r="K32" s="2">
        <v>107.3485</v>
      </c>
      <c r="L32" s="2">
        <v>33.939689999999999</v>
      </c>
      <c r="M32" s="2">
        <v>102</v>
      </c>
      <c r="N32" s="2">
        <v>108.37943</v>
      </c>
      <c r="O32" s="2">
        <v>33.827350000000003</v>
      </c>
      <c r="P32" s="2">
        <v>823</v>
      </c>
      <c r="Q32" s="2">
        <v>108.33041</v>
      </c>
      <c r="R32" s="2">
        <v>33.880699999999997</v>
      </c>
      <c r="S32" s="2">
        <v>332</v>
      </c>
      <c r="T32" s="2">
        <v>107.62402</v>
      </c>
      <c r="U32" s="2">
        <v>33.976840000000003</v>
      </c>
      <c r="V32" s="2">
        <v>50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1318.9056599999999</v>
      </c>
      <c r="E33" s="2">
        <v>0.13270999999999999</v>
      </c>
      <c r="F33" s="2">
        <v>1153.1555900000001</v>
      </c>
      <c r="G33" s="2">
        <v>4.7789999999999999E-2</v>
      </c>
      <c r="H33" s="2">
        <v>1085.5512799999999</v>
      </c>
      <c r="I33" s="2">
        <v>658.59275000000002</v>
      </c>
      <c r="J33" s="2">
        <v>231</v>
      </c>
      <c r="K33" s="2">
        <v>1086.338</v>
      </c>
      <c r="L33" s="2">
        <v>702.99041999999997</v>
      </c>
      <c r="M33" s="2">
        <v>11</v>
      </c>
      <c r="N33" s="2">
        <v>1087.4191800000001</v>
      </c>
      <c r="O33" s="2">
        <v>656.95635000000004</v>
      </c>
      <c r="P33" s="2">
        <v>1112</v>
      </c>
      <c r="Q33" s="2">
        <v>1089.3706199999999</v>
      </c>
      <c r="R33" s="2">
        <v>669.33187999999996</v>
      </c>
      <c r="S33" s="2">
        <v>31</v>
      </c>
      <c r="T33" s="2">
        <v>1083.35924</v>
      </c>
      <c r="U33" s="2">
        <v>658.57821000000001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1318.9056599999999</v>
      </c>
      <c r="E34" s="2">
        <v>2.5860000000000001E-2</v>
      </c>
      <c r="F34" s="2">
        <v>1153.1555900000001</v>
      </c>
      <c r="G34" s="2">
        <v>4.648E-2</v>
      </c>
      <c r="H34" s="2">
        <v>1088.40047</v>
      </c>
      <c r="I34" s="2">
        <v>659.51485000000002</v>
      </c>
      <c r="J34" s="2">
        <v>230</v>
      </c>
      <c r="K34" s="2">
        <v>1085.9604200000001</v>
      </c>
      <c r="L34" s="2">
        <v>702.33650999999998</v>
      </c>
      <c r="M34" s="2">
        <v>11</v>
      </c>
      <c r="N34" s="2">
        <v>1088.4092599999999</v>
      </c>
      <c r="O34" s="2">
        <v>656.99500999999998</v>
      </c>
      <c r="P34" s="2">
        <v>1114</v>
      </c>
      <c r="Q34" s="2">
        <v>1089.3641299999999</v>
      </c>
      <c r="R34" s="2">
        <v>676.54404</v>
      </c>
      <c r="S34" s="2">
        <v>30</v>
      </c>
      <c r="T34" s="2">
        <v>1083.4969599999999</v>
      </c>
      <c r="U34" s="2">
        <v>756.43214999999998</v>
      </c>
      <c r="V34" s="2">
        <v>8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1318.9056599999999</v>
      </c>
      <c r="E35" s="2">
        <v>2.5919999999999999E-2</v>
      </c>
      <c r="F35" s="2">
        <v>1153.1555900000001</v>
      </c>
      <c r="G35" s="2">
        <v>4.6469999999999997E-2</v>
      </c>
      <c r="H35" s="2">
        <v>1085.0224900000001</v>
      </c>
      <c r="I35" s="2">
        <v>658.18912</v>
      </c>
      <c r="J35" s="2">
        <v>230</v>
      </c>
      <c r="K35" s="2">
        <v>1085.5494799999999</v>
      </c>
      <c r="L35" s="2">
        <v>704.12846000000002</v>
      </c>
      <c r="M35" s="2">
        <v>11</v>
      </c>
      <c r="N35" s="2">
        <v>1086.8473899999999</v>
      </c>
      <c r="O35" s="2">
        <v>656.94344000000001</v>
      </c>
      <c r="P35" s="2">
        <v>1126</v>
      </c>
      <c r="Q35" s="2">
        <v>1089.35806</v>
      </c>
      <c r="R35" s="2">
        <v>656.99614999999994</v>
      </c>
      <c r="S35" s="2">
        <v>30</v>
      </c>
      <c r="T35" s="2">
        <v>1083.7343699999999</v>
      </c>
      <c r="U35" s="2">
        <v>724.43732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1318.9056599999999</v>
      </c>
      <c r="E36" s="2">
        <v>2.5440000000000001E-2</v>
      </c>
      <c r="F36" s="2">
        <v>1153.1555900000001</v>
      </c>
      <c r="G36" s="2">
        <v>4.6339999999999999E-2</v>
      </c>
      <c r="H36" s="2">
        <v>1088.6964700000001</v>
      </c>
      <c r="I36" s="2">
        <v>659.60087999999996</v>
      </c>
      <c r="J36" s="2">
        <v>226</v>
      </c>
      <c r="K36" s="2">
        <v>1085.9244699999999</v>
      </c>
      <c r="L36" s="2">
        <v>702.91566</v>
      </c>
      <c r="M36" s="2">
        <v>11</v>
      </c>
      <c r="N36" s="2">
        <v>1085.22353</v>
      </c>
      <c r="O36" s="2">
        <v>657.09745999999996</v>
      </c>
      <c r="P36" s="2">
        <v>1117</v>
      </c>
      <c r="Q36" s="2">
        <v>1089.3706199999999</v>
      </c>
      <c r="R36" s="2">
        <v>674.38867000000005</v>
      </c>
      <c r="S36" s="2">
        <v>31</v>
      </c>
      <c r="T36" s="2">
        <v>1083.2605699999999</v>
      </c>
      <c r="U36" s="2">
        <v>758.88210000000004</v>
      </c>
      <c r="V36" s="2">
        <v>8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1318.9056599999999</v>
      </c>
      <c r="E37" s="2">
        <v>2.5829999999999999E-2</v>
      </c>
      <c r="F37" s="2">
        <v>1153.1555900000001</v>
      </c>
      <c r="G37" s="2">
        <v>4.6399999999999997E-2</v>
      </c>
      <c r="H37" s="2">
        <v>1087.6657299999999</v>
      </c>
      <c r="I37" s="2">
        <v>657.58758999999998</v>
      </c>
      <c r="J37" s="2">
        <v>227</v>
      </c>
      <c r="K37" s="2">
        <v>1085.68959</v>
      </c>
      <c r="L37" s="2">
        <v>702.80010000000004</v>
      </c>
      <c r="M37" s="2">
        <v>11</v>
      </c>
      <c r="N37" s="2">
        <v>1087.54439</v>
      </c>
      <c r="O37" s="2">
        <v>656.98478999999998</v>
      </c>
      <c r="P37" s="2">
        <v>1113</v>
      </c>
      <c r="Q37" s="2">
        <v>1089.3706199999999</v>
      </c>
      <c r="R37" s="2">
        <v>662.24833000000001</v>
      </c>
      <c r="S37" s="2">
        <v>30</v>
      </c>
      <c r="T37" s="2">
        <v>1083.7435</v>
      </c>
      <c r="U37" s="2">
        <v>672.49468000000002</v>
      </c>
      <c r="V37" s="2">
        <v>8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1237.4414999999999</v>
      </c>
      <c r="E38" s="2">
        <v>2.6720000000000001E-2</v>
      </c>
      <c r="F38" s="2">
        <v>1075.7192</v>
      </c>
      <c r="G38" s="2">
        <v>4.9299999999999997E-2</v>
      </c>
      <c r="H38" s="2">
        <v>1072.45057</v>
      </c>
      <c r="I38" s="2">
        <v>983.85864000000004</v>
      </c>
      <c r="J38" s="2">
        <v>354</v>
      </c>
      <c r="K38" s="2">
        <v>1191.79331</v>
      </c>
      <c r="L38" s="2">
        <v>1021.51034</v>
      </c>
      <c r="M38" s="2">
        <v>16</v>
      </c>
      <c r="N38" s="2">
        <v>1076.6229699999999</v>
      </c>
      <c r="O38" s="2">
        <v>984.02954</v>
      </c>
      <c r="P38" s="2">
        <v>1813</v>
      </c>
      <c r="Q38" s="2">
        <v>1089.9199100000001</v>
      </c>
      <c r="R38" s="2">
        <v>990.11387000000002</v>
      </c>
      <c r="S38" s="2">
        <v>48</v>
      </c>
      <c r="T38" s="2">
        <v>1191.39543</v>
      </c>
      <c r="U38" s="2">
        <v>1064.6442400000001</v>
      </c>
      <c r="V38" s="2">
        <v>11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1237.4414999999999</v>
      </c>
      <c r="E39" s="2">
        <v>2.7089999999999999E-2</v>
      </c>
      <c r="F39" s="2">
        <v>1075.7192</v>
      </c>
      <c r="G39" s="2">
        <v>4.9520000000000002E-2</v>
      </c>
      <c r="H39" s="2">
        <v>1080.00956</v>
      </c>
      <c r="I39" s="2">
        <v>984.49832000000004</v>
      </c>
      <c r="J39" s="2">
        <v>355</v>
      </c>
      <c r="K39" s="2">
        <v>1191.62841</v>
      </c>
      <c r="L39" s="2">
        <v>1023.14729</v>
      </c>
      <c r="M39" s="2">
        <v>16</v>
      </c>
      <c r="N39" s="2">
        <v>1072.4139</v>
      </c>
      <c r="O39" s="2">
        <v>983.89949999999999</v>
      </c>
      <c r="P39" s="2">
        <v>1780</v>
      </c>
      <c r="Q39" s="2">
        <v>1083.2806599999999</v>
      </c>
      <c r="R39" s="2">
        <v>996.61279000000002</v>
      </c>
      <c r="S39" s="2">
        <v>49</v>
      </c>
      <c r="T39" s="2">
        <v>1191.41968</v>
      </c>
      <c r="U39" s="2">
        <v>1063.7866100000001</v>
      </c>
      <c r="V39" s="2">
        <v>11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1237.4414999999999</v>
      </c>
      <c r="E40" s="2">
        <v>2.7279999999999999E-2</v>
      </c>
      <c r="F40" s="2">
        <v>1075.7192</v>
      </c>
      <c r="G40" s="2">
        <v>4.9160000000000002E-2</v>
      </c>
      <c r="H40" s="2">
        <v>1074.682</v>
      </c>
      <c r="I40" s="2">
        <v>985.93199000000004</v>
      </c>
      <c r="J40" s="2">
        <v>365</v>
      </c>
      <c r="K40" s="2">
        <v>1191.6628599999999</v>
      </c>
      <c r="L40" s="2">
        <v>1020.77828</v>
      </c>
      <c r="M40" s="2">
        <v>16</v>
      </c>
      <c r="N40" s="2">
        <v>1086.6667299999999</v>
      </c>
      <c r="O40" s="2">
        <v>983.97032999999999</v>
      </c>
      <c r="P40" s="2">
        <v>1764</v>
      </c>
      <c r="Q40" s="2">
        <v>1092.49235</v>
      </c>
      <c r="R40" s="2">
        <v>985.21961999999996</v>
      </c>
      <c r="S40" s="2">
        <v>48</v>
      </c>
      <c r="T40" s="2">
        <v>1191.3529100000001</v>
      </c>
      <c r="U40" s="2">
        <v>1065.37598</v>
      </c>
      <c r="V40" s="2">
        <v>11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1237.4414999999999</v>
      </c>
      <c r="E41" s="2">
        <v>2.708E-2</v>
      </c>
      <c r="F41" s="2">
        <v>1075.7192</v>
      </c>
      <c r="G41" s="2">
        <v>4.9579999999999999E-2</v>
      </c>
      <c r="H41" s="2">
        <v>1071.78586</v>
      </c>
      <c r="I41" s="2">
        <v>983.61872000000005</v>
      </c>
      <c r="J41" s="2">
        <v>355</v>
      </c>
      <c r="K41" s="2">
        <v>1192.0225700000001</v>
      </c>
      <c r="L41" s="2">
        <v>1019.22608</v>
      </c>
      <c r="M41" s="2">
        <v>16</v>
      </c>
      <c r="N41" s="2">
        <v>1073.4008799999999</v>
      </c>
      <c r="O41" s="2">
        <v>983.60388999999998</v>
      </c>
      <c r="P41" s="2">
        <v>1766</v>
      </c>
      <c r="Q41" s="2">
        <v>1087.9328499999999</v>
      </c>
      <c r="R41" s="2">
        <v>995.20479999999998</v>
      </c>
      <c r="S41" s="2">
        <v>49</v>
      </c>
      <c r="T41" s="2">
        <v>1190.9103600000001</v>
      </c>
      <c r="U41" s="2">
        <v>1068.7851499999999</v>
      </c>
      <c r="V41" s="2">
        <v>11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1237.4414999999999</v>
      </c>
      <c r="E42" s="2">
        <v>2.69E-2</v>
      </c>
      <c r="F42" s="2">
        <v>1075.7192</v>
      </c>
      <c r="G42" s="2">
        <v>4.9020000000000001E-2</v>
      </c>
      <c r="H42" s="2">
        <v>1070.72514</v>
      </c>
      <c r="I42" s="2">
        <v>984.19744000000003</v>
      </c>
      <c r="J42" s="2">
        <v>357</v>
      </c>
      <c r="K42" s="2">
        <v>1192.2950699999999</v>
      </c>
      <c r="L42" s="2">
        <v>1023.08689</v>
      </c>
      <c r="M42" s="2">
        <v>16</v>
      </c>
      <c r="N42" s="2">
        <v>1074.2004999999999</v>
      </c>
      <c r="O42" s="2">
        <v>983.62008000000003</v>
      </c>
      <c r="P42" s="2">
        <v>1835</v>
      </c>
      <c r="Q42" s="2">
        <v>1086.30142</v>
      </c>
      <c r="R42" s="2">
        <v>991.67440999999997</v>
      </c>
      <c r="S42" s="2">
        <v>49</v>
      </c>
      <c r="T42" s="2">
        <v>1191.31131</v>
      </c>
      <c r="U42" s="2">
        <v>1065.0781899999999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1066.35896</v>
      </c>
      <c r="E43" s="2">
        <v>2.9100000000000001E-2</v>
      </c>
      <c r="F43" s="2">
        <v>1064.41977</v>
      </c>
      <c r="G43" s="2">
        <v>5.1670000000000001E-2</v>
      </c>
      <c r="H43" s="2">
        <v>1064.81474</v>
      </c>
      <c r="I43" s="2">
        <v>1549.9398900000001</v>
      </c>
      <c r="J43" s="2">
        <v>506</v>
      </c>
      <c r="K43" s="2">
        <v>1062.9500499999999</v>
      </c>
      <c r="L43" s="2">
        <v>1616.05747</v>
      </c>
      <c r="M43" s="2">
        <v>23</v>
      </c>
      <c r="N43" s="2">
        <v>1067.87048</v>
      </c>
      <c r="O43" s="2">
        <v>1548.367</v>
      </c>
      <c r="P43" s="2">
        <v>2379</v>
      </c>
      <c r="Q43" s="2">
        <v>1066.6287600000001</v>
      </c>
      <c r="R43" s="2">
        <v>1554.76189</v>
      </c>
      <c r="S43" s="2">
        <v>76</v>
      </c>
      <c r="T43" s="2">
        <v>1062.9333300000001</v>
      </c>
      <c r="U43" s="2">
        <v>1630.05421</v>
      </c>
      <c r="V43" s="2">
        <v>14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1066.35896</v>
      </c>
      <c r="E44" s="2">
        <v>2.879E-2</v>
      </c>
      <c r="F44" s="2">
        <v>1064.41977</v>
      </c>
      <c r="G44" s="2">
        <v>5.3379999999999997E-2</v>
      </c>
      <c r="H44" s="2">
        <v>1065.1230599999999</v>
      </c>
      <c r="I44" s="2">
        <v>1550.27133</v>
      </c>
      <c r="J44" s="2">
        <v>508</v>
      </c>
      <c r="K44" s="2">
        <v>1062.93795</v>
      </c>
      <c r="L44" s="2">
        <v>1551.1920500000001</v>
      </c>
      <c r="M44" s="2">
        <v>22</v>
      </c>
      <c r="N44" s="2">
        <v>1070.0448100000001</v>
      </c>
      <c r="O44" s="2">
        <v>1548.8927799999999</v>
      </c>
      <c r="P44" s="2">
        <v>2363</v>
      </c>
      <c r="Q44" s="2">
        <v>1066.6287600000001</v>
      </c>
      <c r="R44" s="2">
        <v>1552.6150500000001</v>
      </c>
      <c r="S44" s="2">
        <v>75</v>
      </c>
      <c r="T44" s="2">
        <v>1062.7416700000001</v>
      </c>
      <c r="U44" s="2">
        <v>1629.42118</v>
      </c>
      <c r="V44" s="2">
        <v>14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1066.35896</v>
      </c>
      <c r="E45" s="2">
        <v>2.9159999999999998E-2</v>
      </c>
      <c r="F45" s="2">
        <v>1064.41977</v>
      </c>
      <c r="G45" s="2">
        <v>5.3339999999999999E-2</v>
      </c>
      <c r="H45" s="2">
        <v>1064.7029</v>
      </c>
      <c r="I45" s="2">
        <v>1549.7393999999999</v>
      </c>
      <c r="J45" s="2">
        <v>505</v>
      </c>
      <c r="K45" s="2">
        <v>1062.90283</v>
      </c>
      <c r="L45" s="2">
        <v>1553.1132700000001</v>
      </c>
      <c r="M45" s="2">
        <v>22</v>
      </c>
      <c r="N45" s="2">
        <v>1069.5689199999999</v>
      </c>
      <c r="O45" s="2">
        <v>1548.66111</v>
      </c>
      <c r="P45" s="2">
        <v>2428</v>
      </c>
      <c r="Q45" s="2">
        <v>1066.6287600000001</v>
      </c>
      <c r="R45" s="2">
        <v>1560.6567399999999</v>
      </c>
      <c r="S45" s="2">
        <v>78</v>
      </c>
      <c r="T45" s="2">
        <v>1062.7625</v>
      </c>
      <c r="U45" s="2">
        <v>1633.6790100000001</v>
      </c>
      <c r="V45" s="2">
        <v>14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1066.35896</v>
      </c>
      <c r="E46" s="2">
        <v>2.9350000000000001E-2</v>
      </c>
      <c r="F46" s="2">
        <v>1064.41977</v>
      </c>
      <c r="G46" s="2">
        <v>5.3449999999999998E-2</v>
      </c>
      <c r="H46" s="2">
        <v>1065.01749</v>
      </c>
      <c r="I46" s="2">
        <v>1549.3248000000001</v>
      </c>
      <c r="J46" s="2">
        <v>505</v>
      </c>
      <c r="K46" s="2">
        <v>1062.9583299999999</v>
      </c>
      <c r="L46" s="2">
        <v>1558.66714</v>
      </c>
      <c r="M46" s="2">
        <v>22</v>
      </c>
      <c r="N46" s="2">
        <v>1080.9089200000001</v>
      </c>
      <c r="O46" s="2">
        <v>1548.88102</v>
      </c>
      <c r="P46" s="2">
        <v>2337</v>
      </c>
      <c r="Q46" s="2">
        <v>1066.60671</v>
      </c>
      <c r="R46" s="2">
        <v>1550.2427399999999</v>
      </c>
      <c r="S46" s="2">
        <v>74</v>
      </c>
      <c r="T46" s="2">
        <v>1062.7464399999999</v>
      </c>
      <c r="U46" s="2">
        <v>1628.42544</v>
      </c>
      <c r="V46" s="2">
        <v>14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1066.35896</v>
      </c>
      <c r="E47" s="2">
        <v>2.9219999999999999E-2</v>
      </c>
      <c r="F47" s="2">
        <v>1064.41977</v>
      </c>
      <c r="G47" s="2">
        <v>5.355E-2</v>
      </c>
      <c r="H47" s="2">
        <v>1065.05286</v>
      </c>
      <c r="I47" s="2">
        <v>1549.9095400000001</v>
      </c>
      <c r="J47" s="2">
        <v>506</v>
      </c>
      <c r="K47" s="2">
        <v>1062.74389</v>
      </c>
      <c r="L47" s="2">
        <v>1616.5833500000001</v>
      </c>
      <c r="M47" s="2">
        <v>23</v>
      </c>
      <c r="N47" s="2">
        <v>1066.0591400000001</v>
      </c>
      <c r="O47" s="2">
        <v>1548.78</v>
      </c>
      <c r="P47" s="2">
        <v>2346</v>
      </c>
      <c r="Q47" s="2">
        <v>1066.6287600000001</v>
      </c>
      <c r="R47" s="2">
        <v>1550.5901200000001</v>
      </c>
      <c r="S47" s="2">
        <v>77</v>
      </c>
      <c r="T47" s="2">
        <v>1062.9620600000001</v>
      </c>
      <c r="U47" s="2">
        <v>1577.0848000000001</v>
      </c>
      <c r="V47" s="2">
        <v>16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4195.0661099999998</v>
      </c>
      <c r="E48" s="2">
        <v>3.2000000000000003E-4</v>
      </c>
      <c r="F48" s="2">
        <v>2777.1497100000001</v>
      </c>
      <c r="G48" s="2">
        <v>7.9000000000000001E-4</v>
      </c>
      <c r="H48" s="2">
        <v>2790.6152400000001</v>
      </c>
      <c r="I48" s="2">
        <v>1.1726700000000001</v>
      </c>
      <c r="J48" s="2">
        <v>24</v>
      </c>
      <c r="K48" s="2">
        <v>2757.9908700000001</v>
      </c>
      <c r="L48" s="2">
        <v>1.1831799999999999</v>
      </c>
      <c r="M48" s="2">
        <v>57</v>
      </c>
      <c r="N48" s="2">
        <v>2759.30215</v>
      </c>
      <c r="O48" s="2">
        <v>1.16459</v>
      </c>
      <c r="P48" s="2">
        <v>76</v>
      </c>
      <c r="Q48" s="2">
        <v>2759.30215</v>
      </c>
      <c r="R48" s="2">
        <v>1.1641900000000001</v>
      </c>
      <c r="S48" s="2">
        <v>140</v>
      </c>
      <c r="T48" s="2">
        <v>2757.9908700000001</v>
      </c>
      <c r="U48" s="2">
        <v>1.1829099999999999</v>
      </c>
      <c r="V48" s="2">
        <v>18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4195.0661099999998</v>
      </c>
      <c r="E49" s="2">
        <v>4.2300000000000003E-3</v>
      </c>
      <c r="F49" s="2">
        <v>2777.1497100000001</v>
      </c>
      <c r="G49" s="2">
        <v>1.093E-2</v>
      </c>
      <c r="H49" s="2">
        <v>2768.8875400000002</v>
      </c>
      <c r="I49" s="2">
        <v>1.1824600000000001</v>
      </c>
      <c r="J49" s="2">
        <v>12</v>
      </c>
      <c r="K49" s="2">
        <v>2757.9908700000001</v>
      </c>
      <c r="L49" s="2">
        <v>1.16998</v>
      </c>
      <c r="M49" s="2">
        <v>57</v>
      </c>
      <c r="N49" s="2">
        <v>2759.30215</v>
      </c>
      <c r="O49" s="2">
        <v>1.3804700000000001</v>
      </c>
      <c r="P49" s="2">
        <v>74</v>
      </c>
      <c r="Q49" s="2">
        <v>2768.2648800000002</v>
      </c>
      <c r="R49" s="2">
        <v>1.1632800000000001</v>
      </c>
      <c r="S49" s="2">
        <v>101</v>
      </c>
      <c r="T49" s="2">
        <v>2757.9908700000001</v>
      </c>
      <c r="U49" s="2">
        <v>1.2107000000000001</v>
      </c>
      <c r="V49" s="2">
        <v>19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4195.0661099999998</v>
      </c>
      <c r="E50" s="2">
        <v>4.1200000000000004E-3</v>
      </c>
      <c r="F50" s="2">
        <v>2777.1497100000001</v>
      </c>
      <c r="G50" s="2">
        <v>1.0710000000000001E-2</v>
      </c>
      <c r="H50" s="2">
        <v>2783.73396</v>
      </c>
      <c r="I50" s="2">
        <v>1.17459</v>
      </c>
      <c r="J50" s="2">
        <v>13</v>
      </c>
      <c r="K50" s="2">
        <v>2757.9908700000001</v>
      </c>
      <c r="L50" s="2">
        <v>1.1712</v>
      </c>
      <c r="M50" s="2">
        <v>49</v>
      </c>
      <c r="N50" s="2">
        <v>2759.30215</v>
      </c>
      <c r="O50" s="2">
        <v>1.1665700000000001</v>
      </c>
      <c r="P50" s="2">
        <v>82</v>
      </c>
      <c r="Q50" s="2">
        <v>2757.9908700000001</v>
      </c>
      <c r="R50" s="2">
        <v>1.1645399999999999</v>
      </c>
      <c r="S50" s="2">
        <v>119</v>
      </c>
      <c r="T50" s="2">
        <v>2757.9908700000001</v>
      </c>
      <c r="U50" s="2">
        <v>1.1840200000000001</v>
      </c>
      <c r="V50" s="2">
        <v>18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4195.0661099999998</v>
      </c>
      <c r="E51" s="2">
        <v>4.0899999999999999E-3</v>
      </c>
      <c r="F51" s="2">
        <v>2777.1497100000001</v>
      </c>
      <c r="G51" s="2">
        <v>1.0869999999999999E-2</v>
      </c>
      <c r="H51" s="2">
        <v>2776.7608399999999</v>
      </c>
      <c r="I51" s="2">
        <v>1.1920200000000001</v>
      </c>
      <c r="J51" s="2">
        <v>8</v>
      </c>
      <c r="K51" s="2">
        <v>2757.9908700000001</v>
      </c>
      <c r="L51" s="2">
        <v>1.17256</v>
      </c>
      <c r="M51" s="2">
        <v>50</v>
      </c>
      <c r="N51" s="2">
        <v>2759.30215</v>
      </c>
      <c r="O51" s="2">
        <v>1.1738500000000001</v>
      </c>
      <c r="P51" s="2">
        <v>63</v>
      </c>
      <c r="Q51" s="2">
        <v>2759.30215</v>
      </c>
      <c r="R51" s="2">
        <v>1.16716</v>
      </c>
      <c r="S51" s="2">
        <v>96</v>
      </c>
      <c r="T51" s="2">
        <v>2757.9908700000001</v>
      </c>
      <c r="U51" s="2">
        <v>1.21193</v>
      </c>
      <c r="V51" s="2">
        <v>19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4195.0661099999998</v>
      </c>
      <c r="E52" s="2">
        <v>4.1099999999999999E-3</v>
      </c>
      <c r="F52" s="2">
        <v>2777.1497100000001</v>
      </c>
      <c r="G52" s="2">
        <v>1.073E-2</v>
      </c>
      <c r="H52" s="2">
        <v>2774.74667</v>
      </c>
      <c r="I52" s="2">
        <v>1.18408</v>
      </c>
      <c r="J52" s="2">
        <v>19</v>
      </c>
      <c r="K52" s="2">
        <v>2757.9908700000001</v>
      </c>
      <c r="L52" s="2">
        <v>1.18001</v>
      </c>
      <c r="M52" s="2">
        <v>55</v>
      </c>
      <c r="N52" s="32">
        <v>2759.30215</v>
      </c>
      <c r="O52" s="32">
        <v>1.17648</v>
      </c>
      <c r="P52" s="32">
        <v>72</v>
      </c>
      <c r="Q52" s="2">
        <v>2759.30215</v>
      </c>
      <c r="R52" s="2">
        <v>1.16835</v>
      </c>
      <c r="S52" s="2">
        <v>132</v>
      </c>
      <c r="T52" s="2">
        <v>2757.9908700000001</v>
      </c>
      <c r="U52" s="2">
        <v>1.18025</v>
      </c>
      <c r="V52" s="2">
        <v>17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2583.7799199999999</v>
      </c>
      <c r="E53" s="2">
        <v>4.3499999999999997E-3</v>
      </c>
      <c r="F53" s="2">
        <v>3852.6338500000002</v>
      </c>
      <c r="G53" s="2">
        <v>1.4449999999999999E-2</v>
      </c>
      <c r="H53" s="2">
        <v>2582.00893</v>
      </c>
      <c r="I53" s="2">
        <v>1.3633999999999999</v>
      </c>
      <c r="J53" s="2">
        <v>23</v>
      </c>
      <c r="K53" s="2">
        <v>2583.7799199999999</v>
      </c>
      <c r="L53" s="2">
        <v>1.37052</v>
      </c>
      <c r="M53" s="2">
        <v>62</v>
      </c>
      <c r="N53" s="2">
        <v>2573.9800599999999</v>
      </c>
      <c r="O53" s="2">
        <v>1.35694</v>
      </c>
      <c r="P53" s="2">
        <v>71</v>
      </c>
      <c r="Q53" s="2">
        <v>2566.6367700000001</v>
      </c>
      <c r="R53" s="2">
        <v>1.3633</v>
      </c>
      <c r="S53" s="2">
        <v>164</v>
      </c>
      <c r="T53" s="2">
        <v>2566.6367700000001</v>
      </c>
      <c r="U53" s="2">
        <v>1.3685700000000001</v>
      </c>
      <c r="V53" s="2">
        <v>21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2583.7799199999999</v>
      </c>
      <c r="E54" s="2">
        <v>4.3499999999999997E-3</v>
      </c>
      <c r="F54" s="2">
        <v>3852.6338500000002</v>
      </c>
      <c r="G54" s="2">
        <v>1.438E-2</v>
      </c>
      <c r="H54" s="2">
        <v>2583.7799199999999</v>
      </c>
      <c r="I54" s="2">
        <v>1.3571299999999999</v>
      </c>
      <c r="J54" s="2">
        <v>17</v>
      </c>
      <c r="K54" s="2">
        <v>2583.7799199999999</v>
      </c>
      <c r="L54" s="2">
        <v>1.4344699999999999</v>
      </c>
      <c r="M54" s="2">
        <v>57</v>
      </c>
      <c r="N54" s="2">
        <v>2570.7765300000001</v>
      </c>
      <c r="O54" s="2">
        <v>1.36514</v>
      </c>
      <c r="P54" s="2">
        <v>84</v>
      </c>
      <c r="Q54" s="2">
        <v>2566.6367700000001</v>
      </c>
      <c r="R54" s="2">
        <v>1.3601099999999999</v>
      </c>
      <c r="S54" s="2">
        <v>148</v>
      </c>
      <c r="T54" s="2">
        <v>2566.6367700000001</v>
      </c>
      <c r="U54" s="2">
        <v>1.37893</v>
      </c>
      <c r="V54" s="2">
        <v>18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2583.7799199999999</v>
      </c>
      <c r="E55" s="2">
        <v>4.2199999999999998E-3</v>
      </c>
      <c r="F55" s="2">
        <v>3852.6338500000002</v>
      </c>
      <c r="G55" s="2">
        <v>1.3780000000000001E-2</v>
      </c>
      <c r="H55" s="2">
        <v>2566.6367700000001</v>
      </c>
      <c r="I55" s="2">
        <v>1.3698600000000001</v>
      </c>
      <c r="J55" s="2">
        <v>27</v>
      </c>
      <c r="K55" s="2">
        <v>2583.7799199999999</v>
      </c>
      <c r="L55" s="2">
        <v>1.3721099999999999</v>
      </c>
      <c r="M55" s="2">
        <v>54</v>
      </c>
      <c r="N55" s="2">
        <v>2575.6962699999999</v>
      </c>
      <c r="O55" s="2">
        <v>1.36829</v>
      </c>
      <c r="P55" s="2">
        <v>94</v>
      </c>
      <c r="Q55" s="2">
        <v>2566.6367700000001</v>
      </c>
      <c r="R55" s="2">
        <v>1.3627199999999999</v>
      </c>
      <c r="S55" s="2">
        <v>160</v>
      </c>
      <c r="T55" s="2">
        <v>2566.6367700000001</v>
      </c>
      <c r="U55" s="2">
        <v>1.3996200000000001</v>
      </c>
      <c r="V55" s="2">
        <v>21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2583.7799199999999</v>
      </c>
      <c r="E56" s="2">
        <v>4.2399999999999998E-3</v>
      </c>
      <c r="F56" s="2">
        <v>3852.6338500000002</v>
      </c>
      <c r="G56" s="2">
        <v>1.426E-2</v>
      </c>
      <c r="H56" s="2">
        <v>2566.6367700000001</v>
      </c>
      <c r="I56" s="2">
        <v>1.4057299999999999</v>
      </c>
      <c r="J56" s="2">
        <v>23</v>
      </c>
      <c r="K56" s="2">
        <v>2583.7799199999999</v>
      </c>
      <c r="L56" s="2">
        <v>1.36693</v>
      </c>
      <c r="M56" s="2">
        <v>64</v>
      </c>
      <c r="N56" s="2">
        <v>2567.6819500000001</v>
      </c>
      <c r="O56" s="2">
        <v>1.363</v>
      </c>
      <c r="P56" s="2">
        <v>67</v>
      </c>
      <c r="Q56" s="2">
        <v>2566.6367700000001</v>
      </c>
      <c r="R56" s="2">
        <v>1.36212</v>
      </c>
      <c r="S56" s="2">
        <v>166</v>
      </c>
      <c r="T56" s="2">
        <v>2566.6367700000001</v>
      </c>
      <c r="U56" s="2">
        <v>1.37679</v>
      </c>
      <c r="V56" s="2">
        <v>19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2583.7799199999999</v>
      </c>
      <c r="E57" s="2">
        <v>4.2700000000000004E-3</v>
      </c>
      <c r="F57" s="2">
        <v>3852.6338500000002</v>
      </c>
      <c r="G57" s="2">
        <v>1.4069999999999999E-2</v>
      </c>
      <c r="H57" s="2">
        <v>2583.7799199999999</v>
      </c>
      <c r="I57" s="2">
        <v>1.37538</v>
      </c>
      <c r="J57" s="2">
        <v>17</v>
      </c>
      <c r="K57" s="2">
        <v>2583.7799199999999</v>
      </c>
      <c r="L57" s="2">
        <v>1.37409</v>
      </c>
      <c r="M57" s="2">
        <v>60</v>
      </c>
      <c r="N57" s="2">
        <v>2570.7765300000001</v>
      </c>
      <c r="O57" s="2">
        <v>1.4067499999999999</v>
      </c>
      <c r="P57" s="2">
        <v>91</v>
      </c>
      <c r="Q57" s="2">
        <v>2566.6367700000001</v>
      </c>
      <c r="R57" s="2">
        <v>1.3581099999999999</v>
      </c>
      <c r="S57" s="2">
        <v>163</v>
      </c>
      <c r="T57" s="2">
        <v>2566.6367700000001</v>
      </c>
      <c r="U57" s="2">
        <v>1.4840199999999999</v>
      </c>
      <c r="V57" s="2">
        <v>20</v>
      </c>
    </row>
    <row r="58" spans="1:22" x14ac:dyDescent="0.25">
      <c r="A58" s="2" t="s">
        <v>2</v>
      </c>
      <c r="B58" s="2">
        <v>24</v>
      </c>
      <c r="C58" s="2">
        <v>1</v>
      </c>
      <c r="D58" s="2">
        <v>3671.56603</v>
      </c>
      <c r="E58" s="2">
        <v>3.9100000000000003E-3</v>
      </c>
      <c r="F58" s="2">
        <v>2604.1975000000002</v>
      </c>
      <c r="G58" s="2">
        <v>1.593E-2</v>
      </c>
      <c r="H58" s="2">
        <v>2338.7819300000001</v>
      </c>
      <c r="I58" s="2">
        <v>2.26755</v>
      </c>
      <c r="J58" s="2">
        <v>44</v>
      </c>
      <c r="K58" s="2">
        <v>2325.4375</v>
      </c>
      <c r="L58" s="2">
        <v>2.2619199999999999</v>
      </c>
      <c r="M58" s="2">
        <v>87</v>
      </c>
      <c r="N58" s="2">
        <v>2390.5531700000001</v>
      </c>
      <c r="O58" s="2">
        <v>2.2539500000000001</v>
      </c>
      <c r="P58" s="2">
        <v>157</v>
      </c>
      <c r="Q58" s="2">
        <v>2336.47975</v>
      </c>
      <c r="R58" s="2">
        <v>2.2527699999999999</v>
      </c>
      <c r="S58" s="2">
        <v>252</v>
      </c>
      <c r="T58" s="2">
        <v>2325.4375</v>
      </c>
      <c r="U58" s="2">
        <v>2.29182</v>
      </c>
      <c r="V58" s="2">
        <v>36</v>
      </c>
    </row>
    <row r="59" spans="1:22" x14ac:dyDescent="0.25">
      <c r="A59" s="2" t="s">
        <v>2</v>
      </c>
      <c r="B59" s="2">
        <v>24</v>
      </c>
      <c r="C59" s="2">
        <v>1</v>
      </c>
      <c r="D59" s="2">
        <v>3671.56603</v>
      </c>
      <c r="E59" s="2">
        <v>4.8199999999999996E-3</v>
      </c>
      <c r="F59" s="2">
        <v>2604.1975000000002</v>
      </c>
      <c r="G59" s="2">
        <v>1.6820000000000002E-2</v>
      </c>
      <c r="H59" s="2">
        <v>2345.1480099999999</v>
      </c>
      <c r="I59" s="2">
        <v>2.2673800000000002</v>
      </c>
      <c r="J59" s="2">
        <v>47</v>
      </c>
      <c r="K59" s="2">
        <v>2325.4375</v>
      </c>
      <c r="L59" s="2">
        <v>2.2520699999999998</v>
      </c>
      <c r="M59" s="2">
        <v>91</v>
      </c>
      <c r="N59" s="2">
        <v>2384.9242100000001</v>
      </c>
      <c r="O59" s="2">
        <v>2.2505199999999999</v>
      </c>
      <c r="P59" s="2">
        <v>152</v>
      </c>
      <c r="Q59" s="2">
        <v>2328.8666699999999</v>
      </c>
      <c r="R59" s="2">
        <v>2.2504200000000001</v>
      </c>
      <c r="S59" s="2">
        <v>243</v>
      </c>
      <c r="T59" s="2">
        <v>2325.4375</v>
      </c>
      <c r="U59" s="2">
        <v>2.2508300000000001</v>
      </c>
      <c r="V59" s="2">
        <v>33</v>
      </c>
    </row>
    <row r="60" spans="1:22" x14ac:dyDescent="0.25">
      <c r="A60" s="2" t="s">
        <v>2</v>
      </c>
      <c r="B60" s="2">
        <v>24</v>
      </c>
      <c r="C60" s="2">
        <v>1</v>
      </c>
      <c r="D60" s="2">
        <v>3671.56603</v>
      </c>
      <c r="E60" s="2">
        <v>4.9899999999999996E-3</v>
      </c>
      <c r="F60" s="2">
        <v>2604.1975000000002</v>
      </c>
      <c r="G60" s="2">
        <v>1.7129999999999999E-2</v>
      </c>
      <c r="H60" s="2">
        <v>2325.4375</v>
      </c>
      <c r="I60" s="2">
        <v>2.2569599999999999</v>
      </c>
      <c r="J60" s="2">
        <v>44</v>
      </c>
      <c r="K60" s="2">
        <v>2325.4375</v>
      </c>
      <c r="L60" s="2">
        <v>2.2501699999999998</v>
      </c>
      <c r="M60" s="2">
        <v>101</v>
      </c>
      <c r="N60" s="2">
        <v>2339.1411199999998</v>
      </c>
      <c r="O60" s="2">
        <v>2.2606899999999999</v>
      </c>
      <c r="P60" s="2">
        <v>144</v>
      </c>
      <c r="Q60" s="2">
        <v>2325.4375</v>
      </c>
      <c r="R60" s="2">
        <v>2.2548699999999999</v>
      </c>
      <c r="S60" s="2">
        <v>258</v>
      </c>
      <c r="T60" s="2">
        <v>2325.4375</v>
      </c>
      <c r="U60" s="2">
        <v>2.2746200000000001</v>
      </c>
      <c r="V60" s="2">
        <v>33</v>
      </c>
    </row>
    <row r="61" spans="1:22" x14ac:dyDescent="0.25">
      <c r="A61" s="2" t="s">
        <v>2</v>
      </c>
      <c r="B61" s="2">
        <v>24</v>
      </c>
      <c r="C61" s="2">
        <v>1</v>
      </c>
      <c r="D61" s="2">
        <v>3671.56603</v>
      </c>
      <c r="E61" s="2">
        <v>4.9300000000000004E-3</v>
      </c>
      <c r="F61" s="2">
        <v>2604.1975000000002</v>
      </c>
      <c r="G61" s="2">
        <v>1.6899999999999998E-2</v>
      </c>
      <c r="H61" s="2">
        <v>2458.61643</v>
      </c>
      <c r="I61" s="2">
        <v>2.28329</v>
      </c>
      <c r="J61" s="2">
        <v>46</v>
      </c>
      <c r="K61" s="2">
        <v>2325.4375</v>
      </c>
      <c r="L61" s="2">
        <v>2.2513399999999999</v>
      </c>
      <c r="M61" s="2">
        <v>88</v>
      </c>
      <c r="N61" s="2">
        <v>2454.9980700000001</v>
      </c>
      <c r="O61" s="2">
        <v>2.2536299999999998</v>
      </c>
      <c r="P61" s="2">
        <v>140</v>
      </c>
      <c r="Q61" s="2">
        <v>2336.47975</v>
      </c>
      <c r="R61" s="2">
        <v>2.2517499999999999</v>
      </c>
      <c r="S61" s="2">
        <v>263</v>
      </c>
      <c r="T61" s="2">
        <v>2325.4375</v>
      </c>
      <c r="U61" s="2">
        <v>2.26037</v>
      </c>
      <c r="V61" s="2">
        <v>36</v>
      </c>
    </row>
    <row r="62" spans="1:22" x14ac:dyDescent="0.25">
      <c r="A62" s="2" t="s">
        <v>2</v>
      </c>
      <c r="B62" s="2">
        <v>24</v>
      </c>
      <c r="C62" s="2">
        <v>1</v>
      </c>
      <c r="D62" s="2">
        <v>3671.56603</v>
      </c>
      <c r="E62" s="2">
        <v>4.7699999999999999E-3</v>
      </c>
      <c r="F62" s="2">
        <v>2604.1975000000002</v>
      </c>
      <c r="G62" s="2">
        <v>1.685E-2</v>
      </c>
      <c r="H62" s="2">
        <v>2325.4375</v>
      </c>
      <c r="I62" s="2">
        <v>2.2550300000000001</v>
      </c>
      <c r="J62" s="2">
        <v>43</v>
      </c>
      <c r="K62" s="2">
        <v>2332.7208300000002</v>
      </c>
      <c r="L62" s="2">
        <v>2.24932</v>
      </c>
      <c r="M62" s="2">
        <v>93</v>
      </c>
      <c r="N62" s="2">
        <v>2352.7737299999999</v>
      </c>
      <c r="O62" s="2">
        <v>2.26057</v>
      </c>
      <c r="P62" s="2">
        <v>129</v>
      </c>
      <c r="Q62" s="2">
        <v>2336.47975</v>
      </c>
      <c r="R62" s="2">
        <v>2.2512099999999999</v>
      </c>
      <c r="S62" s="2">
        <v>266</v>
      </c>
      <c r="T62" s="2">
        <v>2328.35833</v>
      </c>
      <c r="U62" s="2">
        <v>2.2915999999999999</v>
      </c>
      <c r="V62" s="2">
        <v>36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50072.332520000004</v>
      </c>
      <c r="E63" s="2">
        <v>1.5469999999999999E-2</v>
      </c>
      <c r="F63" s="2">
        <v>48761.309930000003</v>
      </c>
      <c r="G63" s="2">
        <v>6.4240000000000005E-2</v>
      </c>
      <c r="H63" s="2">
        <v>43445.486149999997</v>
      </c>
      <c r="I63" s="2">
        <v>8.1169399999999996</v>
      </c>
      <c r="J63" s="2">
        <v>70</v>
      </c>
      <c r="K63" s="2">
        <v>37511.768799999998</v>
      </c>
      <c r="L63" s="2">
        <v>8.1939899999999994</v>
      </c>
      <c r="M63" s="2">
        <v>27</v>
      </c>
      <c r="N63" s="2">
        <v>39103.107360000002</v>
      </c>
      <c r="O63" s="2">
        <v>8.2721</v>
      </c>
      <c r="P63" s="2">
        <v>231</v>
      </c>
      <c r="Q63" s="2">
        <v>39111.393210000002</v>
      </c>
      <c r="R63" s="2">
        <v>8.0904600000000002</v>
      </c>
      <c r="S63" s="2">
        <v>87</v>
      </c>
      <c r="T63" s="2">
        <v>37508.27347</v>
      </c>
      <c r="U63" s="2">
        <v>8.2462900000000001</v>
      </c>
      <c r="V63" s="2">
        <v>16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50072.332520000004</v>
      </c>
      <c r="E64" s="2">
        <v>1.634E-2</v>
      </c>
      <c r="F64" s="2">
        <v>48761.309930000003</v>
      </c>
      <c r="G64" s="2">
        <v>6.3740000000000005E-2</v>
      </c>
      <c r="H64" s="2">
        <v>45474.877030000003</v>
      </c>
      <c r="I64" s="2">
        <v>8.1209000000000007</v>
      </c>
      <c r="J64" s="2">
        <v>67</v>
      </c>
      <c r="K64" s="2">
        <v>37512.463510000001</v>
      </c>
      <c r="L64" s="2">
        <v>8.1635500000000008</v>
      </c>
      <c r="M64" s="2">
        <v>28</v>
      </c>
      <c r="N64" s="2">
        <v>42321.130799999999</v>
      </c>
      <c r="O64" s="2">
        <v>8.2251899999999996</v>
      </c>
      <c r="P64" s="2">
        <v>231</v>
      </c>
      <c r="Q64" s="2">
        <v>39565.131529999999</v>
      </c>
      <c r="R64" s="2">
        <v>8.0671099999999996</v>
      </c>
      <c r="S64" s="2">
        <v>87</v>
      </c>
      <c r="T64" s="2">
        <v>37507.380539999998</v>
      </c>
      <c r="U64" s="2">
        <v>8.2673699999999997</v>
      </c>
      <c r="V64" s="2">
        <v>16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50072.332520000004</v>
      </c>
      <c r="E65" s="2">
        <v>1.677E-2</v>
      </c>
      <c r="F65" s="2">
        <v>48761.309930000003</v>
      </c>
      <c r="G65" s="2">
        <v>6.7949999999999997E-2</v>
      </c>
      <c r="H65" s="2">
        <v>43231.373650000001</v>
      </c>
      <c r="I65" s="2">
        <v>8.0845099999999999</v>
      </c>
      <c r="J65" s="2">
        <v>68</v>
      </c>
      <c r="K65" s="2">
        <v>37521.370470000002</v>
      </c>
      <c r="L65" s="2">
        <v>8.3569899999999997</v>
      </c>
      <c r="M65" s="2">
        <v>28</v>
      </c>
      <c r="N65" s="2">
        <v>39100.481319999999</v>
      </c>
      <c r="O65" s="2">
        <v>8.08324</v>
      </c>
      <c r="P65" s="2">
        <v>229</v>
      </c>
      <c r="Q65" s="2">
        <v>38421.2166</v>
      </c>
      <c r="R65" s="2">
        <v>8.0703600000000009</v>
      </c>
      <c r="S65" s="2">
        <v>89</v>
      </c>
      <c r="T65" s="2">
        <v>37508.226540000003</v>
      </c>
      <c r="U65" s="2">
        <v>8.3393800000000002</v>
      </c>
      <c r="V65" s="2">
        <v>15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50072.332520000004</v>
      </c>
      <c r="E66" s="2">
        <v>1.6650000000000002E-2</v>
      </c>
      <c r="F66" s="2">
        <v>48761.309930000003</v>
      </c>
      <c r="G66" s="2">
        <v>8.0549999999999997E-2</v>
      </c>
      <c r="H66" s="2">
        <v>42968.653789999997</v>
      </c>
      <c r="I66" s="2">
        <v>8.1188699999999994</v>
      </c>
      <c r="J66" s="2">
        <v>69</v>
      </c>
      <c r="K66" s="2">
        <v>37517.206680000003</v>
      </c>
      <c r="L66" s="2">
        <v>8.1336300000000001</v>
      </c>
      <c r="M66" s="2">
        <v>27</v>
      </c>
      <c r="N66" s="2">
        <v>43448.539169999996</v>
      </c>
      <c r="O66" s="2">
        <v>8.15991</v>
      </c>
      <c r="P66" s="2">
        <v>219</v>
      </c>
      <c r="Q66" s="2">
        <v>40132.852189999998</v>
      </c>
      <c r="R66" s="2">
        <v>8.0890199999999997</v>
      </c>
      <c r="S66" s="2">
        <v>90</v>
      </c>
      <c r="T66" s="2">
        <v>37508.446909999999</v>
      </c>
      <c r="U66" s="2">
        <v>8.23367</v>
      </c>
      <c r="V66" s="2">
        <v>15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50072.332520000004</v>
      </c>
      <c r="E67" s="2">
        <v>1.67E-2</v>
      </c>
      <c r="F67" s="2">
        <v>48761.309930000003</v>
      </c>
      <c r="G67" s="2">
        <v>6.8269999999999997E-2</v>
      </c>
      <c r="H67" s="2">
        <v>47704.618130000003</v>
      </c>
      <c r="I67" s="2">
        <v>8.0637299999999996</v>
      </c>
      <c r="J67" s="2">
        <v>69</v>
      </c>
      <c r="K67" s="2">
        <v>37510.352140000003</v>
      </c>
      <c r="L67" s="2">
        <v>8.2861100000000008</v>
      </c>
      <c r="M67" s="2">
        <v>28</v>
      </c>
      <c r="N67" s="2">
        <v>39755.755980000002</v>
      </c>
      <c r="O67" s="2">
        <v>8.0992099999999994</v>
      </c>
      <c r="P67" s="2">
        <v>229</v>
      </c>
      <c r="Q67" s="2">
        <v>40960.857470000003</v>
      </c>
      <c r="R67" s="2">
        <v>8.1075999999999997</v>
      </c>
      <c r="S67" s="2">
        <v>88</v>
      </c>
      <c r="T67" s="2">
        <v>37929.575230000002</v>
      </c>
      <c r="U67" s="2">
        <v>8.5495099999999997</v>
      </c>
      <c r="V67" s="2">
        <v>16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44384.075819999998</v>
      </c>
      <c r="E68" s="2">
        <v>1.77E-2</v>
      </c>
      <c r="F68" s="2">
        <v>43053.719920000003</v>
      </c>
      <c r="G68" s="2">
        <v>8.2379999999999995E-2</v>
      </c>
      <c r="H68" s="2">
        <v>38827.075989999998</v>
      </c>
      <c r="I68" s="2">
        <v>16.580249999999999</v>
      </c>
      <c r="J68" s="2">
        <v>149</v>
      </c>
      <c r="K68" s="2">
        <v>36156.423360000001</v>
      </c>
      <c r="L68" s="2">
        <v>16.77187</v>
      </c>
      <c r="M68" s="2">
        <v>53</v>
      </c>
      <c r="N68" s="2">
        <v>37724.825219999999</v>
      </c>
      <c r="O68" s="2">
        <v>16.56504</v>
      </c>
      <c r="P68" s="2">
        <v>478</v>
      </c>
      <c r="Q68" s="2">
        <v>36679.637360000001</v>
      </c>
      <c r="R68" s="2">
        <v>16.59779</v>
      </c>
      <c r="S68" s="2">
        <v>186</v>
      </c>
      <c r="T68" s="2">
        <v>35911.72393</v>
      </c>
      <c r="U68" s="2">
        <v>17.310880000000001</v>
      </c>
      <c r="V68" s="2">
        <v>21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44384.075819999998</v>
      </c>
      <c r="E69" s="2">
        <v>2.138E-2</v>
      </c>
      <c r="F69" s="2">
        <v>43053.719920000003</v>
      </c>
      <c r="G69" s="2">
        <v>0.10364</v>
      </c>
      <c r="H69" s="2">
        <v>38530.898800000003</v>
      </c>
      <c r="I69" s="2">
        <v>16.650839999999999</v>
      </c>
      <c r="J69" s="2">
        <v>129</v>
      </c>
      <c r="K69" s="2">
        <v>35927.156199999998</v>
      </c>
      <c r="L69" s="2">
        <v>16.707429999999999</v>
      </c>
      <c r="M69" s="2">
        <v>53</v>
      </c>
      <c r="N69" s="2">
        <v>36641.422039999998</v>
      </c>
      <c r="O69" s="2">
        <v>16.55931</v>
      </c>
      <c r="P69" s="2">
        <v>526</v>
      </c>
      <c r="Q69" s="2">
        <v>37752.902959999999</v>
      </c>
      <c r="R69" s="2">
        <v>16.591259999999998</v>
      </c>
      <c r="S69" s="2">
        <v>189</v>
      </c>
      <c r="T69" s="2">
        <v>36235.061699999998</v>
      </c>
      <c r="U69" s="2">
        <v>16.772130000000001</v>
      </c>
      <c r="V69" s="2">
        <v>21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44384.075819999998</v>
      </c>
      <c r="E70" s="2">
        <v>2.0580000000000001E-2</v>
      </c>
      <c r="F70" s="2">
        <v>43053.719920000003</v>
      </c>
      <c r="G70" s="2">
        <v>9.5769999999999994E-2</v>
      </c>
      <c r="H70" s="2">
        <v>38827.763709999999</v>
      </c>
      <c r="I70" s="2">
        <v>16.667349999999999</v>
      </c>
      <c r="J70" s="2">
        <v>124</v>
      </c>
      <c r="K70" s="2">
        <v>36231.751579999996</v>
      </c>
      <c r="L70" s="2">
        <v>16.814060000000001</v>
      </c>
      <c r="M70" s="2">
        <v>46</v>
      </c>
      <c r="N70" s="2">
        <v>38514.025509999999</v>
      </c>
      <c r="O70" s="2">
        <v>16.56222</v>
      </c>
      <c r="P70" s="2">
        <v>533</v>
      </c>
      <c r="Q70" s="2">
        <v>39146.236709999997</v>
      </c>
      <c r="R70" s="2">
        <v>16.639500000000002</v>
      </c>
      <c r="S70" s="2">
        <v>194</v>
      </c>
      <c r="T70" s="2">
        <v>35995.200389999998</v>
      </c>
      <c r="U70" s="2">
        <v>16.75112</v>
      </c>
      <c r="V70" s="2">
        <v>27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44384.075819999998</v>
      </c>
      <c r="E71" s="2">
        <v>1.8239999999999999E-2</v>
      </c>
      <c r="F71" s="2">
        <v>43053.719920000003</v>
      </c>
      <c r="G71" s="2">
        <v>8.2519999999999996E-2</v>
      </c>
      <c r="H71" s="2">
        <v>40013.145360000002</v>
      </c>
      <c r="I71" s="2">
        <v>16.664010000000001</v>
      </c>
      <c r="J71" s="2">
        <v>144</v>
      </c>
      <c r="K71" s="2">
        <v>36190.511169999998</v>
      </c>
      <c r="L71" s="2">
        <v>16.656140000000001</v>
      </c>
      <c r="M71" s="2">
        <v>53</v>
      </c>
      <c r="N71" s="2">
        <v>37279.551359999998</v>
      </c>
      <c r="O71" s="2">
        <v>16.58774</v>
      </c>
      <c r="P71" s="2">
        <v>473</v>
      </c>
      <c r="Q71" s="2">
        <v>38416.745560000003</v>
      </c>
      <c r="R71" s="2">
        <v>16.640560000000001</v>
      </c>
      <c r="S71" s="2">
        <v>187</v>
      </c>
      <c r="T71" s="2">
        <v>35937.361530000002</v>
      </c>
      <c r="U71" s="2">
        <v>16.97336</v>
      </c>
      <c r="V71" s="2">
        <v>31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44384.075819999998</v>
      </c>
      <c r="E72" s="2">
        <v>1.763E-2</v>
      </c>
      <c r="F72" s="2">
        <v>43053.719920000003</v>
      </c>
      <c r="G72" s="2">
        <v>8.2379999999999995E-2</v>
      </c>
      <c r="H72" s="2">
        <v>38828.652889999998</v>
      </c>
      <c r="I72" s="2">
        <v>16.613240000000001</v>
      </c>
      <c r="J72" s="2">
        <v>141</v>
      </c>
      <c r="K72" s="2">
        <v>35961.656280000003</v>
      </c>
      <c r="L72" s="2">
        <v>16.820170000000001</v>
      </c>
      <c r="M72" s="2">
        <v>53</v>
      </c>
      <c r="N72" s="2">
        <v>37446.170489999997</v>
      </c>
      <c r="O72" s="2">
        <v>16.593800000000002</v>
      </c>
      <c r="P72" s="2">
        <v>467</v>
      </c>
      <c r="Q72" s="2">
        <v>38067.508220000003</v>
      </c>
      <c r="R72" s="2">
        <v>16.563359999999999</v>
      </c>
      <c r="S72" s="2">
        <v>182</v>
      </c>
      <c r="T72" s="2">
        <v>36240.44483</v>
      </c>
      <c r="U72" s="2">
        <v>16.7621</v>
      </c>
      <c r="V72" s="2">
        <v>24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37625.758329999997</v>
      </c>
      <c r="E73" s="2">
        <v>1.9630000000000002E-2</v>
      </c>
      <c r="F73" s="2">
        <v>37625.929170000003</v>
      </c>
      <c r="G73" s="2">
        <v>9.6640000000000004E-2</v>
      </c>
      <c r="H73" s="2">
        <v>37625.758329999997</v>
      </c>
      <c r="I73" s="2">
        <v>26.78783</v>
      </c>
      <c r="J73" s="2">
        <v>248</v>
      </c>
      <c r="K73" s="2">
        <v>35759.717839999998</v>
      </c>
      <c r="L73" s="2">
        <v>26.830960000000001</v>
      </c>
      <c r="M73" s="2">
        <v>83</v>
      </c>
      <c r="N73" s="2">
        <v>36790.830629999997</v>
      </c>
      <c r="O73" s="2">
        <v>26.690989999999999</v>
      </c>
      <c r="P73" s="2">
        <v>754</v>
      </c>
      <c r="Q73" s="2">
        <v>37162.062239999999</v>
      </c>
      <c r="R73" s="2">
        <v>26.72777</v>
      </c>
      <c r="S73" s="2">
        <v>299</v>
      </c>
      <c r="T73" s="2">
        <v>35876.811540000002</v>
      </c>
      <c r="U73" s="2">
        <v>26.96341</v>
      </c>
      <c r="V73" s="2">
        <v>43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37625.758329999997</v>
      </c>
      <c r="E74" s="2">
        <v>1.8180000000000002E-2</v>
      </c>
      <c r="F74" s="2">
        <v>37625.929170000003</v>
      </c>
      <c r="G74" s="2">
        <v>9.0289999999999995E-2</v>
      </c>
      <c r="H74" s="2">
        <v>37625.758329999997</v>
      </c>
      <c r="I74" s="2">
        <v>26.730119999999999</v>
      </c>
      <c r="J74" s="2">
        <v>239</v>
      </c>
      <c r="K74" s="2">
        <v>35914.10067</v>
      </c>
      <c r="L74" s="2">
        <v>26.725729999999999</v>
      </c>
      <c r="M74" s="2">
        <v>83</v>
      </c>
      <c r="N74" s="2">
        <v>36422.711430000003</v>
      </c>
      <c r="O74" s="2">
        <v>26.753250000000001</v>
      </c>
      <c r="P74" s="2">
        <v>752</v>
      </c>
      <c r="Q74" s="2">
        <v>37581.783730000003</v>
      </c>
      <c r="R74" s="2">
        <v>26.705300000000001</v>
      </c>
      <c r="S74" s="2">
        <v>295</v>
      </c>
      <c r="T74" s="2">
        <v>36033.112500000003</v>
      </c>
      <c r="U74" s="2">
        <v>26.718679999999999</v>
      </c>
      <c r="V74" s="2">
        <v>48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37625.758329999997</v>
      </c>
      <c r="E75" s="2">
        <v>1.9009999999999999E-2</v>
      </c>
      <c r="F75" s="2">
        <v>37625.929170000003</v>
      </c>
      <c r="G75" s="2">
        <v>9.3100000000000002E-2</v>
      </c>
      <c r="H75" s="2">
        <v>37625.758329999997</v>
      </c>
      <c r="I75" s="2">
        <v>26.719259999999998</v>
      </c>
      <c r="J75" s="2">
        <v>244</v>
      </c>
      <c r="K75" s="2">
        <v>35891.462310000003</v>
      </c>
      <c r="L75" s="2">
        <v>26.810559999999999</v>
      </c>
      <c r="M75" s="2">
        <v>83</v>
      </c>
      <c r="N75" s="2">
        <v>36394.339319999999</v>
      </c>
      <c r="O75" s="2">
        <v>26.70016</v>
      </c>
      <c r="P75" s="2">
        <v>760</v>
      </c>
      <c r="Q75" s="2">
        <v>37106.170059999997</v>
      </c>
      <c r="R75" s="2">
        <v>26.699560000000002</v>
      </c>
      <c r="S75" s="2">
        <v>293</v>
      </c>
      <c r="T75" s="2">
        <v>36079.559820000002</v>
      </c>
      <c r="U75" s="2">
        <v>27.192489999999999</v>
      </c>
      <c r="V75" s="2">
        <v>33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37625.758329999997</v>
      </c>
      <c r="E76" s="2">
        <v>2.198E-2</v>
      </c>
      <c r="F76" s="2">
        <v>37625.929170000003</v>
      </c>
      <c r="G76" s="2">
        <v>0.11277</v>
      </c>
      <c r="H76" s="2">
        <v>37625.660300000003</v>
      </c>
      <c r="I76" s="2">
        <v>26.721689999999999</v>
      </c>
      <c r="J76" s="2">
        <v>231</v>
      </c>
      <c r="K76" s="2">
        <v>35917.983289999996</v>
      </c>
      <c r="L76" s="2">
        <v>26.997520000000002</v>
      </c>
      <c r="M76" s="2">
        <v>92</v>
      </c>
      <c r="N76" s="2">
        <v>37476.107400000001</v>
      </c>
      <c r="O76" s="2">
        <v>26.698350000000001</v>
      </c>
      <c r="P76" s="2">
        <v>758</v>
      </c>
      <c r="Q76" s="2">
        <v>37687.212189999998</v>
      </c>
      <c r="R76" s="2">
        <v>26.695609999999999</v>
      </c>
      <c r="S76" s="2">
        <v>302</v>
      </c>
      <c r="T76" s="2">
        <v>35996.50417</v>
      </c>
      <c r="U76" s="2">
        <v>26.855969999999999</v>
      </c>
      <c r="V76" s="2">
        <v>33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37625.758329999997</v>
      </c>
      <c r="E77" s="2">
        <v>2.1870000000000001E-2</v>
      </c>
      <c r="F77" s="2">
        <v>37625.929170000003</v>
      </c>
      <c r="G77" s="2">
        <v>0.10982</v>
      </c>
      <c r="H77" s="2">
        <v>37625.758329999997</v>
      </c>
      <c r="I77" s="2">
        <v>26.68976</v>
      </c>
      <c r="J77" s="2">
        <v>222</v>
      </c>
      <c r="K77" s="2">
        <v>35885.8125</v>
      </c>
      <c r="L77" s="2">
        <v>26.74605</v>
      </c>
      <c r="M77" s="2">
        <v>92</v>
      </c>
      <c r="N77" s="2">
        <v>36273.154170000002</v>
      </c>
      <c r="O77" s="2">
        <v>26.718779999999999</v>
      </c>
      <c r="P77" s="2">
        <v>778</v>
      </c>
      <c r="Q77" s="2">
        <v>37107.254240000002</v>
      </c>
      <c r="R77" s="2">
        <v>26.842099999999999</v>
      </c>
      <c r="S77" s="2">
        <v>295</v>
      </c>
      <c r="T77" s="2">
        <v>35923</v>
      </c>
      <c r="U77" s="2">
        <v>26.990259999999999</v>
      </c>
      <c r="V77" s="2">
        <v>38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341721.57647000003</v>
      </c>
      <c r="E78" s="2">
        <v>0.12005</v>
      </c>
      <c r="F78" s="2">
        <v>335836.53353000002</v>
      </c>
      <c r="G78" s="2">
        <v>8.5389999999999994E-2</v>
      </c>
      <c r="H78" s="2">
        <v>332072.56915</v>
      </c>
      <c r="I78" s="2">
        <v>593.31993</v>
      </c>
      <c r="J78" s="2">
        <v>276</v>
      </c>
      <c r="K78" s="2">
        <v>325630.19727</v>
      </c>
      <c r="L78" s="2">
        <v>598.75933999999995</v>
      </c>
      <c r="M78" s="2">
        <v>9</v>
      </c>
      <c r="N78" s="2">
        <v>325729.78953000001</v>
      </c>
      <c r="O78" s="2">
        <v>592.51583000000005</v>
      </c>
      <c r="P78" s="2">
        <v>1670</v>
      </c>
      <c r="Q78" s="2">
        <v>327403.26853</v>
      </c>
      <c r="R78" s="2">
        <v>603.05191000000002</v>
      </c>
      <c r="S78" s="2">
        <v>42</v>
      </c>
      <c r="T78" s="2">
        <v>324503.98845</v>
      </c>
      <c r="U78" s="2">
        <v>637.87374999999997</v>
      </c>
      <c r="V78" s="2">
        <v>8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341721.57647000003</v>
      </c>
      <c r="E79" s="2">
        <v>1.392E-2</v>
      </c>
      <c r="F79" s="2">
        <v>335836.53353000002</v>
      </c>
      <c r="G79" s="2">
        <v>8.1739999999999993E-2</v>
      </c>
      <c r="H79" s="2">
        <v>329111.48300000001</v>
      </c>
      <c r="I79" s="2">
        <v>593.69866999999999</v>
      </c>
      <c r="J79" s="2">
        <v>281</v>
      </c>
      <c r="K79" s="2">
        <v>325047.97553</v>
      </c>
      <c r="L79" s="2">
        <v>597.63292999999999</v>
      </c>
      <c r="M79" s="2">
        <v>9</v>
      </c>
      <c r="N79" s="2">
        <v>324946.70390999998</v>
      </c>
      <c r="O79" s="2">
        <v>592.55577000000005</v>
      </c>
      <c r="P79" s="2">
        <v>1672</v>
      </c>
      <c r="Q79" s="2">
        <v>327988.68057999999</v>
      </c>
      <c r="R79" s="2">
        <v>596.70272999999997</v>
      </c>
      <c r="S79" s="2">
        <v>41</v>
      </c>
      <c r="T79" s="2">
        <v>324514.12134000001</v>
      </c>
      <c r="U79" s="2">
        <v>631.56510000000003</v>
      </c>
      <c r="V79" s="2">
        <v>10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341721.57647000003</v>
      </c>
      <c r="E80" s="2">
        <v>1.363E-2</v>
      </c>
      <c r="F80" s="2">
        <v>335836.53353000002</v>
      </c>
      <c r="G80" s="2">
        <v>8.3089999999999997E-2</v>
      </c>
      <c r="H80" s="2">
        <v>329396.94923999999</v>
      </c>
      <c r="I80" s="2">
        <v>593.42693999999995</v>
      </c>
      <c r="J80" s="2">
        <v>278</v>
      </c>
      <c r="K80" s="2">
        <v>325032.60700000002</v>
      </c>
      <c r="L80" s="2">
        <v>597.48086000000001</v>
      </c>
      <c r="M80" s="2">
        <v>9</v>
      </c>
      <c r="N80" s="2">
        <v>326171.74890000001</v>
      </c>
      <c r="O80" s="2">
        <v>592.25334999999995</v>
      </c>
      <c r="P80" s="2">
        <v>1652</v>
      </c>
      <c r="Q80" s="2">
        <v>326914.60375000001</v>
      </c>
      <c r="R80" s="2">
        <v>594.04154000000005</v>
      </c>
      <c r="S80" s="2">
        <v>42</v>
      </c>
      <c r="T80" s="2">
        <v>324132.78869000002</v>
      </c>
      <c r="U80" s="2">
        <v>640.40013999999996</v>
      </c>
      <c r="V80" s="2">
        <v>8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341721.57647000003</v>
      </c>
      <c r="E81" s="2">
        <v>1.3639999999999999E-2</v>
      </c>
      <c r="F81" s="2">
        <v>335836.53353000002</v>
      </c>
      <c r="G81" s="2">
        <v>8.1379999999999994E-2</v>
      </c>
      <c r="H81" s="2">
        <v>331772.73352000001</v>
      </c>
      <c r="I81" s="2">
        <v>593.03341</v>
      </c>
      <c r="J81" s="2">
        <v>277</v>
      </c>
      <c r="K81" s="2">
        <v>325326.83756000001</v>
      </c>
      <c r="L81" s="2">
        <v>596.77005999999994</v>
      </c>
      <c r="M81" s="2">
        <v>9</v>
      </c>
      <c r="N81" s="2">
        <v>326148.16459</v>
      </c>
      <c r="O81" s="2">
        <v>592.44150000000002</v>
      </c>
      <c r="P81" s="2">
        <v>1654</v>
      </c>
      <c r="Q81" s="2">
        <v>327923.84573</v>
      </c>
      <c r="R81" s="2">
        <v>599.39439000000004</v>
      </c>
      <c r="S81" s="2">
        <v>41</v>
      </c>
      <c r="T81" s="2">
        <v>324554.37186000001</v>
      </c>
      <c r="U81" s="2">
        <v>600.12924999999996</v>
      </c>
      <c r="V81" s="2">
        <v>10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341721.57647000003</v>
      </c>
      <c r="E82" s="2">
        <v>1.406E-2</v>
      </c>
      <c r="F82" s="2">
        <v>335836.53353000002</v>
      </c>
      <c r="G82" s="2">
        <v>8.4470000000000003E-2</v>
      </c>
      <c r="H82" s="2">
        <v>330990.81491999998</v>
      </c>
      <c r="I82" s="2">
        <v>592.81089999999995</v>
      </c>
      <c r="J82" s="2">
        <v>276</v>
      </c>
      <c r="K82" s="2">
        <v>325541.03438000003</v>
      </c>
      <c r="L82" s="2">
        <v>597.79489999999998</v>
      </c>
      <c r="M82" s="2">
        <v>9</v>
      </c>
      <c r="N82" s="2">
        <v>324998.29178000003</v>
      </c>
      <c r="O82" s="2">
        <v>592.46330999999998</v>
      </c>
      <c r="P82" s="2">
        <v>1656</v>
      </c>
      <c r="Q82" s="2">
        <v>326364.18836999999</v>
      </c>
      <c r="R82" s="2">
        <v>597.06697999999994</v>
      </c>
      <c r="S82" s="2">
        <v>42</v>
      </c>
      <c r="T82" s="2">
        <v>324352.96847999998</v>
      </c>
      <c r="U82" s="2">
        <v>642.95812999999998</v>
      </c>
      <c r="V82" s="2">
        <v>8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333988.51494999998</v>
      </c>
      <c r="E83" s="2">
        <v>1.384E-2</v>
      </c>
      <c r="F83" s="2">
        <v>334090.44650000002</v>
      </c>
      <c r="G83" s="2">
        <v>8.9569999999999997E-2</v>
      </c>
      <c r="H83" s="2">
        <v>327401.44578000001</v>
      </c>
      <c r="I83" s="2">
        <v>857.44335000000001</v>
      </c>
      <c r="J83" s="2">
        <v>441</v>
      </c>
      <c r="K83" s="2">
        <v>324333.32040999999</v>
      </c>
      <c r="L83" s="2">
        <v>922.60173999999995</v>
      </c>
      <c r="M83" s="2">
        <v>13</v>
      </c>
      <c r="N83" s="2">
        <v>324876.17248000001</v>
      </c>
      <c r="O83" s="2">
        <v>857.21122000000003</v>
      </c>
      <c r="P83" s="2">
        <v>2385</v>
      </c>
      <c r="Q83" s="2">
        <v>325671.43698</v>
      </c>
      <c r="R83" s="2">
        <v>869.26112999999998</v>
      </c>
      <c r="S83" s="2">
        <v>63</v>
      </c>
      <c r="T83" s="2">
        <v>323853.02902000002</v>
      </c>
      <c r="U83" s="2">
        <v>858.18557999999996</v>
      </c>
      <c r="V83" s="2">
        <v>10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333988.51494999998</v>
      </c>
      <c r="E84" s="2">
        <v>2.6460000000000001E-2</v>
      </c>
      <c r="F84" s="2">
        <v>334090.44650000002</v>
      </c>
      <c r="G84" s="2">
        <v>8.8700000000000001E-2</v>
      </c>
      <c r="H84" s="2">
        <v>329708.90607999999</v>
      </c>
      <c r="I84" s="2">
        <v>857.447</v>
      </c>
      <c r="J84" s="2">
        <v>435</v>
      </c>
      <c r="K84" s="2">
        <v>324491.62926000002</v>
      </c>
      <c r="L84" s="2">
        <v>923.62611000000004</v>
      </c>
      <c r="M84" s="2">
        <v>13</v>
      </c>
      <c r="N84" s="2">
        <v>325326.27798999997</v>
      </c>
      <c r="O84" s="2">
        <v>857.19822999999997</v>
      </c>
      <c r="P84" s="2">
        <v>2462</v>
      </c>
      <c r="Q84" s="2">
        <v>326484.70788</v>
      </c>
      <c r="R84" s="2">
        <v>870.17939000000001</v>
      </c>
      <c r="S84" s="2">
        <v>62</v>
      </c>
      <c r="T84" s="2">
        <v>323904.44949999999</v>
      </c>
      <c r="U84" s="2">
        <v>864.87958000000003</v>
      </c>
      <c r="V84" s="2">
        <v>10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333988.51494999998</v>
      </c>
      <c r="E85" s="2">
        <v>1.391E-2</v>
      </c>
      <c r="F85" s="2">
        <v>334090.44650000002</v>
      </c>
      <c r="G85" s="2">
        <v>9.0509999999999993E-2</v>
      </c>
      <c r="H85" s="2">
        <v>327359.23752999998</v>
      </c>
      <c r="I85" s="2">
        <v>857.54166999999995</v>
      </c>
      <c r="J85" s="2">
        <v>388</v>
      </c>
      <c r="K85" s="2">
        <v>324215.67339000001</v>
      </c>
      <c r="L85" s="2">
        <v>928.37683000000004</v>
      </c>
      <c r="M85" s="2">
        <v>13</v>
      </c>
      <c r="N85" s="2">
        <v>325174.86651000002</v>
      </c>
      <c r="O85" s="2">
        <v>857.14476000000002</v>
      </c>
      <c r="P85" s="2">
        <v>2388</v>
      </c>
      <c r="Q85" s="2">
        <v>326796.74443000002</v>
      </c>
      <c r="R85" s="2">
        <v>857.76315999999997</v>
      </c>
      <c r="S85" s="2">
        <v>61</v>
      </c>
      <c r="T85" s="2">
        <v>323837.80884999997</v>
      </c>
      <c r="U85" s="2">
        <v>865.77666999999997</v>
      </c>
      <c r="V85" s="2">
        <v>10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333988.51494999998</v>
      </c>
      <c r="E86" s="2">
        <v>1.387E-2</v>
      </c>
      <c r="F86" s="2">
        <v>334090.44650000002</v>
      </c>
      <c r="G86" s="2">
        <v>0.09</v>
      </c>
      <c r="H86" s="2">
        <v>328745.71833</v>
      </c>
      <c r="I86" s="2">
        <v>858.68449999999996</v>
      </c>
      <c r="J86" s="2">
        <v>380</v>
      </c>
      <c r="K86" s="2">
        <v>324321.66044000001</v>
      </c>
      <c r="L86" s="2">
        <v>923.48649999999998</v>
      </c>
      <c r="M86" s="2">
        <v>13</v>
      </c>
      <c r="N86" s="2">
        <v>324375.34852</v>
      </c>
      <c r="O86" s="2">
        <v>857.17790000000002</v>
      </c>
      <c r="P86" s="2">
        <v>2517</v>
      </c>
      <c r="Q86" s="2">
        <v>324871.65019999997</v>
      </c>
      <c r="R86" s="2">
        <v>864.23027999999999</v>
      </c>
      <c r="S86" s="2">
        <v>62</v>
      </c>
      <c r="T86" s="2">
        <v>324064.78009999997</v>
      </c>
      <c r="U86" s="2">
        <v>870.00663999999995</v>
      </c>
      <c r="V86" s="2">
        <v>14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333988.51494999998</v>
      </c>
      <c r="E87" s="2">
        <v>1.341E-2</v>
      </c>
      <c r="F87" s="2">
        <v>334090.44650000002</v>
      </c>
      <c r="G87" s="2">
        <v>9.1060000000000002E-2</v>
      </c>
      <c r="H87" s="2">
        <v>327353.1496</v>
      </c>
      <c r="I87" s="2">
        <v>859.06708000000003</v>
      </c>
      <c r="J87" s="2">
        <v>418</v>
      </c>
      <c r="K87" s="2">
        <v>324499.54077999998</v>
      </c>
      <c r="L87" s="2">
        <v>926.36973999999998</v>
      </c>
      <c r="M87" s="2">
        <v>13</v>
      </c>
      <c r="N87" s="2">
        <v>325028.78116999997</v>
      </c>
      <c r="O87" s="2">
        <v>857.44785000000002</v>
      </c>
      <c r="P87" s="2">
        <v>2399</v>
      </c>
      <c r="Q87" s="2">
        <v>326484.82610000001</v>
      </c>
      <c r="R87" s="2">
        <v>867.30552</v>
      </c>
      <c r="S87" s="2">
        <v>63</v>
      </c>
      <c r="T87" s="2">
        <v>323927.88097</v>
      </c>
      <c r="U87" s="2">
        <v>861.94014000000004</v>
      </c>
      <c r="V87" s="2">
        <v>10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324827.98154000001</v>
      </c>
      <c r="E88" s="2">
        <v>1.286E-2</v>
      </c>
      <c r="F88" s="2">
        <v>324836.37529</v>
      </c>
      <c r="G88" s="2">
        <v>4.19E-2</v>
      </c>
      <c r="H88" s="2">
        <v>324827.98154000001</v>
      </c>
      <c r="I88" s="2">
        <v>1009.18562</v>
      </c>
      <c r="J88" s="2">
        <v>487</v>
      </c>
      <c r="K88" s="2">
        <v>323696.63906000002</v>
      </c>
      <c r="L88" s="2">
        <v>1066.8826100000001</v>
      </c>
      <c r="M88" s="2">
        <v>15</v>
      </c>
      <c r="N88" s="2">
        <v>324913.12862999999</v>
      </c>
      <c r="O88" s="2">
        <v>1008.68611</v>
      </c>
      <c r="P88" s="2">
        <v>2889</v>
      </c>
      <c r="Q88" s="2">
        <v>327785.17109999998</v>
      </c>
      <c r="R88" s="2">
        <v>1008.57281</v>
      </c>
      <c r="S88" s="2">
        <v>74</v>
      </c>
      <c r="T88" s="2">
        <v>323492.64780999999</v>
      </c>
      <c r="U88" s="2">
        <v>1083.24629</v>
      </c>
      <c r="V88" s="2">
        <v>12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324827.98154000001</v>
      </c>
      <c r="E89" s="2">
        <v>1.2699999999999999E-2</v>
      </c>
      <c r="F89" s="2">
        <v>324836.37529</v>
      </c>
      <c r="G89" s="2">
        <v>4.2220000000000001E-2</v>
      </c>
      <c r="H89" s="2">
        <v>324827.98154000001</v>
      </c>
      <c r="I89" s="2">
        <v>1009.66454</v>
      </c>
      <c r="J89" s="2">
        <v>541</v>
      </c>
      <c r="K89" s="2">
        <v>323777.05183999997</v>
      </c>
      <c r="L89" s="2">
        <v>1071.2361100000001</v>
      </c>
      <c r="M89" s="2">
        <v>15</v>
      </c>
      <c r="N89" s="2">
        <v>324784.47752999997</v>
      </c>
      <c r="O89" s="2">
        <v>1008.57149</v>
      </c>
      <c r="P89" s="2">
        <v>2930</v>
      </c>
      <c r="Q89" s="2">
        <v>326236.42394000001</v>
      </c>
      <c r="R89" s="2">
        <v>1021.62371</v>
      </c>
      <c r="S89" s="2">
        <v>74</v>
      </c>
      <c r="T89" s="2">
        <v>323509.90366000001</v>
      </c>
      <c r="U89" s="2">
        <v>1066.5482</v>
      </c>
      <c r="V89" s="2">
        <v>12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324827.98154000001</v>
      </c>
      <c r="E90" s="2">
        <v>1.299E-2</v>
      </c>
      <c r="F90" s="2">
        <v>324836.37529</v>
      </c>
      <c r="G90" s="2">
        <v>4.2610000000000002E-2</v>
      </c>
      <c r="H90" s="2">
        <v>324827.98154000001</v>
      </c>
      <c r="I90" s="2">
        <v>1008.80204</v>
      </c>
      <c r="J90" s="2">
        <v>524</v>
      </c>
      <c r="K90" s="2">
        <v>323829.10016999999</v>
      </c>
      <c r="L90" s="2">
        <v>1073.26893</v>
      </c>
      <c r="M90" s="2">
        <v>15</v>
      </c>
      <c r="N90" s="2">
        <v>325022.83565000002</v>
      </c>
      <c r="O90" s="2">
        <v>1008.75039</v>
      </c>
      <c r="P90" s="2">
        <v>2857</v>
      </c>
      <c r="Q90" s="2">
        <v>325625.28963999997</v>
      </c>
      <c r="R90" s="2">
        <v>1012.15058</v>
      </c>
      <c r="S90" s="2">
        <v>73</v>
      </c>
      <c r="T90" s="2">
        <v>323535.82114999997</v>
      </c>
      <c r="U90" s="2">
        <v>1061.7361800000001</v>
      </c>
      <c r="V90" s="2">
        <v>12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324827.98154000001</v>
      </c>
      <c r="E91" s="2">
        <v>1.2970000000000001E-2</v>
      </c>
      <c r="F91" s="2">
        <v>324836.37529</v>
      </c>
      <c r="G91" s="2">
        <v>4.2860000000000002E-2</v>
      </c>
      <c r="H91" s="2">
        <v>324827.98154000001</v>
      </c>
      <c r="I91" s="2">
        <v>1010.1322</v>
      </c>
      <c r="J91" s="2">
        <v>544</v>
      </c>
      <c r="K91" s="2">
        <v>323679.38299000001</v>
      </c>
      <c r="L91" s="2">
        <v>1072.73874</v>
      </c>
      <c r="M91" s="2">
        <v>15</v>
      </c>
      <c r="N91" s="2">
        <v>325095.78208999999</v>
      </c>
      <c r="O91" s="2">
        <v>1008.77843</v>
      </c>
      <c r="P91" s="2">
        <v>2924</v>
      </c>
      <c r="Q91" s="2">
        <v>326303.14778</v>
      </c>
      <c r="R91" s="2">
        <v>1014.83416</v>
      </c>
      <c r="S91" s="2">
        <v>72</v>
      </c>
      <c r="T91" s="2">
        <v>323577.97597000003</v>
      </c>
      <c r="U91" s="2">
        <v>1017.2747900000001</v>
      </c>
      <c r="V91" s="2">
        <v>16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324827.98154000001</v>
      </c>
      <c r="E92" s="2">
        <v>1.2930000000000001E-2</v>
      </c>
      <c r="F92" s="2">
        <v>324836.37529</v>
      </c>
      <c r="G92" s="2">
        <v>4.4569999999999999E-2</v>
      </c>
      <c r="H92" s="2">
        <v>324827.98154000001</v>
      </c>
      <c r="I92" s="2">
        <v>1010.27519</v>
      </c>
      <c r="J92" s="2">
        <v>489</v>
      </c>
      <c r="K92" s="2">
        <v>323812.60053</v>
      </c>
      <c r="L92" s="2">
        <v>1078.43544</v>
      </c>
      <c r="M92" s="2">
        <v>15</v>
      </c>
      <c r="N92" s="2">
        <v>324647.79144</v>
      </c>
      <c r="O92" s="2">
        <v>1008.86348</v>
      </c>
      <c r="P92" s="2">
        <v>2902</v>
      </c>
      <c r="Q92" s="2">
        <v>325200.25323999999</v>
      </c>
      <c r="R92" s="2">
        <v>1012.9591</v>
      </c>
      <c r="S92" s="2">
        <v>73</v>
      </c>
      <c r="T92" s="2">
        <v>323505.23031999997</v>
      </c>
      <c r="U92" s="2">
        <v>1077.3910800000001</v>
      </c>
      <c r="V92" s="2">
        <v>12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1137.39787</v>
      </c>
      <c r="E93" s="2">
        <v>4.6000000000000001E-4</v>
      </c>
      <c r="F93" s="2">
        <v>1094.10797</v>
      </c>
      <c r="G93" s="2">
        <v>1.17E-3</v>
      </c>
      <c r="H93" s="2">
        <v>845.18413999999996</v>
      </c>
      <c r="I93" s="2">
        <v>1.5215700000000001</v>
      </c>
      <c r="J93" s="2">
        <v>27</v>
      </c>
      <c r="K93" s="2">
        <v>826.49865</v>
      </c>
      <c r="L93" s="2">
        <v>1.5504100000000001</v>
      </c>
      <c r="M93" s="2">
        <v>51</v>
      </c>
      <c r="N93" s="2">
        <v>826.95791999999994</v>
      </c>
      <c r="O93" s="2">
        <v>1.49217</v>
      </c>
      <c r="P93" s="2">
        <v>93</v>
      </c>
      <c r="Q93" s="2">
        <v>826.95791999999994</v>
      </c>
      <c r="R93" s="2">
        <v>1.4944</v>
      </c>
      <c r="S93" s="2">
        <v>121</v>
      </c>
      <c r="T93" s="2">
        <v>826.27070000000003</v>
      </c>
      <c r="U93" s="2">
        <v>1.5383199999999999</v>
      </c>
      <c r="V93" s="2">
        <v>14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1137.39787</v>
      </c>
      <c r="E94" s="2">
        <v>5.9899999999999997E-3</v>
      </c>
      <c r="F94" s="2">
        <v>1094.10797</v>
      </c>
      <c r="G94" s="2">
        <v>1.5779999999999999E-2</v>
      </c>
      <c r="H94" s="2">
        <v>845.18413999999996</v>
      </c>
      <c r="I94" s="2">
        <v>1.49197</v>
      </c>
      <c r="J94" s="2">
        <v>16</v>
      </c>
      <c r="K94" s="2">
        <v>826.95791999999994</v>
      </c>
      <c r="L94" s="2">
        <v>1.4998800000000001</v>
      </c>
      <c r="M94" s="2">
        <v>49</v>
      </c>
      <c r="N94" s="2">
        <v>826.27070000000003</v>
      </c>
      <c r="O94" s="2">
        <v>1.4995000000000001</v>
      </c>
      <c r="P94" s="2">
        <v>88</v>
      </c>
      <c r="Q94" s="2">
        <v>826.95791999999994</v>
      </c>
      <c r="R94" s="2">
        <v>1.48952</v>
      </c>
      <c r="S94" s="2">
        <v>128</v>
      </c>
      <c r="T94" s="2">
        <v>826.27070000000003</v>
      </c>
      <c r="U94" s="2">
        <v>1.8227</v>
      </c>
      <c r="V94" s="2">
        <v>17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1137.39787</v>
      </c>
      <c r="E95" s="2">
        <v>5.7200000000000003E-3</v>
      </c>
      <c r="F95" s="2">
        <v>1094.10797</v>
      </c>
      <c r="G95" s="2">
        <v>1.4030000000000001E-2</v>
      </c>
      <c r="H95" s="2">
        <v>845.80089999999996</v>
      </c>
      <c r="I95" s="2">
        <v>1.51607</v>
      </c>
      <c r="J95" s="2">
        <v>18</v>
      </c>
      <c r="K95" s="2">
        <v>826.27070000000003</v>
      </c>
      <c r="L95" s="2">
        <v>1.4923299999999999</v>
      </c>
      <c r="M95" s="2">
        <v>48</v>
      </c>
      <c r="N95" s="2">
        <v>826.27070000000003</v>
      </c>
      <c r="O95" s="2">
        <v>1.5008699999999999</v>
      </c>
      <c r="P95" s="2">
        <v>90</v>
      </c>
      <c r="Q95" s="2">
        <v>831.03485999999998</v>
      </c>
      <c r="R95" s="2">
        <v>1.48987</v>
      </c>
      <c r="S95" s="2">
        <v>106</v>
      </c>
      <c r="T95" s="2">
        <v>826.27070000000003</v>
      </c>
      <c r="U95" s="2">
        <v>1.5343500000000001</v>
      </c>
      <c r="V95" s="2">
        <v>16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1137.39787</v>
      </c>
      <c r="E96" s="2">
        <v>6.3400000000000001E-3</v>
      </c>
      <c r="F96" s="2">
        <v>1094.10797</v>
      </c>
      <c r="G96" s="2">
        <v>1.5699999999999999E-2</v>
      </c>
      <c r="H96" s="2">
        <v>853.50635999999997</v>
      </c>
      <c r="I96" s="2">
        <v>1.4913099999999999</v>
      </c>
      <c r="J96" s="2">
        <v>24</v>
      </c>
      <c r="K96" s="2">
        <v>826.95791999999994</v>
      </c>
      <c r="L96" s="2">
        <v>1.5007999999999999</v>
      </c>
      <c r="M96" s="2">
        <v>51</v>
      </c>
      <c r="N96" s="2">
        <v>826.27070000000003</v>
      </c>
      <c r="O96" s="2">
        <v>1.48766</v>
      </c>
      <c r="P96" s="2">
        <v>68</v>
      </c>
      <c r="Q96" s="2">
        <v>826.27070000000003</v>
      </c>
      <c r="R96" s="2">
        <v>1.4895499999999999</v>
      </c>
      <c r="S96" s="2">
        <v>134</v>
      </c>
      <c r="T96" s="2">
        <v>826.27070000000003</v>
      </c>
      <c r="U96" s="2">
        <v>1.4873499999999999</v>
      </c>
      <c r="V96" s="2">
        <v>18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1137.39787</v>
      </c>
      <c r="E97" s="2">
        <v>6.3299999999999997E-3</v>
      </c>
      <c r="F97" s="2">
        <v>1094.10797</v>
      </c>
      <c r="G97" s="2">
        <v>1.6029999999999999E-2</v>
      </c>
      <c r="H97" s="2">
        <v>853.50635999999997</v>
      </c>
      <c r="I97" s="2">
        <v>1.5326</v>
      </c>
      <c r="J97" s="2">
        <v>24</v>
      </c>
      <c r="K97" s="2">
        <v>826.27070000000003</v>
      </c>
      <c r="L97" s="2">
        <v>1.49109</v>
      </c>
      <c r="M97" s="2">
        <v>48</v>
      </c>
      <c r="N97" s="2">
        <v>826.27070000000003</v>
      </c>
      <c r="O97" s="2">
        <v>1.48858</v>
      </c>
      <c r="P97" s="2">
        <v>67</v>
      </c>
      <c r="Q97" s="2">
        <v>826.27070000000003</v>
      </c>
      <c r="R97" s="2">
        <v>1.49129</v>
      </c>
      <c r="S97" s="2">
        <v>132</v>
      </c>
      <c r="T97" s="2">
        <v>826.27070000000003</v>
      </c>
      <c r="U97" s="2">
        <v>1.5504199999999999</v>
      </c>
      <c r="V97" s="2">
        <v>19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775.68174999999997</v>
      </c>
      <c r="E98" s="2">
        <v>6.6899999999999998E-3</v>
      </c>
      <c r="F98" s="2">
        <v>775.68174999999997</v>
      </c>
      <c r="G98" s="2">
        <v>2.0070000000000001E-2</v>
      </c>
      <c r="H98" s="2">
        <v>775.68174999999997</v>
      </c>
      <c r="I98" s="2">
        <v>2.0390299999999999</v>
      </c>
      <c r="J98" s="2">
        <v>27</v>
      </c>
      <c r="K98" s="2">
        <v>642.58036000000004</v>
      </c>
      <c r="L98" s="2">
        <v>2.0552000000000001</v>
      </c>
      <c r="M98" s="2">
        <v>59</v>
      </c>
      <c r="N98" s="2">
        <v>715.82584999999995</v>
      </c>
      <c r="O98" s="2">
        <v>2.0496400000000001</v>
      </c>
      <c r="P98" s="2">
        <v>126</v>
      </c>
      <c r="Q98" s="2">
        <v>700.62869999999998</v>
      </c>
      <c r="R98" s="2">
        <v>2.0394999999999999</v>
      </c>
      <c r="S98" s="2">
        <v>158</v>
      </c>
      <c r="T98" s="2">
        <v>641.66354000000001</v>
      </c>
      <c r="U98" s="2">
        <v>2.0731700000000002</v>
      </c>
      <c r="V98" s="2">
        <v>23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775.68174999999997</v>
      </c>
      <c r="E99" s="2">
        <v>6.7600000000000004E-3</v>
      </c>
      <c r="F99" s="2">
        <v>775.68174999999997</v>
      </c>
      <c r="G99" s="2">
        <v>2.0070000000000001E-2</v>
      </c>
      <c r="H99" s="2">
        <v>770.74095</v>
      </c>
      <c r="I99" s="2">
        <v>2.08203</v>
      </c>
      <c r="J99" s="2">
        <v>38</v>
      </c>
      <c r="K99" s="2">
        <v>644.80339000000004</v>
      </c>
      <c r="L99" s="2">
        <v>2.0405000000000002</v>
      </c>
      <c r="M99" s="2">
        <v>60</v>
      </c>
      <c r="N99" s="2">
        <v>714.68373999999994</v>
      </c>
      <c r="O99" s="2">
        <v>2.05044</v>
      </c>
      <c r="P99" s="2">
        <v>118</v>
      </c>
      <c r="Q99" s="2">
        <v>672.67411000000004</v>
      </c>
      <c r="R99" s="2">
        <v>2.0455100000000002</v>
      </c>
      <c r="S99" s="2">
        <v>176</v>
      </c>
      <c r="T99" s="2">
        <v>641.58587</v>
      </c>
      <c r="U99" s="2">
        <v>2.0471900000000001</v>
      </c>
      <c r="V99" s="2">
        <v>23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775.68174999999997</v>
      </c>
      <c r="E100" s="2">
        <v>6.5500000000000003E-3</v>
      </c>
      <c r="F100" s="2">
        <v>775.68174999999997</v>
      </c>
      <c r="G100" s="2">
        <v>1.992E-2</v>
      </c>
      <c r="H100" s="2">
        <v>755.94316000000003</v>
      </c>
      <c r="I100" s="2">
        <v>2.0747200000000001</v>
      </c>
      <c r="J100" s="2">
        <v>41</v>
      </c>
      <c r="K100" s="2">
        <v>645.00707</v>
      </c>
      <c r="L100" s="2">
        <v>2.0665300000000002</v>
      </c>
      <c r="M100" s="2">
        <v>60</v>
      </c>
      <c r="N100" s="2">
        <v>697.58100999999999</v>
      </c>
      <c r="O100" s="2">
        <v>2.0481799999999999</v>
      </c>
      <c r="P100" s="2">
        <v>123</v>
      </c>
      <c r="Q100" s="2">
        <v>668.46297000000004</v>
      </c>
      <c r="R100" s="2">
        <v>2.0426899999999999</v>
      </c>
      <c r="S100" s="2">
        <v>160</v>
      </c>
      <c r="T100" s="2">
        <v>641.58587</v>
      </c>
      <c r="U100" s="2">
        <v>2.1169899999999999</v>
      </c>
      <c r="V100" s="2">
        <v>22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775.68174999999997</v>
      </c>
      <c r="E101" s="2">
        <v>6.94E-3</v>
      </c>
      <c r="F101" s="2">
        <v>775.68174999999997</v>
      </c>
      <c r="G101" s="2">
        <v>1.9900000000000001E-2</v>
      </c>
      <c r="H101" s="2">
        <v>775.68174999999997</v>
      </c>
      <c r="I101" s="2">
        <v>2.0832600000000001</v>
      </c>
      <c r="J101" s="2">
        <v>39</v>
      </c>
      <c r="K101" s="2">
        <v>645.03245000000004</v>
      </c>
      <c r="L101" s="2">
        <v>2.0651600000000001</v>
      </c>
      <c r="M101" s="2">
        <v>62</v>
      </c>
      <c r="N101" s="2">
        <v>689.02945</v>
      </c>
      <c r="O101" s="2">
        <v>2.04162</v>
      </c>
      <c r="P101" s="2">
        <v>115</v>
      </c>
      <c r="Q101" s="2">
        <v>724.65566000000001</v>
      </c>
      <c r="R101" s="2">
        <v>2.0383</v>
      </c>
      <c r="S101" s="2">
        <v>155</v>
      </c>
      <c r="T101" s="2">
        <v>641.58587</v>
      </c>
      <c r="U101" s="2">
        <v>2.0973600000000001</v>
      </c>
      <c r="V101" s="2">
        <v>26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775.68174999999997</v>
      </c>
      <c r="E102" s="2">
        <v>6.6100000000000004E-3</v>
      </c>
      <c r="F102" s="2">
        <v>775.68174999999997</v>
      </c>
      <c r="G102" s="2">
        <v>2.044E-2</v>
      </c>
      <c r="H102" s="2">
        <v>755.94316000000003</v>
      </c>
      <c r="I102" s="2">
        <v>2.0538400000000001</v>
      </c>
      <c r="J102" s="2">
        <v>31</v>
      </c>
      <c r="K102" s="2">
        <v>645.03245000000004</v>
      </c>
      <c r="L102" s="2">
        <v>2.09659</v>
      </c>
      <c r="M102" s="2">
        <v>61</v>
      </c>
      <c r="N102" s="2">
        <v>671.51065000000006</v>
      </c>
      <c r="O102" s="2">
        <v>2.0443099999999998</v>
      </c>
      <c r="P102" s="2">
        <v>122</v>
      </c>
      <c r="Q102" s="2">
        <v>714.82642999999996</v>
      </c>
      <c r="R102" s="2">
        <v>2.0445000000000002</v>
      </c>
      <c r="S102" s="2">
        <v>163</v>
      </c>
      <c r="T102" s="2">
        <v>641.66354000000001</v>
      </c>
      <c r="U102" s="2">
        <v>2.0403799999999999</v>
      </c>
      <c r="V102" s="2">
        <v>22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766.08712000000003</v>
      </c>
      <c r="E103" s="2">
        <v>7.4400000000000004E-3</v>
      </c>
      <c r="F103" s="2">
        <v>766.30877999999996</v>
      </c>
      <c r="G103" s="2">
        <v>2.401E-2</v>
      </c>
      <c r="H103" s="2">
        <v>763.22446000000002</v>
      </c>
      <c r="I103" s="2">
        <v>3.2608199999999998</v>
      </c>
      <c r="J103" s="2">
        <v>63</v>
      </c>
      <c r="K103" s="2">
        <v>589.37968000000001</v>
      </c>
      <c r="L103" s="2">
        <v>3.2501600000000002</v>
      </c>
      <c r="M103" s="2">
        <v>88</v>
      </c>
      <c r="N103" s="2">
        <v>673.23436000000004</v>
      </c>
      <c r="O103" s="2">
        <v>3.2422399999999998</v>
      </c>
      <c r="P103" s="2">
        <v>203</v>
      </c>
      <c r="Q103" s="2">
        <v>724.45177000000001</v>
      </c>
      <c r="R103" s="2">
        <v>3.2353399999999999</v>
      </c>
      <c r="S103" s="2">
        <v>257</v>
      </c>
      <c r="T103" s="2">
        <v>589.16876000000002</v>
      </c>
      <c r="U103" s="2">
        <v>3.2727200000000001</v>
      </c>
      <c r="V103" s="2">
        <v>36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766.08712000000003</v>
      </c>
      <c r="E104" s="2">
        <v>7.3299999999999997E-3</v>
      </c>
      <c r="F104" s="2">
        <v>766.30877999999996</v>
      </c>
      <c r="G104" s="2">
        <v>2.4320000000000001E-2</v>
      </c>
      <c r="H104" s="2">
        <v>763.37536</v>
      </c>
      <c r="I104" s="2">
        <v>3.2540499999999999</v>
      </c>
      <c r="J104" s="2">
        <v>61</v>
      </c>
      <c r="K104" s="2">
        <v>589.49292000000003</v>
      </c>
      <c r="L104" s="2">
        <v>3.2441800000000001</v>
      </c>
      <c r="M104" s="2">
        <v>93</v>
      </c>
      <c r="N104" s="2">
        <v>667.548</v>
      </c>
      <c r="O104" s="2">
        <v>3.2387700000000001</v>
      </c>
      <c r="P104" s="2">
        <v>167</v>
      </c>
      <c r="Q104" s="2">
        <v>678.86649999999997</v>
      </c>
      <c r="R104" s="2">
        <v>3.2387100000000002</v>
      </c>
      <c r="S104" s="2">
        <v>223</v>
      </c>
      <c r="T104" s="2">
        <v>607.83243000000004</v>
      </c>
      <c r="U104" s="2">
        <v>3.7849200000000001</v>
      </c>
      <c r="V104" s="2">
        <v>36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766.08712000000003</v>
      </c>
      <c r="E105" s="2">
        <v>6.8900000000000003E-3</v>
      </c>
      <c r="F105" s="2">
        <v>766.30877999999996</v>
      </c>
      <c r="G105" s="2">
        <v>2.2579999999999999E-2</v>
      </c>
      <c r="H105" s="2">
        <v>707.27976000000001</v>
      </c>
      <c r="I105" s="2">
        <v>3.2334000000000001</v>
      </c>
      <c r="J105" s="2">
        <v>63</v>
      </c>
      <c r="K105" s="2">
        <v>589.56673999999998</v>
      </c>
      <c r="L105" s="2">
        <v>3.2545500000000001</v>
      </c>
      <c r="M105" s="2">
        <v>82</v>
      </c>
      <c r="N105" s="2">
        <v>658.17755</v>
      </c>
      <c r="O105" s="2">
        <v>3.24186</v>
      </c>
      <c r="P105" s="2">
        <v>186</v>
      </c>
      <c r="Q105" s="2">
        <v>672.06825000000003</v>
      </c>
      <c r="R105" s="2">
        <v>3.2385199999999998</v>
      </c>
      <c r="S105" s="2">
        <v>269</v>
      </c>
      <c r="T105" s="2">
        <v>589.72693000000004</v>
      </c>
      <c r="U105" s="2">
        <v>3.4017200000000001</v>
      </c>
      <c r="V105" s="2">
        <v>32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766.08712000000003</v>
      </c>
      <c r="E106" s="2">
        <v>7.11E-3</v>
      </c>
      <c r="F106" s="2">
        <v>766.30877999999996</v>
      </c>
      <c r="G106" s="2">
        <v>2.3029999999999998E-2</v>
      </c>
      <c r="H106" s="2">
        <v>754.29106999999999</v>
      </c>
      <c r="I106" s="2">
        <v>3.27644</v>
      </c>
      <c r="J106" s="2">
        <v>67</v>
      </c>
      <c r="K106" s="2">
        <v>589.58226999999999</v>
      </c>
      <c r="L106" s="2">
        <v>3.2581799999999999</v>
      </c>
      <c r="M106" s="2">
        <v>91</v>
      </c>
      <c r="N106" s="2">
        <v>695.44326999999998</v>
      </c>
      <c r="O106" s="2">
        <v>3.2429299999999999</v>
      </c>
      <c r="P106" s="2">
        <v>177</v>
      </c>
      <c r="Q106" s="2">
        <v>700.62869999999998</v>
      </c>
      <c r="R106" s="2">
        <v>3.2298800000000001</v>
      </c>
      <c r="S106" s="2">
        <v>251</v>
      </c>
      <c r="T106" s="2">
        <v>589.25689999999997</v>
      </c>
      <c r="U106" s="2">
        <v>3.49098</v>
      </c>
      <c r="V106" s="2">
        <v>37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766.08712000000003</v>
      </c>
      <c r="E107" s="2">
        <v>7.0099999999999997E-3</v>
      </c>
      <c r="F107" s="2">
        <v>766.30877999999996</v>
      </c>
      <c r="G107" s="2">
        <v>2.325E-2</v>
      </c>
      <c r="H107" s="2">
        <v>749.57515999999998</v>
      </c>
      <c r="I107" s="2">
        <v>3.2436099999999999</v>
      </c>
      <c r="J107" s="2">
        <v>58</v>
      </c>
      <c r="K107" s="2">
        <v>589.37968000000001</v>
      </c>
      <c r="L107" s="2">
        <v>3.4074200000000001</v>
      </c>
      <c r="M107" s="2">
        <v>87</v>
      </c>
      <c r="N107" s="2">
        <v>644.71123</v>
      </c>
      <c r="O107" s="2">
        <v>3.2344599999999999</v>
      </c>
      <c r="P107" s="2">
        <v>173</v>
      </c>
      <c r="Q107" s="2">
        <v>700.77386000000001</v>
      </c>
      <c r="R107" s="2">
        <v>3.2388499999999998</v>
      </c>
      <c r="S107" s="2">
        <v>279</v>
      </c>
      <c r="T107" s="2">
        <v>589.16876000000002</v>
      </c>
      <c r="U107" s="2">
        <v>3.2662800000000001</v>
      </c>
      <c r="V107" s="2">
        <v>34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2016.7809099999999</v>
      </c>
      <c r="E108" s="2">
        <v>1.9210000000000001E-2</v>
      </c>
      <c r="F108" s="2">
        <v>2085.4917399999999</v>
      </c>
      <c r="G108" s="2">
        <v>5.4699999999999999E-2</v>
      </c>
      <c r="H108" s="2">
        <v>2004.5139200000001</v>
      </c>
      <c r="I108" s="2">
        <v>7.9017600000000003</v>
      </c>
      <c r="J108" s="2">
        <v>68</v>
      </c>
      <c r="K108" s="2">
        <v>1817.4545700000001</v>
      </c>
      <c r="L108" s="2">
        <v>8.0417799999999993</v>
      </c>
      <c r="M108" s="2">
        <v>32</v>
      </c>
      <c r="N108" s="2">
        <v>1974.01043</v>
      </c>
      <c r="O108" s="2">
        <v>7.8280799999999999</v>
      </c>
      <c r="P108" s="2">
        <v>250</v>
      </c>
      <c r="Q108" s="2">
        <v>1843.11537</v>
      </c>
      <c r="R108" s="2">
        <v>7.8839100000000002</v>
      </c>
      <c r="S108" s="2">
        <v>95</v>
      </c>
      <c r="T108" s="2">
        <v>1826.53712</v>
      </c>
      <c r="U108" s="2">
        <v>8.0058900000000008</v>
      </c>
      <c r="V108" s="2">
        <v>15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2016.7809099999999</v>
      </c>
      <c r="E109" s="2">
        <v>2.1299999999999999E-2</v>
      </c>
      <c r="F109" s="2">
        <v>2085.4917399999999</v>
      </c>
      <c r="G109" s="2">
        <v>5.969E-2</v>
      </c>
      <c r="H109" s="2">
        <v>1961.1617200000001</v>
      </c>
      <c r="I109" s="2">
        <v>7.8387700000000002</v>
      </c>
      <c r="J109" s="2">
        <v>71</v>
      </c>
      <c r="K109" s="2">
        <v>1843.3333700000001</v>
      </c>
      <c r="L109" s="2">
        <v>8.0531500000000005</v>
      </c>
      <c r="M109" s="2">
        <v>32</v>
      </c>
      <c r="N109" s="2">
        <v>1949.1874399999999</v>
      </c>
      <c r="O109" s="2">
        <v>7.8328699999999998</v>
      </c>
      <c r="P109" s="2">
        <v>243</v>
      </c>
      <c r="Q109" s="2">
        <v>1896.14445</v>
      </c>
      <c r="R109" s="2">
        <v>7.8817599999999999</v>
      </c>
      <c r="S109" s="2">
        <v>89</v>
      </c>
      <c r="T109" s="2">
        <v>1830.9940200000001</v>
      </c>
      <c r="U109" s="2">
        <v>8.1572099999999992</v>
      </c>
      <c r="V109" s="2">
        <v>16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2016.7809099999999</v>
      </c>
      <c r="E110" s="2">
        <v>2.027E-2</v>
      </c>
      <c r="F110" s="2">
        <v>2085.4917399999999</v>
      </c>
      <c r="G110" s="2">
        <v>5.7110000000000001E-2</v>
      </c>
      <c r="H110" s="2">
        <v>1963.13904</v>
      </c>
      <c r="I110" s="2">
        <v>7.8510400000000002</v>
      </c>
      <c r="J110" s="2">
        <v>71</v>
      </c>
      <c r="K110" s="2">
        <v>1830.4405300000001</v>
      </c>
      <c r="L110" s="2">
        <v>7.8585799999999999</v>
      </c>
      <c r="M110" s="2">
        <v>31</v>
      </c>
      <c r="N110" s="2">
        <v>1859.7550200000001</v>
      </c>
      <c r="O110" s="2">
        <v>7.8426999999999998</v>
      </c>
      <c r="P110" s="2">
        <v>253</v>
      </c>
      <c r="Q110" s="2">
        <v>1806.0064</v>
      </c>
      <c r="R110" s="2">
        <v>7.8723000000000001</v>
      </c>
      <c r="S110" s="2">
        <v>96</v>
      </c>
      <c r="T110" s="2">
        <v>1815.21776</v>
      </c>
      <c r="U110" s="2">
        <v>8.3942999999999994</v>
      </c>
      <c r="V110" s="2">
        <v>17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2016.7809099999999</v>
      </c>
      <c r="E111" s="2">
        <v>2.0400000000000001E-2</v>
      </c>
      <c r="F111" s="2">
        <v>2085.4917399999999</v>
      </c>
      <c r="G111" s="2">
        <v>5.6210000000000003E-2</v>
      </c>
      <c r="H111" s="2">
        <v>2006.9771499999999</v>
      </c>
      <c r="I111" s="2">
        <v>7.9702700000000002</v>
      </c>
      <c r="J111" s="2">
        <v>72</v>
      </c>
      <c r="K111" s="2">
        <v>1829.31422</v>
      </c>
      <c r="L111" s="2">
        <v>7.9824400000000004</v>
      </c>
      <c r="M111" s="2">
        <v>32</v>
      </c>
      <c r="N111" s="2">
        <v>1963.2729099999999</v>
      </c>
      <c r="O111" s="2">
        <v>7.8263199999999999</v>
      </c>
      <c r="P111" s="2">
        <v>259</v>
      </c>
      <c r="Q111" s="2">
        <v>1828.9024999999999</v>
      </c>
      <c r="R111" s="2">
        <v>7.8601799999999997</v>
      </c>
      <c r="S111" s="2">
        <v>96</v>
      </c>
      <c r="T111" s="2">
        <v>1829.2330199999999</v>
      </c>
      <c r="U111" s="2">
        <v>8.0464500000000001</v>
      </c>
      <c r="V111" s="2">
        <v>17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2016.7809099999999</v>
      </c>
      <c r="E112" s="2">
        <v>2.0039999999999999E-2</v>
      </c>
      <c r="F112" s="2">
        <v>2085.4917399999999</v>
      </c>
      <c r="G112" s="2">
        <v>5.722E-2</v>
      </c>
      <c r="H112" s="2">
        <v>2002.1285</v>
      </c>
      <c r="I112" s="2">
        <v>7.9262899999999998</v>
      </c>
      <c r="J112" s="2">
        <v>69</v>
      </c>
      <c r="K112" s="2">
        <v>1810.6163899999999</v>
      </c>
      <c r="L112" s="2">
        <v>7.8474300000000001</v>
      </c>
      <c r="M112" s="2">
        <v>31</v>
      </c>
      <c r="N112" s="2">
        <v>1833.5119199999999</v>
      </c>
      <c r="O112" s="2">
        <v>7.8479700000000001</v>
      </c>
      <c r="P112" s="2">
        <v>258</v>
      </c>
      <c r="Q112" s="2">
        <v>1853.1832300000001</v>
      </c>
      <c r="R112" s="2">
        <v>7.8555299999999999</v>
      </c>
      <c r="S112" s="2">
        <v>96</v>
      </c>
      <c r="T112" s="2">
        <v>1818.6300100000001</v>
      </c>
      <c r="U112" s="2">
        <v>8.2457200000000004</v>
      </c>
      <c r="V112" s="2">
        <v>16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1861.9436700000001</v>
      </c>
      <c r="E113" s="2">
        <v>2.129E-2</v>
      </c>
      <c r="F113" s="2">
        <v>1879.75423</v>
      </c>
      <c r="G113" s="2">
        <v>7.7329999999999996E-2</v>
      </c>
      <c r="H113" s="2">
        <v>1861.9436700000001</v>
      </c>
      <c r="I113" s="2">
        <v>11.70468</v>
      </c>
      <c r="J113" s="2">
        <v>104</v>
      </c>
      <c r="K113" s="2">
        <v>1792.3605299999999</v>
      </c>
      <c r="L113" s="2">
        <v>11.68994</v>
      </c>
      <c r="M113" s="2">
        <v>44</v>
      </c>
      <c r="N113" s="2">
        <v>1840.0204100000001</v>
      </c>
      <c r="O113" s="2">
        <v>11.888400000000001</v>
      </c>
      <c r="P113" s="2">
        <v>375</v>
      </c>
      <c r="Q113" s="2">
        <v>1817.00873</v>
      </c>
      <c r="R113" s="2">
        <v>11.635260000000001</v>
      </c>
      <c r="S113" s="2">
        <v>144</v>
      </c>
      <c r="T113" s="2">
        <v>1771.8021200000001</v>
      </c>
      <c r="U113" s="2">
        <v>11.861090000000001</v>
      </c>
      <c r="V113" s="2">
        <v>21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1861.9436700000001</v>
      </c>
      <c r="E114" s="2">
        <v>2.1749999999999999E-2</v>
      </c>
      <c r="F114" s="2">
        <v>1879.75423</v>
      </c>
      <c r="G114" s="2">
        <v>7.7130000000000004E-2</v>
      </c>
      <c r="H114" s="2">
        <v>1861.9436700000001</v>
      </c>
      <c r="I114" s="2">
        <v>11.63955</v>
      </c>
      <c r="J114" s="2">
        <v>106</v>
      </c>
      <c r="K114" s="2">
        <v>1787.55729</v>
      </c>
      <c r="L114" s="2">
        <v>11.68674</v>
      </c>
      <c r="M114" s="2">
        <v>44</v>
      </c>
      <c r="N114" s="2">
        <v>1815.0053</v>
      </c>
      <c r="O114" s="2">
        <v>11.65377</v>
      </c>
      <c r="P114" s="2">
        <v>367</v>
      </c>
      <c r="Q114" s="2">
        <v>1860.68399</v>
      </c>
      <c r="R114" s="2">
        <v>11.67835</v>
      </c>
      <c r="S114" s="2">
        <v>138</v>
      </c>
      <c r="T114" s="2">
        <v>1774.17625</v>
      </c>
      <c r="U114" s="2">
        <v>12.177210000000001</v>
      </c>
      <c r="V114" s="2">
        <v>21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1861.9436700000001</v>
      </c>
      <c r="E115" s="2">
        <v>2.163E-2</v>
      </c>
      <c r="F115" s="2">
        <v>1879.75423</v>
      </c>
      <c r="G115" s="2">
        <v>7.8049999999999994E-2</v>
      </c>
      <c r="H115" s="2">
        <v>1861.9436700000001</v>
      </c>
      <c r="I115" s="2">
        <v>11.68098</v>
      </c>
      <c r="J115" s="2">
        <v>104</v>
      </c>
      <c r="K115" s="2">
        <v>1785.77468</v>
      </c>
      <c r="L115" s="2">
        <v>11.821859999999999</v>
      </c>
      <c r="M115" s="2">
        <v>45</v>
      </c>
      <c r="N115" s="2">
        <v>1893.7086200000001</v>
      </c>
      <c r="O115" s="2">
        <v>11.79326</v>
      </c>
      <c r="P115" s="2">
        <v>374</v>
      </c>
      <c r="Q115" s="2">
        <v>1840.17391</v>
      </c>
      <c r="R115" s="2">
        <v>11.695880000000001</v>
      </c>
      <c r="S115" s="2">
        <v>149</v>
      </c>
      <c r="T115" s="2">
        <v>1775.8405700000001</v>
      </c>
      <c r="U115" s="2">
        <v>11.66366</v>
      </c>
      <c r="V115" s="2">
        <v>20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1861.9436700000001</v>
      </c>
      <c r="E116" s="2">
        <v>2.2530000000000001E-2</v>
      </c>
      <c r="F116" s="2">
        <v>1879.75423</v>
      </c>
      <c r="G116" s="2">
        <v>8.0199999999999994E-2</v>
      </c>
      <c r="H116" s="2">
        <v>1861.9436700000001</v>
      </c>
      <c r="I116" s="2">
        <v>11.65502</v>
      </c>
      <c r="J116" s="2">
        <v>104</v>
      </c>
      <c r="K116" s="2">
        <v>1784.33303</v>
      </c>
      <c r="L116" s="2">
        <v>11.740640000000001</v>
      </c>
      <c r="M116" s="2">
        <v>44</v>
      </c>
      <c r="N116" s="2">
        <v>1851.7530400000001</v>
      </c>
      <c r="O116" s="2">
        <v>11.635479999999999</v>
      </c>
      <c r="P116" s="2">
        <v>355</v>
      </c>
      <c r="Q116" s="2">
        <v>1840.6178500000001</v>
      </c>
      <c r="R116" s="2">
        <v>11.780139999999999</v>
      </c>
      <c r="S116" s="2">
        <v>144</v>
      </c>
      <c r="T116" s="2">
        <v>1777.9667999999999</v>
      </c>
      <c r="U116" s="2">
        <v>11.95965</v>
      </c>
      <c r="V116" s="2">
        <v>23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1861.9436700000001</v>
      </c>
      <c r="E117" s="2">
        <v>2.1430000000000001E-2</v>
      </c>
      <c r="F117" s="2">
        <v>1879.75423</v>
      </c>
      <c r="G117" s="2">
        <v>7.7240000000000003E-2</v>
      </c>
      <c r="H117" s="2">
        <v>1849.67372</v>
      </c>
      <c r="I117" s="2">
        <v>11.71551</v>
      </c>
      <c r="J117" s="2">
        <v>108</v>
      </c>
      <c r="K117" s="2">
        <v>1775.2636199999999</v>
      </c>
      <c r="L117" s="2">
        <v>11.726599999999999</v>
      </c>
      <c r="M117" s="2">
        <v>44</v>
      </c>
      <c r="N117" s="2">
        <v>1849.3894600000001</v>
      </c>
      <c r="O117" s="2">
        <v>11.707000000000001</v>
      </c>
      <c r="P117" s="2">
        <v>375</v>
      </c>
      <c r="Q117" s="2">
        <v>1837.94128</v>
      </c>
      <c r="R117" s="2">
        <v>11.69083</v>
      </c>
      <c r="S117" s="2">
        <v>147</v>
      </c>
      <c r="T117" s="2">
        <v>1767.58187</v>
      </c>
      <c r="U117" s="2">
        <v>11.85407</v>
      </c>
      <c r="V117" s="2">
        <v>21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1827.2045599999999</v>
      </c>
      <c r="E118" s="2">
        <v>2.2270000000000002E-2</v>
      </c>
      <c r="F118" s="2">
        <v>1822.7597599999999</v>
      </c>
      <c r="G118" s="2">
        <v>7.9079999999999998E-2</v>
      </c>
      <c r="H118" s="2">
        <v>1827.2045599999999</v>
      </c>
      <c r="I118" s="2">
        <v>19.255559999999999</v>
      </c>
      <c r="J118" s="2">
        <v>185</v>
      </c>
      <c r="K118" s="2">
        <v>1759.57726</v>
      </c>
      <c r="L118" s="2">
        <v>19.381519999999998</v>
      </c>
      <c r="M118" s="2">
        <v>72</v>
      </c>
      <c r="N118" s="2">
        <v>1815.2517499999999</v>
      </c>
      <c r="O118" s="2">
        <v>19.228919999999999</v>
      </c>
      <c r="P118" s="2">
        <v>635</v>
      </c>
      <c r="Q118" s="2">
        <v>1851.3823500000001</v>
      </c>
      <c r="R118" s="2">
        <v>19.227900000000002</v>
      </c>
      <c r="S118" s="2">
        <v>238</v>
      </c>
      <c r="T118" s="2">
        <v>1761.1271400000001</v>
      </c>
      <c r="U118" s="2">
        <v>19.659590000000001</v>
      </c>
      <c r="V118" s="2">
        <v>32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1827.2045599999999</v>
      </c>
      <c r="E119" s="2">
        <v>2.3359999999999999E-2</v>
      </c>
      <c r="F119" s="2">
        <v>1822.7597599999999</v>
      </c>
      <c r="G119" s="2">
        <v>8.1610000000000002E-2</v>
      </c>
      <c r="H119" s="2">
        <v>1827.2045599999999</v>
      </c>
      <c r="I119" s="2">
        <v>19.305499999999999</v>
      </c>
      <c r="J119" s="2">
        <v>186</v>
      </c>
      <c r="K119" s="2">
        <v>1764.23388</v>
      </c>
      <c r="L119" s="2">
        <v>19.450130000000001</v>
      </c>
      <c r="M119" s="2">
        <v>71</v>
      </c>
      <c r="N119" s="2">
        <v>1903.71199</v>
      </c>
      <c r="O119" s="2">
        <v>19.24193</v>
      </c>
      <c r="P119" s="2">
        <v>598</v>
      </c>
      <c r="Q119" s="2">
        <v>1856.6374000000001</v>
      </c>
      <c r="R119" s="2">
        <v>19.273199999999999</v>
      </c>
      <c r="S119" s="2">
        <v>242</v>
      </c>
      <c r="T119" s="2">
        <v>1756.4371799999999</v>
      </c>
      <c r="U119" s="2">
        <v>19.50084</v>
      </c>
      <c r="V119" s="2">
        <v>39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1827.2045599999999</v>
      </c>
      <c r="E120" s="2">
        <v>2.2069999999999999E-2</v>
      </c>
      <c r="F120" s="2">
        <v>1822.7597599999999</v>
      </c>
      <c r="G120" s="2">
        <v>8.9039999999999994E-2</v>
      </c>
      <c r="H120" s="2">
        <v>1827.2045599999999</v>
      </c>
      <c r="I120" s="2">
        <v>19.26979</v>
      </c>
      <c r="J120" s="2">
        <v>174</v>
      </c>
      <c r="K120" s="2">
        <v>1764.35383</v>
      </c>
      <c r="L120" s="2">
        <v>19.292190000000002</v>
      </c>
      <c r="M120" s="2">
        <v>70</v>
      </c>
      <c r="N120" s="2">
        <v>1820.74476</v>
      </c>
      <c r="O120" s="2">
        <v>19.248259999999998</v>
      </c>
      <c r="P120" s="2">
        <v>622</v>
      </c>
      <c r="Q120" s="2">
        <v>1830.45119</v>
      </c>
      <c r="R120" s="2">
        <v>19.2468</v>
      </c>
      <c r="S120" s="2">
        <v>251</v>
      </c>
      <c r="T120" s="2">
        <v>1756.9044699999999</v>
      </c>
      <c r="U120" s="2">
        <v>19.525490000000001</v>
      </c>
      <c r="V120" s="2">
        <v>40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1827.2045599999999</v>
      </c>
      <c r="E121" s="2">
        <v>2.281E-2</v>
      </c>
      <c r="F121" s="2">
        <v>1822.7597599999999</v>
      </c>
      <c r="G121" s="2">
        <v>7.9060000000000005E-2</v>
      </c>
      <c r="H121" s="2">
        <v>1827.2045599999999</v>
      </c>
      <c r="I121" s="2">
        <v>19.31006</v>
      </c>
      <c r="J121" s="2">
        <v>184</v>
      </c>
      <c r="K121" s="2">
        <v>1760.05987</v>
      </c>
      <c r="L121" s="2">
        <v>19.280460000000001</v>
      </c>
      <c r="M121" s="2">
        <v>70</v>
      </c>
      <c r="N121" s="2">
        <v>1810.6708599999999</v>
      </c>
      <c r="O121" s="2">
        <v>19.252610000000001</v>
      </c>
      <c r="P121" s="2">
        <v>610</v>
      </c>
      <c r="Q121" s="2">
        <v>1795.68641</v>
      </c>
      <c r="R121" s="2">
        <v>19.242470000000001</v>
      </c>
      <c r="S121" s="2">
        <v>246</v>
      </c>
      <c r="T121" s="2">
        <v>1758.88699</v>
      </c>
      <c r="U121" s="2">
        <v>19.46067</v>
      </c>
      <c r="V121" s="2">
        <v>27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1827.2045599999999</v>
      </c>
      <c r="E122" s="2">
        <v>2.6610000000000002E-2</v>
      </c>
      <c r="F122" s="2">
        <v>1822.7597599999999</v>
      </c>
      <c r="G122" s="2">
        <v>9.9430000000000004E-2</v>
      </c>
      <c r="H122" s="2">
        <v>1827.2045599999999</v>
      </c>
      <c r="I122" s="2">
        <v>19.308029999999999</v>
      </c>
      <c r="J122" s="2">
        <v>161</v>
      </c>
      <c r="K122" s="2">
        <v>1758.55792</v>
      </c>
      <c r="L122" s="2">
        <v>19.403700000000001</v>
      </c>
      <c r="M122" s="2">
        <v>76</v>
      </c>
      <c r="N122" s="2">
        <v>1827.9348199999999</v>
      </c>
      <c r="O122" s="2">
        <v>19.228349999999999</v>
      </c>
      <c r="P122" s="2">
        <v>682</v>
      </c>
      <c r="Q122" s="2">
        <v>1848.1702399999999</v>
      </c>
      <c r="R122" s="2">
        <v>19.264489999999999</v>
      </c>
      <c r="S122" s="2">
        <v>241</v>
      </c>
      <c r="T122" s="2">
        <v>1764.9702299999999</v>
      </c>
      <c r="U122" s="2">
        <v>19.493870000000001</v>
      </c>
      <c r="V122" s="2">
        <v>31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19188.456289999998</v>
      </c>
      <c r="E123" s="2">
        <v>0.14035</v>
      </c>
      <c r="F123" s="2">
        <v>19182.816289999999</v>
      </c>
      <c r="G123" s="2">
        <v>7.1809999999999999E-2</v>
      </c>
      <c r="H123" s="2">
        <v>19188.456289999998</v>
      </c>
      <c r="I123" s="2">
        <v>381.56364000000002</v>
      </c>
      <c r="J123" s="2">
        <v>168</v>
      </c>
      <c r="K123" s="2">
        <v>19018.986580000001</v>
      </c>
      <c r="L123" s="2">
        <v>396.58121999999997</v>
      </c>
      <c r="M123" s="2">
        <v>9</v>
      </c>
      <c r="N123" s="2">
        <v>19258.19369</v>
      </c>
      <c r="O123" s="2">
        <v>379.88421</v>
      </c>
      <c r="P123" s="2">
        <v>1244</v>
      </c>
      <c r="Q123" s="2">
        <v>19299.68333</v>
      </c>
      <c r="R123" s="2">
        <v>380.63589000000002</v>
      </c>
      <c r="S123" s="2">
        <v>32</v>
      </c>
      <c r="T123" s="2">
        <v>18993.68821</v>
      </c>
      <c r="U123" s="2">
        <v>414.91577000000001</v>
      </c>
      <c r="V123" s="2">
        <v>7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19188.456289999998</v>
      </c>
      <c r="E124" s="2">
        <v>1.6889999999999999E-2</v>
      </c>
      <c r="F124" s="2">
        <v>19182.816289999999</v>
      </c>
      <c r="G124" s="2">
        <v>6.9980000000000001E-2</v>
      </c>
      <c r="H124" s="2">
        <v>19184.05688</v>
      </c>
      <c r="I124" s="2">
        <v>381.63751000000002</v>
      </c>
      <c r="J124" s="2">
        <v>168</v>
      </c>
      <c r="K124" s="2">
        <v>19038.063119999999</v>
      </c>
      <c r="L124" s="2">
        <v>390.61759999999998</v>
      </c>
      <c r="M124" s="2">
        <v>9</v>
      </c>
      <c r="N124" s="2">
        <v>19174.02002</v>
      </c>
      <c r="O124" s="2">
        <v>379.71607</v>
      </c>
      <c r="P124" s="2">
        <v>1264</v>
      </c>
      <c r="Q124" s="2">
        <v>19299.68333</v>
      </c>
      <c r="R124" s="2">
        <v>381.49749000000003</v>
      </c>
      <c r="S124" s="2">
        <v>32</v>
      </c>
      <c r="T124" s="2">
        <v>18984.10615</v>
      </c>
      <c r="U124" s="2">
        <v>414.49488000000002</v>
      </c>
      <c r="V124" s="2">
        <v>7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19188.456289999998</v>
      </c>
      <c r="E125" s="2">
        <v>1.6219999999999998E-2</v>
      </c>
      <c r="F125" s="2">
        <v>19182.816289999999</v>
      </c>
      <c r="G125" s="2">
        <v>6.8729999999999999E-2</v>
      </c>
      <c r="H125" s="2">
        <v>19188.456289999998</v>
      </c>
      <c r="I125" s="2">
        <v>380.50968999999998</v>
      </c>
      <c r="J125" s="2">
        <v>167</v>
      </c>
      <c r="K125" s="2">
        <v>19041.62125</v>
      </c>
      <c r="L125" s="2">
        <v>391.49684999999999</v>
      </c>
      <c r="M125" s="2">
        <v>9</v>
      </c>
      <c r="N125" s="2">
        <v>19048.616669999999</v>
      </c>
      <c r="O125" s="2">
        <v>379.92768999999998</v>
      </c>
      <c r="P125" s="2">
        <v>1258</v>
      </c>
      <c r="Q125" s="2">
        <v>19299.68333</v>
      </c>
      <c r="R125" s="2">
        <v>381.32810000000001</v>
      </c>
      <c r="S125" s="2">
        <v>32</v>
      </c>
      <c r="T125" s="2">
        <v>18997.809659999999</v>
      </c>
      <c r="U125" s="2">
        <v>415.36986999999999</v>
      </c>
      <c r="V125" s="2">
        <v>7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19188.456289999998</v>
      </c>
      <c r="E126" s="2">
        <v>1.584E-2</v>
      </c>
      <c r="F126" s="2">
        <v>19182.816289999999</v>
      </c>
      <c r="G126" s="2">
        <v>6.7760000000000001E-2</v>
      </c>
      <c r="H126" s="2">
        <v>19188.456289999998</v>
      </c>
      <c r="I126" s="2">
        <v>381.65649999999999</v>
      </c>
      <c r="J126" s="2">
        <v>168</v>
      </c>
      <c r="K126" s="2">
        <v>19051.178650000002</v>
      </c>
      <c r="L126" s="2">
        <v>391.39686</v>
      </c>
      <c r="M126" s="2">
        <v>9</v>
      </c>
      <c r="N126" s="2">
        <v>19090.266309999999</v>
      </c>
      <c r="O126" s="2">
        <v>379.77411000000001</v>
      </c>
      <c r="P126" s="2">
        <v>1247</v>
      </c>
      <c r="Q126" s="2">
        <v>19299.68333</v>
      </c>
      <c r="R126" s="2">
        <v>386.63139999999999</v>
      </c>
      <c r="S126" s="2">
        <v>32</v>
      </c>
      <c r="T126" s="2">
        <v>18991.989979999998</v>
      </c>
      <c r="U126" s="2">
        <v>393.09906999999998</v>
      </c>
      <c r="V126" s="2">
        <v>8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19188.456289999998</v>
      </c>
      <c r="E127" s="2">
        <v>2.0879999999999999E-2</v>
      </c>
      <c r="F127" s="2">
        <v>19182.816289999999</v>
      </c>
      <c r="G127" s="2">
        <v>9.2369999999999994E-2</v>
      </c>
      <c r="H127" s="2">
        <v>19188.456289999998</v>
      </c>
      <c r="I127" s="2">
        <v>381.78073999999998</v>
      </c>
      <c r="J127" s="2">
        <v>167</v>
      </c>
      <c r="K127" s="2">
        <v>19037.66462</v>
      </c>
      <c r="L127" s="2">
        <v>391.12679000000003</v>
      </c>
      <c r="M127" s="2">
        <v>9</v>
      </c>
      <c r="N127" s="2">
        <v>19005.601879999998</v>
      </c>
      <c r="O127" s="2">
        <v>379.88393000000002</v>
      </c>
      <c r="P127" s="2">
        <v>1234</v>
      </c>
      <c r="Q127" s="2">
        <v>19254.9022</v>
      </c>
      <c r="R127" s="2">
        <v>389.14364</v>
      </c>
      <c r="S127" s="2">
        <v>33</v>
      </c>
      <c r="T127" s="2">
        <v>18993.10096</v>
      </c>
      <c r="U127" s="2">
        <v>416.56189000000001</v>
      </c>
      <c r="V127" s="2">
        <v>7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19037.887750000002</v>
      </c>
      <c r="E128" s="2">
        <v>1.704E-2</v>
      </c>
      <c r="F128" s="2">
        <v>19062.274979999998</v>
      </c>
      <c r="G128" s="2">
        <v>8.9020000000000002E-2</v>
      </c>
      <c r="H128" s="2">
        <v>19037.887750000002</v>
      </c>
      <c r="I128" s="2">
        <v>604.07811000000004</v>
      </c>
      <c r="J128" s="2">
        <v>264</v>
      </c>
      <c r="K128" s="2">
        <v>18992.95824</v>
      </c>
      <c r="L128" s="2">
        <v>615.99854000000005</v>
      </c>
      <c r="M128" s="2">
        <v>14</v>
      </c>
      <c r="N128" s="2">
        <v>19143.077689999998</v>
      </c>
      <c r="O128" s="2">
        <v>602.37027</v>
      </c>
      <c r="P128" s="2">
        <v>1870</v>
      </c>
      <c r="Q128" s="2">
        <v>19186.070090000001</v>
      </c>
      <c r="R128" s="2">
        <v>604.93012999999996</v>
      </c>
      <c r="S128" s="2">
        <v>52</v>
      </c>
      <c r="T128" s="2">
        <v>18982.40783</v>
      </c>
      <c r="U128" s="2">
        <v>606.16656</v>
      </c>
      <c r="V128" s="2">
        <v>11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19037.887750000002</v>
      </c>
      <c r="E129" s="2">
        <v>1.636E-2</v>
      </c>
      <c r="F129" s="2">
        <v>19062.274979999998</v>
      </c>
      <c r="G129" s="2">
        <v>8.9050000000000004E-2</v>
      </c>
      <c r="H129" s="2">
        <v>19037.887750000002</v>
      </c>
      <c r="I129" s="2">
        <v>602.21115999999995</v>
      </c>
      <c r="J129" s="2">
        <v>262</v>
      </c>
      <c r="K129" s="2">
        <v>18984.38711</v>
      </c>
      <c r="L129" s="2">
        <v>618.06979000000001</v>
      </c>
      <c r="M129" s="2">
        <v>14</v>
      </c>
      <c r="N129" s="2">
        <v>19311.79912</v>
      </c>
      <c r="O129" s="2">
        <v>602.30805999999995</v>
      </c>
      <c r="P129" s="2">
        <v>1916</v>
      </c>
      <c r="Q129" s="2">
        <v>19186.070090000001</v>
      </c>
      <c r="R129" s="2">
        <v>607.17094999999995</v>
      </c>
      <c r="S129" s="2">
        <v>52</v>
      </c>
      <c r="T129" s="2">
        <v>18977.625800000002</v>
      </c>
      <c r="U129" s="2">
        <v>648.41818999999998</v>
      </c>
      <c r="V129" s="2">
        <v>10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19037.887750000002</v>
      </c>
      <c r="E130" s="2">
        <v>1.6820000000000002E-2</v>
      </c>
      <c r="F130" s="2">
        <v>19062.274979999998</v>
      </c>
      <c r="G130" s="2">
        <v>8.6650000000000005E-2</v>
      </c>
      <c r="H130" s="2">
        <v>19037.887750000002</v>
      </c>
      <c r="I130" s="2">
        <v>602.69763</v>
      </c>
      <c r="J130" s="2">
        <v>267</v>
      </c>
      <c r="K130" s="2">
        <v>18993.08366</v>
      </c>
      <c r="L130" s="2">
        <v>615.92588999999998</v>
      </c>
      <c r="M130" s="2">
        <v>14</v>
      </c>
      <c r="N130" s="2">
        <v>19060.20075</v>
      </c>
      <c r="O130" s="2">
        <v>602.33072000000004</v>
      </c>
      <c r="P130" s="2">
        <v>1980</v>
      </c>
      <c r="Q130" s="2">
        <v>19148.926670000001</v>
      </c>
      <c r="R130" s="2">
        <v>603.36648000000002</v>
      </c>
      <c r="S130" s="2">
        <v>52</v>
      </c>
      <c r="T130" s="2">
        <v>18981.890790000001</v>
      </c>
      <c r="U130" s="2">
        <v>608.61882000000003</v>
      </c>
      <c r="V130" s="2">
        <v>11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19037.887750000002</v>
      </c>
      <c r="E131" s="2">
        <v>1.627E-2</v>
      </c>
      <c r="F131" s="2">
        <v>19062.274979999998</v>
      </c>
      <c r="G131" s="2">
        <v>8.7669999999999998E-2</v>
      </c>
      <c r="H131" s="2">
        <v>19037.887750000002</v>
      </c>
      <c r="I131" s="2">
        <v>603.00169000000005</v>
      </c>
      <c r="J131" s="2">
        <v>263</v>
      </c>
      <c r="K131" s="2">
        <v>18992.804820000001</v>
      </c>
      <c r="L131" s="2">
        <v>617.37058000000002</v>
      </c>
      <c r="M131" s="2">
        <v>14</v>
      </c>
      <c r="N131" s="2">
        <v>19053.262940000001</v>
      </c>
      <c r="O131" s="2">
        <v>602.43840999999998</v>
      </c>
      <c r="P131" s="2">
        <v>1900</v>
      </c>
      <c r="Q131" s="2">
        <v>19186.070090000001</v>
      </c>
      <c r="R131" s="2">
        <v>607.28583000000003</v>
      </c>
      <c r="S131" s="2">
        <v>52</v>
      </c>
      <c r="T131" s="2">
        <v>18980.516299999999</v>
      </c>
      <c r="U131" s="2">
        <v>607.33694000000003</v>
      </c>
      <c r="V131" s="2">
        <v>11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19037.887750000002</v>
      </c>
      <c r="E132" s="2">
        <v>1.617E-2</v>
      </c>
      <c r="F132" s="2">
        <v>19062.274979999998</v>
      </c>
      <c r="G132" s="2">
        <v>8.7429999999999994E-2</v>
      </c>
      <c r="H132" s="2">
        <v>19037.887750000002</v>
      </c>
      <c r="I132" s="2">
        <v>603.97675000000004</v>
      </c>
      <c r="J132" s="2">
        <v>270</v>
      </c>
      <c r="K132" s="2">
        <v>18987.809120000002</v>
      </c>
      <c r="L132" s="2">
        <v>617.22384</v>
      </c>
      <c r="M132" s="2">
        <v>14</v>
      </c>
      <c r="N132" s="2">
        <v>19140.74869</v>
      </c>
      <c r="O132" s="2">
        <v>602.39464999999996</v>
      </c>
      <c r="P132" s="2">
        <v>1925</v>
      </c>
      <c r="Q132" s="2">
        <v>19186.070090000001</v>
      </c>
      <c r="R132" s="2">
        <v>612.91128000000003</v>
      </c>
      <c r="S132" s="2">
        <v>53</v>
      </c>
      <c r="T132" s="2">
        <v>18979.01064</v>
      </c>
      <c r="U132" s="2">
        <v>643.31988000000001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19028.791809999999</v>
      </c>
      <c r="E133" s="2">
        <v>1.7950000000000001E-2</v>
      </c>
      <c r="F133" s="2">
        <v>19071.760740000002</v>
      </c>
      <c r="G133" s="2">
        <v>8.0130000000000007E-2</v>
      </c>
      <c r="H133" s="2">
        <v>19028.791809999999</v>
      </c>
      <c r="I133" s="2">
        <v>953.05251999999996</v>
      </c>
      <c r="J133" s="2">
        <v>409</v>
      </c>
      <c r="K133" s="2">
        <v>18978.13839</v>
      </c>
      <c r="L133" s="2">
        <v>954.19224999999994</v>
      </c>
      <c r="M133" s="2">
        <v>21</v>
      </c>
      <c r="N133" s="2">
        <v>19126.417799999999</v>
      </c>
      <c r="O133" s="2">
        <v>951.54133000000002</v>
      </c>
      <c r="P133" s="2">
        <v>3064</v>
      </c>
      <c r="Q133" s="2">
        <v>19147.992610000001</v>
      </c>
      <c r="R133" s="2">
        <v>954.54467999999997</v>
      </c>
      <c r="S133" s="2">
        <v>85</v>
      </c>
      <c r="T133" s="2">
        <v>18976.90106</v>
      </c>
      <c r="U133" s="2">
        <v>969.93327999999997</v>
      </c>
      <c r="V133" s="2">
        <v>16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19028.791809999999</v>
      </c>
      <c r="E134" s="2">
        <v>1.7090000000000001E-2</v>
      </c>
      <c r="F134" s="2">
        <v>19071.760740000002</v>
      </c>
      <c r="G134" s="2">
        <v>8.0130000000000007E-2</v>
      </c>
      <c r="H134" s="2">
        <v>19028.791809999999</v>
      </c>
      <c r="I134" s="2">
        <v>953.51926000000003</v>
      </c>
      <c r="J134" s="2">
        <v>413</v>
      </c>
      <c r="K134" s="2">
        <v>18979.575049999999</v>
      </c>
      <c r="L134" s="2">
        <v>951.67454999999995</v>
      </c>
      <c r="M134" s="2">
        <v>21</v>
      </c>
      <c r="N134" s="2">
        <v>19168.05271</v>
      </c>
      <c r="O134" s="2">
        <v>951.56005000000005</v>
      </c>
      <c r="P134" s="2">
        <v>3045</v>
      </c>
      <c r="Q134" s="2">
        <v>19154.066490000001</v>
      </c>
      <c r="R134" s="2">
        <v>959.53728000000001</v>
      </c>
      <c r="S134" s="2">
        <v>85</v>
      </c>
      <c r="T134" s="2">
        <v>18976.71112</v>
      </c>
      <c r="U134" s="2">
        <v>985.62424999999996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19028.791809999999</v>
      </c>
      <c r="E135" s="2">
        <v>1.8689999999999998E-2</v>
      </c>
      <c r="F135" s="2">
        <v>19071.760740000002</v>
      </c>
      <c r="G135" s="2">
        <v>8.0920000000000006E-2</v>
      </c>
      <c r="H135" s="2">
        <v>19028.791809999999</v>
      </c>
      <c r="I135" s="2">
        <v>953.28571999999997</v>
      </c>
      <c r="J135" s="2">
        <v>408</v>
      </c>
      <c r="K135" s="2">
        <v>18981.039970000002</v>
      </c>
      <c r="L135" s="2">
        <v>959.18556999999998</v>
      </c>
      <c r="M135" s="2">
        <v>21</v>
      </c>
      <c r="N135" s="2">
        <v>19051.531080000001</v>
      </c>
      <c r="O135" s="2">
        <v>951.48773000000006</v>
      </c>
      <c r="P135" s="2">
        <v>3183</v>
      </c>
      <c r="Q135" s="2">
        <v>19154.066490000001</v>
      </c>
      <c r="R135" s="2">
        <v>952.98391000000004</v>
      </c>
      <c r="S135" s="2">
        <v>84</v>
      </c>
      <c r="T135" s="2">
        <v>18980.479780000001</v>
      </c>
      <c r="U135" s="2">
        <v>963.84288000000004</v>
      </c>
      <c r="V135" s="2">
        <v>18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19028.791809999999</v>
      </c>
      <c r="E136" s="2">
        <v>1.7299999999999999E-2</v>
      </c>
      <c r="F136" s="2">
        <v>19071.760740000002</v>
      </c>
      <c r="G136" s="2">
        <v>8.0299999999999996E-2</v>
      </c>
      <c r="H136" s="2">
        <v>19028.791809999999</v>
      </c>
      <c r="I136" s="2">
        <v>953.35880999999995</v>
      </c>
      <c r="J136" s="2">
        <v>420</v>
      </c>
      <c r="K136" s="2">
        <v>18978.67957</v>
      </c>
      <c r="L136" s="2">
        <v>998.44813999999997</v>
      </c>
      <c r="M136" s="2">
        <v>22</v>
      </c>
      <c r="N136" s="2">
        <v>19036.75</v>
      </c>
      <c r="O136" s="2">
        <v>951.64802999999995</v>
      </c>
      <c r="P136" s="2">
        <v>3119</v>
      </c>
      <c r="Q136" s="2">
        <v>19154.066490000001</v>
      </c>
      <c r="R136" s="2">
        <v>957.50274999999999</v>
      </c>
      <c r="S136" s="2">
        <v>84</v>
      </c>
      <c r="T136" s="2">
        <v>18976.729169999999</v>
      </c>
      <c r="U136" s="2">
        <v>982.75166000000002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19028.791809999999</v>
      </c>
      <c r="E137" s="2">
        <v>1.7330000000000002E-2</v>
      </c>
      <c r="F137" s="2">
        <v>19071.760740000002</v>
      </c>
      <c r="G137" s="2">
        <v>7.9740000000000005E-2</v>
      </c>
      <c r="H137" s="2">
        <v>19028.791809999999</v>
      </c>
      <c r="I137" s="2">
        <v>952.59833000000003</v>
      </c>
      <c r="J137" s="2">
        <v>413</v>
      </c>
      <c r="K137" s="2">
        <v>18984.253779999999</v>
      </c>
      <c r="L137" s="2">
        <v>995.74992999999995</v>
      </c>
      <c r="M137" s="2">
        <v>22</v>
      </c>
      <c r="N137" s="2">
        <v>19102.657930000001</v>
      </c>
      <c r="O137" s="2">
        <v>951.61908000000005</v>
      </c>
      <c r="P137" s="2">
        <v>3083</v>
      </c>
      <c r="Q137" s="2">
        <v>19154.066490000001</v>
      </c>
      <c r="R137" s="2">
        <v>953.60275999999999</v>
      </c>
      <c r="S137" s="2">
        <v>84</v>
      </c>
      <c r="T137" s="2">
        <v>18976.8125</v>
      </c>
      <c r="U137" s="2">
        <v>987.26457000000005</v>
      </c>
      <c r="V137" s="2">
        <v>14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T19" sqref="T19"/>
    </sheetView>
  </sheetViews>
  <sheetFormatPr defaultRowHeight="13.8" x14ac:dyDescent="0.25"/>
  <cols>
    <col min="1" max="1" width="11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42.136279999999999</v>
      </c>
      <c r="E3" s="14">
        <v>45.713239999999999</v>
      </c>
      <c r="F3" s="14">
        <v>34.275004000000003</v>
      </c>
      <c r="G3" s="14">
        <v>32.968299999999999</v>
      </c>
      <c r="H3" s="14">
        <v>33.665053999999998</v>
      </c>
      <c r="I3" s="14">
        <v>33.343697999999996</v>
      </c>
      <c r="J3" s="14">
        <v>32.968299999999999</v>
      </c>
      <c r="L3" s="3">
        <f t="shared" ref="L3:L29" si="0">(D3-J3)/MAX(D3,J3)</f>
        <v>0.21757924524898734</v>
      </c>
      <c r="M3" s="3">
        <f t="shared" ref="M3:M29" si="1">(E3-J3)/MAX(J3,E3)</f>
        <v>0.27880194009437964</v>
      </c>
      <c r="N3" s="3">
        <f t="shared" ref="N3:N29" si="2">(F3-J3)/MAX(F3,J3)</f>
        <v>3.8124109336354954E-2</v>
      </c>
      <c r="O3" s="3">
        <f t="shared" ref="O3:O29" si="3">(G3-J3)/MAX(G3,J3)</f>
        <v>0</v>
      </c>
      <c r="P3" s="3">
        <f t="shared" ref="P3:P29" si="4">(H3-J3)/MAX(H3,J3)</f>
        <v>2.069665475659117E-2</v>
      </c>
      <c r="Q3" s="3">
        <f t="shared" ref="Q3:Q29" si="5">(I3-J3)/MAX(I3,J3)</f>
        <v>1.1258439300883695E-2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37.217210000000001</v>
      </c>
      <c r="E4" s="14">
        <v>36.587389999999999</v>
      </c>
      <c r="F4" s="14">
        <v>32.894970000000001</v>
      </c>
      <c r="G4" s="14">
        <v>31.265339999999998</v>
      </c>
      <c r="H4" s="14">
        <v>32.200049999999997</v>
      </c>
      <c r="I4" s="14">
        <v>31.685392</v>
      </c>
      <c r="J4" s="14">
        <v>30.954895999999998</v>
      </c>
      <c r="L4" s="3">
        <f t="shared" si="0"/>
        <v>0.16826392951003052</v>
      </c>
      <c r="M4" s="3">
        <f t="shared" si="1"/>
        <v>0.1539463186633428</v>
      </c>
      <c r="N4" s="3">
        <f t="shared" si="2"/>
        <v>5.8977831565129951E-2</v>
      </c>
      <c r="O4" s="3">
        <f t="shared" si="3"/>
        <v>9.9293338885807856E-3</v>
      </c>
      <c r="P4" s="3">
        <f t="shared" si="4"/>
        <v>3.8669318836461422E-2</v>
      </c>
      <c r="Q4" s="3">
        <f t="shared" si="5"/>
        <v>2.3054661908554021E-2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32.67998</v>
      </c>
      <c r="E5" s="14">
        <v>31.264679999999998</v>
      </c>
      <c r="F5" s="14">
        <v>32.423512000000002</v>
      </c>
      <c r="G5" s="14">
        <v>30.597131999999998</v>
      </c>
      <c r="H5" s="14">
        <v>32.815241999999998</v>
      </c>
      <c r="I5" s="14">
        <v>31.747872000000001</v>
      </c>
      <c r="J5" s="14">
        <v>30.611615999999998</v>
      </c>
      <c r="L5" s="3">
        <f t="shared" si="0"/>
        <v>6.3291470802613783E-2</v>
      </c>
      <c r="M5" s="3">
        <f t="shared" si="1"/>
        <v>2.0888235542471587E-2</v>
      </c>
      <c r="N5" s="3">
        <f t="shared" si="2"/>
        <v>5.58821635361402E-2</v>
      </c>
      <c r="O5" s="3">
        <f t="shared" si="3"/>
        <v>-4.7315372047001695E-4</v>
      </c>
      <c r="P5" s="3">
        <f t="shared" si="4"/>
        <v>6.7152514066481664E-2</v>
      </c>
      <c r="Q5" s="3">
        <f t="shared" si="5"/>
        <v>3.5789989325898851E-2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159.76605000000001</v>
      </c>
      <c r="E6" s="14">
        <v>151.47792000000001</v>
      </c>
      <c r="F6" s="14">
        <v>146.819796</v>
      </c>
      <c r="G6" s="14">
        <v>145.82716599999998</v>
      </c>
      <c r="H6" s="14">
        <v>147.20031599999999</v>
      </c>
      <c r="I6" s="14">
        <v>146.35009399999998</v>
      </c>
      <c r="J6" s="14">
        <v>145.72392599999998</v>
      </c>
      <c r="L6" s="3">
        <f t="shared" si="0"/>
        <v>8.789178927563164E-2</v>
      </c>
      <c r="M6" s="3">
        <f t="shared" si="1"/>
        <v>3.7985694548750296E-2</v>
      </c>
      <c r="N6" s="3">
        <f t="shared" si="2"/>
        <v>7.4640479680275484E-3</v>
      </c>
      <c r="O6" s="3">
        <f t="shared" si="3"/>
        <v>7.079613684599725E-4</v>
      </c>
      <c r="P6" s="3">
        <f t="shared" si="4"/>
        <v>1.0029801838197204E-2</v>
      </c>
      <c r="Q6" s="3">
        <f t="shared" si="5"/>
        <v>4.2785623356005973E-3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153.56943999999999</v>
      </c>
      <c r="E7" s="14">
        <v>113.24254999999998</v>
      </c>
      <c r="F7" s="14">
        <v>111.49568600000001</v>
      </c>
      <c r="G7" s="14">
        <v>148.97121000000001</v>
      </c>
      <c r="H7" s="14">
        <v>111.625776</v>
      </c>
      <c r="I7" s="14">
        <v>110.110392</v>
      </c>
      <c r="J7" s="14">
        <v>109.12478200000001</v>
      </c>
      <c r="L7" s="3">
        <f t="shared" si="0"/>
        <v>0.28941082288246917</v>
      </c>
      <c r="M7" s="3">
        <f t="shared" si="1"/>
        <v>3.636237439019141E-2</v>
      </c>
      <c r="N7" s="3">
        <f t="shared" si="2"/>
        <v>2.1264535741768481E-2</v>
      </c>
      <c r="O7" s="3">
        <f t="shared" si="3"/>
        <v>0.26747737364823715</v>
      </c>
      <c r="P7" s="3">
        <f t="shared" si="4"/>
        <v>2.2405165631278492E-2</v>
      </c>
      <c r="Q7" s="3">
        <f t="shared" si="5"/>
        <v>8.9511079026945439E-3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109.00185999999999</v>
      </c>
      <c r="E8" s="14">
        <v>108.07887000000001</v>
      </c>
      <c r="F8" s="14">
        <v>108.788364</v>
      </c>
      <c r="G8" s="14">
        <v>107.10873999999998</v>
      </c>
      <c r="H8" s="14">
        <v>108.588222</v>
      </c>
      <c r="I8" s="14">
        <v>108.493246</v>
      </c>
      <c r="J8" s="14">
        <v>107.59741200000001</v>
      </c>
      <c r="L8" s="3">
        <f t="shared" si="0"/>
        <v>1.2884624170633309E-2</v>
      </c>
      <c r="M8" s="3">
        <f t="shared" si="1"/>
        <v>4.454691282394084E-3</v>
      </c>
      <c r="N8" s="3">
        <f t="shared" si="2"/>
        <v>1.0947420810556501E-2</v>
      </c>
      <c r="O8" s="3">
        <f t="shared" si="3"/>
        <v>-4.5416705747534369E-3</v>
      </c>
      <c r="P8" s="3">
        <f t="shared" si="4"/>
        <v>9.1244702395071563E-3</v>
      </c>
      <c r="Q8" s="3">
        <f t="shared" si="5"/>
        <v>8.2570485539716788E-3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1318.9056599999999</v>
      </c>
      <c r="E9" s="14">
        <v>1153.1555900000001</v>
      </c>
      <c r="F9" s="14">
        <v>1087.067288</v>
      </c>
      <c r="G9" s="14">
        <v>1085.892392</v>
      </c>
      <c r="H9" s="14">
        <v>1087.0887500000001</v>
      </c>
      <c r="I9" s="14">
        <v>1089.36681</v>
      </c>
      <c r="J9" s="14">
        <v>1083.5189280000002</v>
      </c>
      <c r="L9" s="3">
        <f t="shared" si="0"/>
        <v>0.17847124259061845</v>
      </c>
      <c r="M9" s="3">
        <f t="shared" si="1"/>
        <v>6.0387915216193751E-2</v>
      </c>
      <c r="N9" s="3">
        <f t="shared" si="2"/>
        <v>3.2641585660516861E-3</v>
      </c>
      <c r="O9" s="3">
        <f t="shared" si="3"/>
        <v>2.1857267050451766E-3</v>
      </c>
      <c r="P9" s="3">
        <f t="shared" si="4"/>
        <v>3.2838367612579291E-3</v>
      </c>
      <c r="Q9" s="3">
        <f t="shared" si="5"/>
        <v>5.3681477591554306E-3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1237.4414999999999</v>
      </c>
      <c r="E10" s="14">
        <v>1075.7192</v>
      </c>
      <c r="F10" s="14">
        <v>1073.9306260000001</v>
      </c>
      <c r="G10" s="14">
        <v>1191.8804439999999</v>
      </c>
      <c r="H10" s="14">
        <v>1076.6609960000001</v>
      </c>
      <c r="I10" s="14">
        <v>1087.9854379999999</v>
      </c>
      <c r="J10" s="14">
        <v>1191.2779379999999</v>
      </c>
      <c r="L10" s="3">
        <f t="shared" si="0"/>
        <v>3.7305652024762354E-2</v>
      </c>
      <c r="M10" s="3">
        <f t="shared" si="1"/>
        <v>-9.700401083059422E-2</v>
      </c>
      <c r="N10" s="3">
        <f t="shared" si="2"/>
        <v>-9.8505401851905927E-2</v>
      </c>
      <c r="O10" s="3">
        <f t="shared" si="3"/>
        <v>5.0550875554087747E-4</v>
      </c>
      <c r="P10" s="3">
        <f t="shared" si="4"/>
        <v>-9.6213434618311458E-2</v>
      </c>
      <c r="Q10" s="3">
        <f t="shared" si="5"/>
        <v>-8.6707305411375821E-2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1066.35896</v>
      </c>
      <c r="E11" s="14">
        <v>1064.41977</v>
      </c>
      <c r="F11" s="14">
        <v>1064.9422099999999</v>
      </c>
      <c r="G11" s="14">
        <v>1062.8986099999997</v>
      </c>
      <c r="H11" s="14">
        <v>1070.8904539999999</v>
      </c>
      <c r="I11" s="14">
        <v>1066.62435</v>
      </c>
      <c r="J11" s="14">
        <v>1062.8291999999999</v>
      </c>
      <c r="L11" s="3">
        <f t="shared" si="0"/>
        <v>3.3101048825060972E-3</v>
      </c>
      <c r="M11" s="3">
        <f t="shared" si="1"/>
        <v>1.494307081500441E-3</v>
      </c>
      <c r="N11" s="3">
        <f t="shared" si="2"/>
        <v>1.9841546143616858E-3</v>
      </c>
      <c r="O11" s="3">
        <f t="shared" si="3"/>
        <v>6.5302559761400337E-5</v>
      </c>
      <c r="P11" s="3">
        <f t="shared" si="4"/>
        <v>7.5276177594911717E-3</v>
      </c>
      <c r="Q11" s="3">
        <f t="shared" si="5"/>
        <v>3.5580942812717042E-3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4195.0661099999998</v>
      </c>
      <c r="E12" s="14">
        <v>2777.1497100000001</v>
      </c>
      <c r="F12" s="14">
        <v>2778.9488499999998</v>
      </c>
      <c r="G12" s="14">
        <v>2757.9908700000001</v>
      </c>
      <c r="H12" s="14">
        <v>2759.30215</v>
      </c>
      <c r="I12" s="14">
        <v>2760.8324399999997</v>
      </c>
      <c r="J12" s="14">
        <v>2757.9908700000001</v>
      </c>
      <c r="L12" s="3">
        <f t="shared" si="0"/>
        <v>0.34256319264537161</v>
      </c>
      <c r="M12" s="3">
        <f t="shared" si="1"/>
        <v>6.8987422359740392E-3</v>
      </c>
      <c r="N12" s="3">
        <f t="shared" si="2"/>
        <v>7.5416933276766431E-3</v>
      </c>
      <c r="O12" s="3">
        <f t="shared" si="3"/>
        <v>0</v>
      </c>
      <c r="P12" s="3">
        <f t="shared" si="4"/>
        <v>4.75221606303571E-4</v>
      </c>
      <c r="Q12" s="3">
        <f t="shared" si="5"/>
        <v>1.029243918910049E-3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2583.7799199999999</v>
      </c>
      <c r="E13" s="14">
        <v>3852.6338499999997</v>
      </c>
      <c r="F13" s="14">
        <v>2576.5684620000002</v>
      </c>
      <c r="G13" s="14">
        <v>2583.7799199999999</v>
      </c>
      <c r="H13" s="14">
        <v>2571.7822679999999</v>
      </c>
      <c r="I13" s="14">
        <v>2566.6367700000001</v>
      </c>
      <c r="J13" s="14">
        <v>2566.6367700000001</v>
      </c>
      <c r="L13" s="3">
        <f t="shared" si="0"/>
        <v>6.6349110724569288E-3</v>
      </c>
      <c r="M13" s="3">
        <f t="shared" si="1"/>
        <v>0.33379685951728832</v>
      </c>
      <c r="N13" s="3">
        <f t="shared" si="2"/>
        <v>3.8546198738654402E-3</v>
      </c>
      <c r="O13" s="3">
        <f t="shared" si="3"/>
        <v>6.6349110724569288E-3</v>
      </c>
      <c r="P13" s="3">
        <f t="shared" si="4"/>
        <v>2.0007517992576274E-3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3671.5660300000004</v>
      </c>
      <c r="E14" s="14">
        <v>2604.1975000000002</v>
      </c>
      <c r="F14" s="14">
        <v>2358.6842740000002</v>
      </c>
      <c r="G14" s="14">
        <v>2326.894166</v>
      </c>
      <c r="H14" s="14">
        <v>2384.4780599999999</v>
      </c>
      <c r="I14" s="14">
        <v>2332.7486840000001</v>
      </c>
      <c r="J14" s="14">
        <v>2326.0216659999996</v>
      </c>
      <c r="L14" s="3">
        <f t="shared" si="0"/>
        <v>0.36647696187558437</v>
      </c>
      <c r="M14" s="3">
        <f t="shared" si="1"/>
        <v>0.10681825552785476</v>
      </c>
      <c r="N14" s="3">
        <f t="shared" si="2"/>
        <v>1.384780844136011E-2</v>
      </c>
      <c r="O14" s="3">
        <f t="shared" si="3"/>
        <v>3.7496333642894191E-4</v>
      </c>
      <c r="P14" s="3">
        <f t="shared" si="4"/>
        <v>2.4515383462995786E-2</v>
      </c>
      <c r="Q14" s="3">
        <f t="shared" si="5"/>
        <v>2.8837302732781212E-3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50072.332520000004</v>
      </c>
      <c r="E15" s="14">
        <v>48761.309930000003</v>
      </c>
      <c r="F15" s="14">
        <v>44565.00175000001</v>
      </c>
      <c r="G15" s="14">
        <v>37514.632319999997</v>
      </c>
      <c r="H15" s="14">
        <v>40745.802925999997</v>
      </c>
      <c r="I15" s="14">
        <v>39638.290200000003</v>
      </c>
      <c r="J15" s="14">
        <v>37592.380538000005</v>
      </c>
      <c r="L15" s="3">
        <f t="shared" si="0"/>
        <v>0.2492384786951003</v>
      </c>
      <c r="M15" s="3">
        <f t="shared" si="1"/>
        <v>0.22905310394724249</v>
      </c>
      <c r="N15" s="3">
        <f t="shared" si="2"/>
        <v>0.15645957451353637</v>
      </c>
      <c r="O15" s="3">
        <f t="shared" si="3"/>
        <v>-2.0681908644071276E-3</v>
      </c>
      <c r="P15" s="3">
        <f t="shared" si="4"/>
        <v>7.7392569578934103E-2</v>
      </c>
      <c r="Q15" s="3">
        <f t="shared" si="5"/>
        <v>5.1614478113891957E-2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44384.075819999998</v>
      </c>
      <c r="E16" s="14">
        <v>43053.719920000003</v>
      </c>
      <c r="F16" s="14">
        <v>39005.50735</v>
      </c>
      <c r="G16" s="14">
        <v>36093.499717999992</v>
      </c>
      <c r="H16" s="14">
        <v>37521.198924000004</v>
      </c>
      <c r="I16" s="14">
        <v>38012.606162000004</v>
      </c>
      <c r="J16" s="14">
        <v>36063.958476</v>
      </c>
      <c r="L16" s="3">
        <f t="shared" si="0"/>
        <v>0.187457262324044</v>
      </c>
      <c r="M16" s="3">
        <f t="shared" si="1"/>
        <v>0.16234976808015625</v>
      </c>
      <c r="N16" s="3">
        <f t="shared" si="2"/>
        <v>7.5413680627333265E-2</v>
      </c>
      <c r="O16" s="3">
        <f t="shared" si="3"/>
        <v>8.1846432822527604E-4</v>
      </c>
      <c r="P16" s="3">
        <f t="shared" si="4"/>
        <v>3.8837790097050899E-2</v>
      </c>
      <c r="Q16" s="3">
        <f t="shared" si="5"/>
        <v>5.1263196153806603E-2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37625.758329999997</v>
      </c>
      <c r="E17" s="14">
        <v>37625.929170000003</v>
      </c>
      <c r="F17" s="14">
        <v>37625.738723999995</v>
      </c>
      <c r="G17" s="14">
        <v>35873.815321999995</v>
      </c>
      <c r="H17" s="14">
        <v>36671.428590000003</v>
      </c>
      <c r="I17" s="14">
        <v>37328.896492</v>
      </c>
      <c r="J17" s="14">
        <v>35981.797606</v>
      </c>
      <c r="L17" s="3">
        <f t="shared" si="0"/>
        <v>4.3692427660367558E-2</v>
      </c>
      <c r="M17" s="3">
        <f t="shared" si="1"/>
        <v>4.3696769761393854E-2</v>
      </c>
      <c r="N17" s="3">
        <f t="shared" si="2"/>
        <v>4.3691929348124374E-2</v>
      </c>
      <c r="O17" s="3">
        <f t="shared" si="3"/>
        <v>-3.0010252734565717E-3</v>
      </c>
      <c r="P17" s="3">
        <f t="shared" si="4"/>
        <v>1.8805675440417932E-2</v>
      </c>
      <c r="Q17" s="3">
        <f t="shared" si="5"/>
        <v>3.6087294632154425E-2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341721.57647000003</v>
      </c>
      <c r="E18" s="14">
        <v>335836.53353000002</v>
      </c>
      <c r="F18" s="14">
        <v>330668.90996600001</v>
      </c>
      <c r="G18" s="14">
        <v>325315.73034800001</v>
      </c>
      <c r="H18" s="14">
        <v>325598.93974200002</v>
      </c>
      <c r="I18" s="14">
        <v>327318.91739199997</v>
      </c>
      <c r="J18" s="14">
        <v>324411.64776399999</v>
      </c>
      <c r="L18" s="3">
        <f t="shared" si="0"/>
        <v>5.0655065111230066E-2</v>
      </c>
      <c r="M18" s="3">
        <f t="shared" si="1"/>
        <v>3.4019186792789612E-2</v>
      </c>
      <c r="N18" s="3">
        <f t="shared" si="2"/>
        <v>1.8923043604684203E-2</v>
      </c>
      <c r="O18" s="3">
        <f t="shared" si="3"/>
        <v>2.7790927387153818E-3</v>
      </c>
      <c r="P18" s="3">
        <f t="shared" si="4"/>
        <v>3.6464860080343514E-3</v>
      </c>
      <c r="Q18" s="3">
        <f t="shared" si="5"/>
        <v>8.8820702792384246E-3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333988.51494999998</v>
      </c>
      <c r="E19" s="14">
        <v>334090.44650000002</v>
      </c>
      <c r="F19" s="14">
        <v>328113.69146400003</v>
      </c>
      <c r="G19" s="14">
        <v>324372.36485599994</v>
      </c>
      <c r="H19" s="14">
        <v>324956.28933399997</v>
      </c>
      <c r="I19" s="14">
        <v>326061.87311799999</v>
      </c>
      <c r="J19" s="14">
        <v>323917.58968800004</v>
      </c>
      <c r="L19" s="3">
        <f t="shared" si="0"/>
        <v>3.0153507714202752E-2</v>
      </c>
      <c r="M19" s="3">
        <f t="shared" si="1"/>
        <v>3.0449409489474829E-2</v>
      </c>
      <c r="N19" s="3">
        <f t="shared" si="2"/>
        <v>1.2788560444635952E-2</v>
      </c>
      <c r="O19" s="3">
        <f t="shared" si="3"/>
        <v>1.4020157611200814E-3</v>
      </c>
      <c r="P19" s="3">
        <f t="shared" si="4"/>
        <v>3.1964288124066076E-3</v>
      </c>
      <c r="Q19" s="3">
        <f t="shared" si="5"/>
        <v>6.5763083843413603E-3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324827.98154000001</v>
      </c>
      <c r="E20" s="14">
        <v>324836.37529</v>
      </c>
      <c r="F20" s="14">
        <v>324827.98154000001</v>
      </c>
      <c r="G20" s="14">
        <v>323758.95491800003</v>
      </c>
      <c r="H20" s="14">
        <v>324892.80306800001</v>
      </c>
      <c r="I20" s="14">
        <v>326230.05713999999</v>
      </c>
      <c r="J20" s="14">
        <v>323524.31578200002</v>
      </c>
      <c r="L20" s="3">
        <f t="shared" si="0"/>
        <v>4.0134034999674195E-3</v>
      </c>
      <c r="M20" s="3">
        <f t="shared" si="1"/>
        <v>4.0391397263580047E-3</v>
      </c>
      <c r="N20" s="3">
        <f t="shared" si="2"/>
        <v>4.0134034999674195E-3</v>
      </c>
      <c r="O20" s="3">
        <f t="shared" si="3"/>
        <v>7.2473404190299745E-4</v>
      </c>
      <c r="P20" s="3">
        <f t="shared" si="4"/>
        <v>4.2121194223978071E-3</v>
      </c>
      <c r="Q20" s="3">
        <f t="shared" si="5"/>
        <v>8.2939670909563511E-3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1137.39787</v>
      </c>
      <c r="E21" s="14">
        <v>1094.10797</v>
      </c>
      <c r="F21" s="14">
        <v>848.63637999999992</v>
      </c>
      <c r="G21" s="14">
        <v>826.5911779999999</v>
      </c>
      <c r="H21" s="14">
        <v>826.40814399999999</v>
      </c>
      <c r="I21" s="14">
        <v>827.4984199999999</v>
      </c>
      <c r="J21" s="14">
        <v>826.27070000000003</v>
      </c>
      <c r="L21" s="3">
        <f t="shared" si="0"/>
        <v>0.27354295115745203</v>
      </c>
      <c r="M21" s="3">
        <f t="shared" si="1"/>
        <v>0.24479966999966191</v>
      </c>
      <c r="N21" s="3">
        <f t="shared" si="2"/>
        <v>2.6354844698031784E-2</v>
      </c>
      <c r="O21" s="3">
        <f t="shared" si="3"/>
        <v>3.8771040452583491E-4</v>
      </c>
      <c r="P21" s="3">
        <f t="shared" si="4"/>
        <v>1.6631491472809045E-4</v>
      </c>
      <c r="Q21" s="3">
        <f t="shared" si="5"/>
        <v>1.4836523796623842E-3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775.68174999999997</v>
      </c>
      <c r="E22" s="14">
        <v>775.68174999999997</v>
      </c>
      <c r="F22" s="14">
        <v>766.79815399999984</v>
      </c>
      <c r="G22" s="14">
        <v>644.49114400000008</v>
      </c>
      <c r="H22" s="14">
        <v>697.72613999999999</v>
      </c>
      <c r="I22" s="14">
        <v>696.24957400000005</v>
      </c>
      <c r="J22" s="14">
        <v>641.61693799999989</v>
      </c>
      <c r="L22" s="3">
        <f t="shared" si="0"/>
        <v>0.17283481530924258</v>
      </c>
      <c r="M22" s="3">
        <f t="shared" si="1"/>
        <v>0.17283481530924258</v>
      </c>
      <c r="N22" s="3">
        <f t="shared" si="2"/>
        <v>0.16325184841277016</v>
      </c>
      <c r="O22" s="3">
        <f t="shared" si="3"/>
        <v>4.4596516596978799E-3</v>
      </c>
      <c r="P22" s="3">
        <f t="shared" si="4"/>
        <v>8.0417227882561629E-2</v>
      </c>
      <c r="Q22" s="3">
        <f t="shared" si="5"/>
        <v>7.8467029697601165E-2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766.08712000000003</v>
      </c>
      <c r="E23" s="14">
        <v>766.30877999999996</v>
      </c>
      <c r="F23" s="14">
        <v>747.54916200000002</v>
      </c>
      <c r="G23" s="14">
        <v>589.48025800000005</v>
      </c>
      <c r="H23" s="14">
        <v>667.82288200000005</v>
      </c>
      <c r="I23" s="14">
        <v>695.35781600000007</v>
      </c>
      <c r="J23" s="14">
        <v>593.030756</v>
      </c>
      <c r="L23" s="3">
        <f t="shared" si="0"/>
        <v>0.22589645417873624</v>
      </c>
      <c r="M23" s="3">
        <f t="shared" si="1"/>
        <v>0.22612036886749487</v>
      </c>
      <c r="N23" s="3">
        <f t="shared" si="2"/>
        <v>0.20669999226084348</v>
      </c>
      <c r="O23" s="3">
        <f t="shared" si="3"/>
        <v>-5.9870385542026552E-3</v>
      </c>
      <c r="P23" s="3">
        <f t="shared" si="4"/>
        <v>0.11199395530744939</v>
      </c>
      <c r="Q23" s="3">
        <f t="shared" si="5"/>
        <v>0.14715741686579398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2016.7809099999999</v>
      </c>
      <c r="E24" s="14">
        <v>2085.4917399999999</v>
      </c>
      <c r="F24" s="14">
        <v>1987.5840660000001</v>
      </c>
      <c r="G24" s="14">
        <v>1826.231816</v>
      </c>
      <c r="H24" s="14">
        <v>1915.9475440000001</v>
      </c>
      <c r="I24" s="14">
        <v>1845.47039</v>
      </c>
      <c r="J24" s="14">
        <v>1824.1223860000002</v>
      </c>
      <c r="L24" s="3">
        <f t="shared" si="0"/>
        <v>9.5527740789652621E-2</v>
      </c>
      <c r="M24" s="3">
        <f t="shared" si="1"/>
        <v>0.12532744627413375</v>
      </c>
      <c r="N24" s="3">
        <f t="shared" si="2"/>
        <v>8.2241391846617815E-2</v>
      </c>
      <c r="O24" s="3">
        <f t="shared" si="3"/>
        <v>1.1550724182541278E-3</v>
      </c>
      <c r="P24" s="3">
        <f t="shared" si="4"/>
        <v>4.7926759940563314E-2</v>
      </c>
      <c r="Q24" s="3">
        <f t="shared" si="5"/>
        <v>1.1567784623192854E-2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1861.9436700000001</v>
      </c>
      <c r="E25" s="14">
        <v>1879.75423</v>
      </c>
      <c r="F25" s="14">
        <v>1859.4896800000001</v>
      </c>
      <c r="G25" s="14">
        <v>1785.0578299999997</v>
      </c>
      <c r="H25" s="14">
        <v>1849.9753660000001</v>
      </c>
      <c r="I25" s="14">
        <v>1839.2851520000004</v>
      </c>
      <c r="J25" s="14">
        <v>1773.4735220000002</v>
      </c>
      <c r="L25" s="3">
        <f t="shared" si="0"/>
        <v>4.75149433494945E-2</v>
      </c>
      <c r="M25" s="3">
        <f t="shared" si="1"/>
        <v>5.6539682849922238E-2</v>
      </c>
      <c r="N25" s="3">
        <f t="shared" si="2"/>
        <v>4.6257937823026743E-2</v>
      </c>
      <c r="O25" s="3">
        <f t="shared" si="3"/>
        <v>6.4895981549233685E-3</v>
      </c>
      <c r="P25" s="3">
        <f t="shared" si="4"/>
        <v>4.1352898749896047E-2</v>
      </c>
      <c r="Q25" s="3">
        <f t="shared" si="5"/>
        <v>3.5781091326941857E-2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1827.2045599999997</v>
      </c>
      <c r="E26" s="14">
        <v>1822.7597600000001</v>
      </c>
      <c r="F26" s="14">
        <v>1827.2045599999997</v>
      </c>
      <c r="G26" s="14">
        <v>1761.356552</v>
      </c>
      <c r="H26" s="14">
        <v>1835.6628360000002</v>
      </c>
      <c r="I26" s="14">
        <v>1836.4655180000002</v>
      </c>
      <c r="J26" s="14">
        <v>1759.6652020000001</v>
      </c>
      <c r="L26" s="3">
        <f t="shared" si="0"/>
        <v>3.6963216641709533E-2</v>
      </c>
      <c r="M26" s="3">
        <f t="shared" si="1"/>
        <v>3.461485127365331E-2</v>
      </c>
      <c r="N26" s="3">
        <f t="shared" si="2"/>
        <v>3.6963216641709533E-2</v>
      </c>
      <c r="O26" s="3">
        <f t="shared" si="3"/>
        <v>9.6025418480961229E-4</v>
      </c>
      <c r="P26" s="3">
        <f t="shared" si="4"/>
        <v>4.1400649677912883E-2</v>
      </c>
      <c r="Q26" s="3">
        <f t="shared" si="5"/>
        <v>4.1819634099985348E-2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19188.456289999998</v>
      </c>
      <c r="E27" s="14">
        <v>19182.816289999999</v>
      </c>
      <c r="F27" s="14">
        <v>19187.576408000001</v>
      </c>
      <c r="G27" s="14">
        <v>19037.502843999999</v>
      </c>
      <c r="H27" s="14">
        <v>19115.339714000002</v>
      </c>
      <c r="I27" s="14">
        <v>19290.727103999998</v>
      </c>
      <c r="J27" s="14">
        <v>18992.138992</v>
      </c>
      <c r="L27" s="3">
        <f t="shared" si="0"/>
        <v>1.0231010511372311E-2</v>
      </c>
      <c r="M27" s="3">
        <f t="shared" si="1"/>
        <v>9.9400054255536375E-3</v>
      </c>
      <c r="N27" s="3">
        <f t="shared" si="2"/>
        <v>1.0185622813651216E-2</v>
      </c>
      <c r="O27" s="3">
        <f t="shared" si="3"/>
        <v>2.3828677727181953E-3</v>
      </c>
      <c r="P27" s="3">
        <f t="shared" si="4"/>
        <v>6.4451233325332783E-3</v>
      </c>
      <c r="Q27" s="3">
        <f t="shared" si="5"/>
        <v>1.5478323361802385E-2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19037.887750000002</v>
      </c>
      <c r="E28" s="14">
        <v>19062.274979999998</v>
      </c>
      <c r="F28" s="14">
        <v>19037.887750000002</v>
      </c>
      <c r="G28" s="14">
        <v>18990.208590000002</v>
      </c>
      <c r="H28" s="14">
        <v>19141.817837999999</v>
      </c>
      <c r="I28" s="14">
        <v>19178.641405999999</v>
      </c>
      <c r="J28" s="14">
        <v>18980.290272000002</v>
      </c>
      <c r="L28" s="3">
        <f t="shared" si="0"/>
        <v>3.0254132578336943E-3</v>
      </c>
      <c r="M28" s="3">
        <f t="shared" si="1"/>
        <v>4.3008879100744314E-3</v>
      </c>
      <c r="N28" s="3">
        <f t="shared" si="2"/>
        <v>3.0254132578336943E-3</v>
      </c>
      <c r="O28" s="3">
        <f t="shared" si="3"/>
        <v>5.2228589027836464E-4</v>
      </c>
      <c r="P28" s="3">
        <f t="shared" si="4"/>
        <v>8.4384653206413529E-3</v>
      </c>
      <c r="Q28" s="3">
        <f t="shared" si="5"/>
        <v>1.034229327307528E-2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19028.791809999999</v>
      </c>
      <c r="E29" s="14">
        <v>19071.760740000002</v>
      </c>
      <c r="F29" s="14">
        <v>19028.791809999999</v>
      </c>
      <c r="G29" s="14">
        <v>18980.337352000002</v>
      </c>
      <c r="H29" s="14">
        <v>19097.081903999999</v>
      </c>
      <c r="I29" s="14">
        <v>19152.851713999997</v>
      </c>
      <c r="J29" s="14">
        <v>18977.526726</v>
      </c>
      <c r="L29" s="3">
        <f t="shared" si="0"/>
        <v>2.6940798192483222E-3</v>
      </c>
      <c r="M29" s="3">
        <f t="shared" si="1"/>
        <v>4.9410232901234202E-3</v>
      </c>
      <c r="N29" s="3">
        <f t="shared" si="2"/>
        <v>2.6940798192483222E-3</v>
      </c>
      <c r="O29" s="3">
        <f t="shared" si="3"/>
        <v>1.4808092964196278E-4</v>
      </c>
      <c r="P29" s="3">
        <f t="shared" si="4"/>
        <v>6.2603898648493075E-3</v>
      </c>
      <c r="Q29" s="3">
        <f t="shared" si="5"/>
        <v>9.1539886915033581E-3</v>
      </c>
    </row>
    <row r="30" spans="1:17" s="3" customFormat="1" x14ac:dyDescent="0.25">
      <c r="D30" s="14"/>
      <c r="H30" s="14"/>
      <c r="L30" s="24">
        <f>AVERAGE(L3:L29)</f>
        <v>0.11879721174078961</v>
      </c>
      <c r="M30" s="24">
        <f>AVERAGE(M3:M29)</f>
        <v>8.6216942676556371E-2</v>
      </c>
      <c r="N30" s="24">
        <f t="shared" ref="N30:Q30" si="6">AVERAGE(N3:N29)</f>
        <v>3.7541173390422289E-2</v>
      </c>
      <c r="O30" s="24">
        <f t="shared" si="6"/>
        <v>1.0890364097482763E-2</v>
      </c>
      <c r="P30" s="24">
        <f t="shared" si="6"/>
        <v>2.2228153944069955E-2</v>
      </c>
      <c r="Q30" s="24">
        <f t="shared" si="6"/>
        <v>1.9692231448992244E-2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opLeftCell="M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88671875" customWidth="1"/>
    <col min="26" max="26" width="5.44140625" bestFit="1" customWidth="1"/>
    <col min="27" max="27" width="8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42.136279999999999</v>
      </c>
      <c r="E4" s="21">
        <v>42.136279999999999</v>
      </c>
      <c r="F4" s="21">
        <v>42.136279999999999</v>
      </c>
      <c r="G4" s="21">
        <v>45.713239999999999</v>
      </c>
      <c r="H4" s="21">
        <v>45.713239999999999</v>
      </c>
      <c r="I4" s="21">
        <v>45.713239999999999</v>
      </c>
      <c r="J4" s="22">
        <v>36.454419999999999</v>
      </c>
      <c r="K4" s="22">
        <v>33.656570000000002</v>
      </c>
      <c r="L4" s="22">
        <v>34.275004000000003</v>
      </c>
      <c r="M4" s="22">
        <v>32.968299999999999</v>
      </c>
      <c r="N4" s="22">
        <v>32.968299999999999</v>
      </c>
      <c r="O4" s="22">
        <v>32.968299999999999</v>
      </c>
      <c r="P4" s="22">
        <v>35.927010000000003</v>
      </c>
      <c r="Q4" s="22">
        <v>32.968299999999999</v>
      </c>
      <c r="R4" s="22">
        <v>33.665053999999998</v>
      </c>
      <c r="S4" s="22">
        <v>34.487319999999997</v>
      </c>
      <c r="T4" s="22">
        <v>32.968299999999999</v>
      </c>
      <c r="U4" s="22">
        <v>33.343697999999996</v>
      </c>
      <c r="V4" s="22">
        <v>32.968299999999999</v>
      </c>
      <c r="W4" s="22">
        <v>32.968299999999999</v>
      </c>
      <c r="X4" s="22">
        <v>32.968299999999999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37.217210000000001</v>
      </c>
      <c r="E5" s="21">
        <v>37.217210000000001</v>
      </c>
      <c r="F5" s="21">
        <v>37.217210000000001</v>
      </c>
      <c r="G5" s="21">
        <v>36.587389999999999</v>
      </c>
      <c r="H5" s="21">
        <v>36.587389999999999</v>
      </c>
      <c r="I5" s="21">
        <v>36.587389999999999</v>
      </c>
      <c r="J5" s="22">
        <v>32.931870000000004</v>
      </c>
      <c r="K5" s="22">
        <v>32.864910000000002</v>
      </c>
      <c r="L5" s="22">
        <v>32.894970000000001</v>
      </c>
      <c r="M5" s="22">
        <v>31.440519999999999</v>
      </c>
      <c r="N5" s="22">
        <v>31.03623</v>
      </c>
      <c r="O5" s="22">
        <v>31.265339999999998</v>
      </c>
      <c r="P5" s="22">
        <v>32.816240000000001</v>
      </c>
      <c r="Q5" s="22">
        <v>31.779520000000002</v>
      </c>
      <c r="R5" s="22">
        <v>32.200049999999997</v>
      </c>
      <c r="S5" s="22">
        <v>31.816020000000002</v>
      </c>
      <c r="T5" s="22">
        <v>31.380690000000001</v>
      </c>
      <c r="U5" s="22">
        <v>31.685392</v>
      </c>
      <c r="V5" s="22">
        <v>31.379570000000001</v>
      </c>
      <c r="W5" s="22">
        <v>30.811229999999998</v>
      </c>
      <c r="X5" s="22">
        <v>30.954895999999998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32.67998</v>
      </c>
      <c r="E6" s="21">
        <v>32.67998</v>
      </c>
      <c r="F6" s="21">
        <v>32.67998</v>
      </c>
      <c r="G6" s="21">
        <v>31.264679999999998</v>
      </c>
      <c r="H6" s="21">
        <v>31.264679999999998</v>
      </c>
      <c r="I6" s="21">
        <v>31.264679999999998</v>
      </c>
      <c r="J6" s="22">
        <v>32.67998</v>
      </c>
      <c r="K6" s="22">
        <v>31.627310000000001</v>
      </c>
      <c r="L6" s="22">
        <v>32.423512000000002</v>
      </c>
      <c r="M6" s="22">
        <v>30.633209999999998</v>
      </c>
      <c r="N6" s="22">
        <v>30.583310000000001</v>
      </c>
      <c r="O6" s="22">
        <v>30.597131999999998</v>
      </c>
      <c r="P6" s="22">
        <v>33.478400000000001</v>
      </c>
      <c r="Q6" s="22">
        <v>32.303150000000002</v>
      </c>
      <c r="R6" s="22">
        <v>32.815241999999998</v>
      </c>
      <c r="S6" s="22">
        <v>31.96942</v>
      </c>
      <c r="T6" s="22">
        <v>31.396090000000001</v>
      </c>
      <c r="U6" s="22">
        <v>31.747872000000001</v>
      </c>
      <c r="V6" s="22">
        <v>30.659859999999998</v>
      </c>
      <c r="W6" s="22">
        <v>30.583310000000001</v>
      </c>
      <c r="X6" s="22">
        <v>30.611615999999998</v>
      </c>
      <c r="Y6" s="23"/>
      <c r="Z6" s="3" t="s">
        <v>17</v>
      </c>
      <c r="AA6" s="3" t="s">
        <v>15</v>
      </c>
      <c r="AB6" s="14">
        <f ca="1">INDIRECT("D"&amp;4+(ROW(A1)-1)+COLUMN(A1)-1)</f>
        <v>42.136279999999999</v>
      </c>
      <c r="AC6" s="14">
        <f t="shared" ref="AC6:BB6" ca="1" si="0">INDIRECT("D"&amp;4+(ROW(B1)-1)+COLUMN(B1)-1)</f>
        <v>37.217210000000001</v>
      </c>
      <c r="AD6" s="14">
        <f t="shared" ca="1" si="0"/>
        <v>32.67998</v>
      </c>
      <c r="AE6" s="14">
        <f t="shared" ca="1" si="0"/>
        <v>159.76605000000001</v>
      </c>
      <c r="AF6" s="14">
        <f t="shared" ca="1" si="0"/>
        <v>153.56943999999999</v>
      </c>
      <c r="AG6" s="14">
        <f t="shared" ca="1" si="0"/>
        <v>109.00185999999999</v>
      </c>
      <c r="AH6" s="14">
        <f t="shared" ca="1" si="0"/>
        <v>1318.9056599999999</v>
      </c>
      <c r="AI6" s="14">
        <f t="shared" ca="1" si="0"/>
        <v>1237.4414999999999</v>
      </c>
      <c r="AJ6" s="14">
        <f t="shared" ca="1" si="0"/>
        <v>1066.35896</v>
      </c>
      <c r="AK6" s="14">
        <f t="shared" ca="1" si="0"/>
        <v>4195.0661099999998</v>
      </c>
      <c r="AL6" s="14">
        <f t="shared" ca="1" si="0"/>
        <v>2583.7799199999999</v>
      </c>
      <c r="AM6" s="14">
        <f t="shared" ca="1" si="0"/>
        <v>3671.56603</v>
      </c>
      <c r="AN6" s="14">
        <f t="shared" ca="1" si="0"/>
        <v>50072.332520000004</v>
      </c>
      <c r="AO6" s="14">
        <f t="shared" ca="1" si="0"/>
        <v>44384.075819999998</v>
      </c>
      <c r="AP6" s="14">
        <f t="shared" ca="1" si="0"/>
        <v>37625.758329999997</v>
      </c>
      <c r="AQ6" s="14">
        <f t="shared" ca="1" si="0"/>
        <v>341721.57647000003</v>
      </c>
      <c r="AR6" s="14">
        <f t="shared" ca="1" si="0"/>
        <v>333988.51494999998</v>
      </c>
      <c r="AS6" s="14">
        <f t="shared" ca="1" si="0"/>
        <v>324827.98154000001</v>
      </c>
      <c r="AT6" s="14">
        <f t="shared" ca="1" si="0"/>
        <v>1137.39787</v>
      </c>
      <c r="AU6" s="14">
        <f t="shared" ca="1" si="0"/>
        <v>775.68174999999997</v>
      </c>
      <c r="AV6" s="14">
        <f t="shared" ca="1" si="0"/>
        <v>766.08712000000003</v>
      </c>
      <c r="AW6" s="14">
        <f t="shared" ca="1" si="0"/>
        <v>2016.7809099999999</v>
      </c>
      <c r="AX6" s="14">
        <f t="shared" ca="1" si="0"/>
        <v>1861.9436700000001</v>
      </c>
      <c r="AY6" s="14">
        <f t="shared" ca="1" si="0"/>
        <v>1827.2045599999999</v>
      </c>
      <c r="AZ6" s="14">
        <f t="shared" ca="1" si="0"/>
        <v>19188.456289999998</v>
      </c>
      <c r="BA6" s="14">
        <f t="shared" ca="1" si="0"/>
        <v>19037.887750000002</v>
      </c>
      <c r="BB6" s="14">
        <f t="shared" ca="1" si="0"/>
        <v>19028.791809999999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159.76605000000001</v>
      </c>
      <c r="E7" s="21">
        <v>159.76605000000001</v>
      </c>
      <c r="F7" s="21">
        <v>159.76605000000001</v>
      </c>
      <c r="G7" s="21">
        <v>151.47792000000001</v>
      </c>
      <c r="H7" s="21">
        <v>151.47792000000001</v>
      </c>
      <c r="I7" s="21">
        <v>151.47792000000001</v>
      </c>
      <c r="J7" s="22">
        <v>147.79435000000001</v>
      </c>
      <c r="K7" s="22">
        <v>146.04356999999999</v>
      </c>
      <c r="L7" s="22">
        <v>146.819796</v>
      </c>
      <c r="M7" s="22">
        <v>145.89447000000001</v>
      </c>
      <c r="N7" s="22">
        <v>145.75890999999999</v>
      </c>
      <c r="O7" s="22">
        <v>145.82716599999998</v>
      </c>
      <c r="P7" s="22">
        <v>148.43361999999999</v>
      </c>
      <c r="Q7" s="22">
        <v>146.49069</v>
      </c>
      <c r="R7" s="22">
        <v>147.20031599999999</v>
      </c>
      <c r="S7" s="22">
        <v>146.41247999999999</v>
      </c>
      <c r="T7" s="22">
        <v>146.31003999999999</v>
      </c>
      <c r="U7" s="22">
        <v>146.35009399999998</v>
      </c>
      <c r="V7" s="22">
        <v>145.90995000000001</v>
      </c>
      <c r="W7" s="22">
        <v>145.60245</v>
      </c>
      <c r="X7" s="22">
        <v>145.72392599999998</v>
      </c>
      <c r="Y7" s="23"/>
      <c r="Z7" s="3" t="s">
        <v>17</v>
      </c>
      <c r="AA7" s="3" t="s">
        <v>48</v>
      </c>
      <c r="AB7" s="14">
        <f ca="1">INDIRECT("G"&amp;4+(ROW(A1)-1)+COLUMN(A1)-1)</f>
        <v>45.713239999999999</v>
      </c>
      <c r="AC7" s="14">
        <f t="shared" ref="AC7:BB7" ca="1" si="1">INDIRECT("G"&amp;4+(ROW(B1)-1)+COLUMN(B1)-1)</f>
        <v>36.587389999999999</v>
      </c>
      <c r="AD7" s="14">
        <f t="shared" ca="1" si="1"/>
        <v>31.264679999999998</v>
      </c>
      <c r="AE7" s="14">
        <f t="shared" ca="1" si="1"/>
        <v>151.47792000000001</v>
      </c>
      <c r="AF7" s="14">
        <f t="shared" ca="1" si="1"/>
        <v>113.24254999999999</v>
      </c>
      <c r="AG7" s="14">
        <f t="shared" ca="1" si="1"/>
        <v>108.07886999999999</v>
      </c>
      <c r="AH7" s="14">
        <f t="shared" ca="1" si="1"/>
        <v>1153.1555900000001</v>
      </c>
      <c r="AI7" s="14">
        <f t="shared" ca="1" si="1"/>
        <v>1075.7192</v>
      </c>
      <c r="AJ7" s="14">
        <f t="shared" ca="1" si="1"/>
        <v>1064.41977</v>
      </c>
      <c r="AK7" s="14">
        <f t="shared" ca="1" si="1"/>
        <v>2777.1497100000001</v>
      </c>
      <c r="AL7" s="14">
        <f t="shared" ca="1" si="1"/>
        <v>3852.6338500000002</v>
      </c>
      <c r="AM7" s="14">
        <f t="shared" ca="1" si="1"/>
        <v>2604.1975000000002</v>
      </c>
      <c r="AN7" s="14">
        <f t="shared" ca="1" si="1"/>
        <v>48761.309930000003</v>
      </c>
      <c r="AO7" s="14">
        <f t="shared" ca="1" si="1"/>
        <v>43053.719920000003</v>
      </c>
      <c r="AP7" s="14">
        <f t="shared" ca="1" si="1"/>
        <v>37625.929170000003</v>
      </c>
      <c r="AQ7" s="14">
        <f t="shared" ca="1" si="1"/>
        <v>335836.53353000002</v>
      </c>
      <c r="AR7" s="14">
        <f t="shared" ca="1" si="1"/>
        <v>334090.44650000002</v>
      </c>
      <c r="AS7" s="14">
        <f t="shared" ca="1" si="1"/>
        <v>324836.37529</v>
      </c>
      <c r="AT7" s="14">
        <f t="shared" ca="1" si="1"/>
        <v>1094.10797</v>
      </c>
      <c r="AU7" s="14">
        <f t="shared" ca="1" si="1"/>
        <v>775.68174999999997</v>
      </c>
      <c r="AV7" s="14">
        <f t="shared" ca="1" si="1"/>
        <v>766.30877999999996</v>
      </c>
      <c r="AW7" s="14">
        <f t="shared" ca="1" si="1"/>
        <v>2085.4917399999999</v>
      </c>
      <c r="AX7" s="14">
        <f t="shared" ca="1" si="1"/>
        <v>1879.75423</v>
      </c>
      <c r="AY7" s="14">
        <f t="shared" ca="1" si="1"/>
        <v>1822.7597599999999</v>
      </c>
      <c r="AZ7" s="14">
        <f t="shared" ca="1" si="1"/>
        <v>19182.816289999999</v>
      </c>
      <c r="BA7" s="14">
        <f t="shared" ca="1" si="1"/>
        <v>19062.274979999998</v>
      </c>
      <c r="BB7" s="14">
        <f t="shared" ca="1" si="1"/>
        <v>19071.760740000002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153.56943999999999</v>
      </c>
      <c r="E8" s="21">
        <v>153.56943999999999</v>
      </c>
      <c r="F8" s="21">
        <v>153.56943999999999</v>
      </c>
      <c r="G8" s="21">
        <v>113.24254999999999</v>
      </c>
      <c r="H8" s="21">
        <v>113.24254999999999</v>
      </c>
      <c r="I8" s="21">
        <v>113.24254999999998</v>
      </c>
      <c r="J8" s="22">
        <v>113.46796999999999</v>
      </c>
      <c r="K8" s="22">
        <v>110.41916999999999</v>
      </c>
      <c r="L8" s="22">
        <v>111.49568600000001</v>
      </c>
      <c r="M8" s="22">
        <v>149.19082</v>
      </c>
      <c r="N8" s="22">
        <v>148.72861</v>
      </c>
      <c r="O8" s="22">
        <v>148.97121000000001</v>
      </c>
      <c r="P8" s="22">
        <v>112.21521</v>
      </c>
      <c r="Q8" s="22">
        <v>110.99337</v>
      </c>
      <c r="R8" s="22">
        <v>111.625776</v>
      </c>
      <c r="S8" s="22">
        <v>110.67614</v>
      </c>
      <c r="T8" s="22">
        <v>109.29810999999999</v>
      </c>
      <c r="U8" s="22">
        <v>110.110392</v>
      </c>
      <c r="V8" s="22">
        <v>109.45972</v>
      </c>
      <c r="W8" s="22">
        <v>108.79425000000001</v>
      </c>
      <c r="X8" s="22">
        <v>109.12478200000001</v>
      </c>
      <c r="Y8" s="23"/>
      <c r="Z8" s="3" t="s">
        <v>17</v>
      </c>
      <c r="AA8" s="3" t="s">
        <v>11</v>
      </c>
      <c r="AB8" s="14">
        <f ca="1">INDIRECT("J"&amp;4+(ROW(A1)-1)+COLUMN(A1)-1)</f>
        <v>36.454419999999999</v>
      </c>
      <c r="AC8" s="14">
        <f t="shared" ref="AC8:BB8" ca="1" si="2">INDIRECT("J"&amp;4+(ROW(B1)-1)+COLUMN(B1)-1)</f>
        <v>32.931870000000004</v>
      </c>
      <c r="AD8" s="14">
        <f t="shared" ca="1" si="2"/>
        <v>32.67998</v>
      </c>
      <c r="AE8" s="14">
        <f t="shared" ca="1" si="2"/>
        <v>147.79435000000001</v>
      </c>
      <c r="AF8" s="14">
        <f t="shared" ca="1" si="2"/>
        <v>113.46796999999999</v>
      </c>
      <c r="AG8" s="14">
        <f t="shared" ca="1" si="2"/>
        <v>109.00185999999999</v>
      </c>
      <c r="AH8" s="14">
        <f t="shared" ca="1" si="2"/>
        <v>1088.6964700000001</v>
      </c>
      <c r="AI8" s="14">
        <f t="shared" ca="1" si="2"/>
        <v>1080.00956</v>
      </c>
      <c r="AJ8" s="14">
        <f t="shared" ca="1" si="2"/>
        <v>1065.1230599999999</v>
      </c>
      <c r="AK8" s="14">
        <f t="shared" ca="1" si="2"/>
        <v>2790.6152400000001</v>
      </c>
      <c r="AL8" s="14">
        <f t="shared" ca="1" si="2"/>
        <v>2583.7799199999999</v>
      </c>
      <c r="AM8" s="14">
        <f t="shared" ca="1" si="2"/>
        <v>2458.61643</v>
      </c>
      <c r="AN8" s="14">
        <f t="shared" ca="1" si="2"/>
        <v>47704.618130000003</v>
      </c>
      <c r="AO8" s="14">
        <f t="shared" ca="1" si="2"/>
        <v>40013.145360000002</v>
      </c>
      <c r="AP8" s="14">
        <f t="shared" ca="1" si="2"/>
        <v>37625.758329999997</v>
      </c>
      <c r="AQ8" s="14">
        <f t="shared" ca="1" si="2"/>
        <v>332072.56915</v>
      </c>
      <c r="AR8" s="14">
        <f t="shared" ca="1" si="2"/>
        <v>329708.90607999999</v>
      </c>
      <c r="AS8" s="14">
        <f t="shared" ca="1" si="2"/>
        <v>324827.98154000001</v>
      </c>
      <c r="AT8" s="14">
        <f t="shared" ca="1" si="2"/>
        <v>853.50635999999997</v>
      </c>
      <c r="AU8" s="14">
        <f t="shared" ca="1" si="2"/>
        <v>775.68174999999997</v>
      </c>
      <c r="AV8" s="14">
        <f t="shared" ca="1" si="2"/>
        <v>763.37536</v>
      </c>
      <c r="AW8" s="14">
        <f t="shared" ca="1" si="2"/>
        <v>2006.9771499999999</v>
      </c>
      <c r="AX8" s="14">
        <f t="shared" ca="1" si="2"/>
        <v>1861.9436700000001</v>
      </c>
      <c r="AY8" s="14">
        <f t="shared" ca="1" si="2"/>
        <v>1827.2045599999999</v>
      </c>
      <c r="AZ8" s="14">
        <f t="shared" ca="1" si="2"/>
        <v>19188.456289999998</v>
      </c>
      <c r="BA8" s="14">
        <f t="shared" ca="1" si="2"/>
        <v>19037.887750000002</v>
      </c>
      <c r="BB8" s="14">
        <f t="shared" ca="1" si="2"/>
        <v>19028.791809999999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109.00185999999999</v>
      </c>
      <c r="E9" s="21">
        <v>109.00185999999999</v>
      </c>
      <c r="F9" s="21">
        <v>109.00185999999999</v>
      </c>
      <c r="G9" s="21">
        <v>108.07886999999999</v>
      </c>
      <c r="H9" s="21">
        <v>108.07886999999999</v>
      </c>
      <c r="I9" s="21">
        <v>108.07887000000001</v>
      </c>
      <c r="J9" s="22">
        <v>109.00185999999999</v>
      </c>
      <c r="K9" s="22">
        <v>108.61427</v>
      </c>
      <c r="L9" s="22">
        <v>108.788364</v>
      </c>
      <c r="M9" s="22">
        <v>107.3485</v>
      </c>
      <c r="N9" s="22">
        <v>106.98095000000001</v>
      </c>
      <c r="O9" s="22">
        <v>107.10873999999998</v>
      </c>
      <c r="P9" s="22">
        <v>109.1125</v>
      </c>
      <c r="Q9" s="22">
        <v>107.90818</v>
      </c>
      <c r="R9" s="22">
        <v>108.588222</v>
      </c>
      <c r="S9" s="22">
        <v>108.75315000000001</v>
      </c>
      <c r="T9" s="22">
        <v>108.32594</v>
      </c>
      <c r="U9" s="22">
        <v>108.493246</v>
      </c>
      <c r="V9" s="22">
        <v>107.88590000000001</v>
      </c>
      <c r="W9" s="22">
        <v>107.43702999999999</v>
      </c>
      <c r="X9" s="22">
        <v>107.59741200000001</v>
      </c>
      <c r="Y9" s="23"/>
      <c r="Z9" s="3" t="s">
        <v>17</v>
      </c>
      <c r="AA9" s="3" t="s">
        <v>12</v>
      </c>
      <c r="AB9" s="14">
        <f ca="1">INDIRECT("M"&amp;4+(ROW(A1)-1)+COLUMN(A1)-1)</f>
        <v>32.968299999999999</v>
      </c>
      <c r="AC9" s="14">
        <f t="shared" ref="AC9:BB9" ca="1" si="3">INDIRECT("M"&amp;4+(ROW(B1)-1)+COLUMN(B1)-1)</f>
        <v>31.440519999999999</v>
      </c>
      <c r="AD9" s="14">
        <f t="shared" ca="1" si="3"/>
        <v>30.633209999999998</v>
      </c>
      <c r="AE9" s="14">
        <f t="shared" ca="1" si="3"/>
        <v>145.89447000000001</v>
      </c>
      <c r="AF9" s="14">
        <f t="shared" ca="1" si="3"/>
        <v>149.19082</v>
      </c>
      <c r="AG9" s="14">
        <f t="shared" ca="1" si="3"/>
        <v>107.3485</v>
      </c>
      <c r="AH9" s="14">
        <f t="shared" ca="1" si="3"/>
        <v>1086.338</v>
      </c>
      <c r="AI9" s="14">
        <f t="shared" ca="1" si="3"/>
        <v>1192.2950699999999</v>
      </c>
      <c r="AJ9" s="14">
        <f t="shared" ca="1" si="3"/>
        <v>1062.9583299999999</v>
      </c>
      <c r="AK9" s="14">
        <f t="shared" ca="1" si="3"/>
        <v>2757.9908700000001</v>
      </c>
      <c r="AL9" s="14">
        <f t="shared" ca="1" si="3"/>
        <v>2583.7799199999999</v>
      </c>
      <c r="AM9" s="14">
        <f t="shared" ca="1" si="3"/>
        <v>2332.7208300000002</v>
      </c>
      <c r="AN9" s="14">
        <f t="shared" ca="1" si="3"/>
        <v>37521.370470000002</v>
      </c>
      <c r="AO9" s="14">
        <f t="shared" ca="1" si="3"/>
        <v>36231.751579999996</v>
      </c>
      <c r="AP9" s="14">
        <f t="shared" ca="1" si="3"/>
        <v>35917.983289999996</v>
      </c>
      <c r="AQ9" s="14">
        <f t="shared" ca="1" si="3"/>
        <v>325630.19727</v>
      </c>
      <c r="AR9" s="14">
        <f t="shared" ca="1" si="3"/>
        <v>324499.54077999998</v>
      </c>
      <c r="AS9" s="14">
        <f t="shared" ca="1" si="3"/>
        <v>323829.10016999999</v>
      </c>
      <c r="AT9" s="14">
        <f t="shared" ca="1" si="3"/>
        <v>826.95791999999994</v>
      </c>
      <c r="AU9" s="14">
        <f t="shared" ca="1" si="3"/>
        <v>645.03245000000004</v>
      </c>
      <c r="AV9" s="14">
        <f t="shared" ca="1" si="3"/>
        <v>589.58226999999999</v>
      </c>
      <c r="AW9" s="14">
        <f t="shared" ca="1" si="3"/>
        <v>1843.3333700000001</v>
      </c>
      <c r="AX9" s="14">
        <f t="shared" ca="1" si="3"/>
        <v>1792.3605299999999</v>
      </c>
      <c r="AY9" s="14">
        <f t="shared" ca="1" si="3"/>
        <v>1764.35383</v>
      </c>
      <c r="AZ9" s="14">
        <f t="shared" ca="1" si="3"/>
        <v>19051.178650000002</v>
      </c>
      <c r="BA9" s="14">
        <f t="shared" ca="1" si="3"/>
        <v>18993.08366</v>
      </c>
      <c r="BB9" s="14">
        <f t="shared" ca="1" si="3"/>
        <v>18984.253779999999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1318.9056599999999</v>
      </c>
      <c r="E10" s="21">
        <v>1318.9056599999999</v>
      </c>
      <c r="F10" s="21">
        <v>1318.9056599999999</v>
      </c>
      <c r="G10" s="21">
        <v>1153.1555900000001</v>
      </c>
      <c r="H10" s="21">
        <v>1153.1555900000001</v>
      </c>
      <c r="I10" s="21">
        <v>1153.1555900000001</v>
      </c>
      <c r="J10" s="22">
        <v>1088.6964700000001</v>
      </c>
      <c r="K10" s="22">
        <v>1085.0224900000001</v>
      </c>
      <c r="L10" s="22">
        <v>1087.067288</v>
      </c>
      <c r="M10" s="22">
        <v>1086.338</v>
      </c>
      <c r="N10" s="22">
        <v>1085.5494799999999</v>
      </c>
      <c r="O10" s="22">
        <v>1085.892392</v>
      </c>
      <c r="P10" s="22">
        <v>1088.4092599999999</v>
      </c>
      <c r="Q10" s="22">
        <v>1085.22353</v>
      </c>
      <c r="R10" s="22">
        <v>1087.0887500000001</v>
      </c>
      <c r="S10" s="22">
        <v>1089.3706199999999</v>
      </c>
      <c r="T10" s="22">
        <v>1089.35806</v>
      </c>
      <c r="U10" s="22">
        <v>1089.36681</v>
      </c>
      <c r="V10" s="22">
        <v>1083.7435</v>
      </c>
      <c r="W10" s="22">
        <v>1083.2605699999999</v>
      </c>
      <c r="X10" s="22">
        <v>1083.5189280000002</v>
      </c>
      <c r="Y10" s="23"/>
      <c r="Z10" s="3" t="s">
        <v>17</v>
      </c>
      <c r="AA10" s="3" t="s">
        <v>13</v>
      </c>
      <c r="AB10" s="14">
        <f ca="1">INDIRECT("P"&amp;4+(ROW(A1)-1)+COLUMN(A1)-1)</f>
        <v>35.927010000000003</v>
      </c>
      <c r="AC10" s="14">
        <f t="shared" ref="AC10:BB10" ca="1" si="4">INDIRECT("P"&amp;4+(ROW(B1)-1)+COLUMN(B1)-1)</f>
        <v>32.816240000000001</v>
      </c>
      <c r="AD10" s="14">
        <f t="shared" ca="1" si="4"/>
        <v>33.478400000000001</v>
      </c>
      <c r="AE10" s="14">
        <f t="shared" ca="1" si="4"/>
        <v>148.43361999999999</v>
      </c>
      <c r="AF10" s="14">
        <f t="shared" ca="1" si="4"/>
        <v>112.21521</v>
      </c>
      <c r="AG10" s="14">
        <f t="shared" ca="1" si="4"/>
        <v>109.1125</v>
      </c>
      <c r="AH10" s="14">
        <f t="shared" ca="1" si="4"/>
        <v>1088.4092599999999</v>
      </c>
      <c r="AI10" s="14">
        <f t="shared" ca="1" si="4"/>
        <v>1086.6667299999999</v>
      </c>
      <c r="AJ10" s="14">
        <f t="shared" ca="1" si="4"/>
        <v>1080.9089200000001</v>
      </c>
      <c r="AK10" s="14">
        <f t="shared" ca="1" si="4"/>
        <v>2759.30215</v>
      </c>
      <c r="AL10" s="14">
        <f t="shared" ca="1" si="4"/>
        <v>2575.6962699999999</v>
      </c>
      <c r="AM10" s="14">
        <f t="shared" ca="1" si="4"/>
        <v>2454.9980700000001</v>
      </c>
      <c r="AN10" s="14">
        <f t="shared" ca="1" si="4"/>
        <v>43448.539169999996</v>
      </c>
      <c r="AO10" s="14">
        <f t="shared" ca="1" si="4"/>
        <v>38514.025509999999</v>
      </c>
      <c r="AP10" s="14">
        <f t="shared" ca="1" si="4"/>
        <v>37476.107400000001</v>
      </c>
      <c r="AQ10" s="14">
        <f t="shared" ca="1" si="4"/>
        <v>326171.74890000001</v>
      </c>
      <c r="AR10" s="14">
        <f t="shared" ca="1" si="4"/>
        <v>325326.27798999997</v>
      </c>
      <c r="AS10" s="14">
        <f t="shared" ca="1" si="4"/>
        <v>325095.78208999999</v>
      </c>
      <c r="AT10" s="14">
        <f t="shared" ca="1" si="4"/>
        <v>826.95791999999994</v>
      </c>
      <c r="AU10" s="14">
        <f t="shared" ca="1" si="4"/>
        <v>715.82584999999995</v>
      </c>
      <c r="AV10" s="14">
        <f t="shared" ca="1" si="4"/>
        <v>695.44326999999998</v>
      </c>
      <c r="AW10" s="14">
        <f t="shared" ca="1" si="4"/>
        <v>1974.01043</v>
      </c>
      <c r="AX10" s="14">
        <f t="shared" ca="1" si="4"/>
        <v>1893.7086200000001</v>
      </c>
      <c r="AY10" s="14">
        <f t="shared" ca="1" si="4"/>
        <v>1903.71199</v>
      </c>
      <c r="AZ10" s="14">
        <f t="shared" ca="1" si="4"/>
        <v>19258.19369</v>
      </c>
      <c r="BA10" s="14">
        <f t="shared" ca="1" si="4"/>
        <v>19311.79912</v>
      </c>
      <c r="BB10" s="14">
        <f t="shared" ca="1" si="4"/>
        <v>19168.05271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1237.4414999999999</v>
      </c>
      <c r="E11" s="21">
        <v>1237.4414999999999</v>
      </c>
      <c r="F11" s="21">
        <v>1237.4414999999999</v>
      </c>
      <c r="G11" s="21">
        <v>1075.7192</v>
      </c>
      <c r="H11" s="21">
        <v>1075.7192</v>
      </c>
      <c r="I11" s="21">
        <v>1075.7192</v>
      </c>
      <c r="J11" s="22">
        <v>1080.00956</v>
      </c>
      <c r="K11" s="22">
        <v>1070.72514</v>
      </c>
      <c r="L11" s="22">
        <v>1073.9306260000001</v>
      </c>
      <c r="M11" s="22">
        <v>1192.2950699999999</v>
      </c>
      <c r="N11" s="22">
        <v>1191.62841</v>
      </c>
      <c r="O11" s="22">
        <v>1191.8804439999999</v>
      </c>
      <c r="P11" s="22">
        <v>1086.6667299999999</v>
      </c>
      <c r="Q11" s="22">
        <v>1072.4139</v>
      </c>
      <c r="R11" s="22">
        <v>1076.6609960000001</v>
      </c>
      <c r="S11" s="22">
        <v>1092.49235</v>
      </c>
      <c r="T11" s="22">
        <v>1083.2806599999999</v>
      </c>
      <c r="U11" s="22">
        <v>1087.9854379999999</v>
      </c>
      <c r="V11" s="22">
        <v>1191.41968</v>
      </c>
      <c r="W11" s="22">
        <v>1190.9103600000001</v>
      </c>
      <c r="X11" s="22">
        <v>1191.2779379999999</v>
      </c>
      <c r="Y11" s="23"/>
      <c r="Z11" s="3" t="s">
        <v>17</v>
      </c>
      <c r="AA11" s="3" t="s">
        <v>20</v>
      </c>
      <c r="AB11" s="14">
        <f ca="1">INDIRECT("S"&amp;4+(ROW(A1)-1)+COLUMN(A1)-1)</f>
        <v>34.487319999999997</v>
      </c>
      <c r="AC11" s="14">
        <f t="shared" ref="AC11:BB11" ca="1" si="5">INDIRECT("S"&amp;4+(ROW(B1)-1)+COLUMN(B1)-1)</f>
        <v>31.816020000000002</v>
      </c>
      <c r="AD11" s="14">
        <f t="shared" ca="1" si="5"/>
        <v>31.96942</v>
      </c>
      <c r="AE11" s="14">
        <f t="shared" ca="1" si="5"/>
        <v>146.41247999999999</v>
      </c>
      <c r="AF11" s="14">
        <f t="shared" ca="1" si="5"/>
        <v>110.67614</v>
      </c>
      <c r="AG11" s="14">
        <f t="shared" ca="1" si="5"/>
        <v>108.75315000000001</v>
      </c>
      <c r="AH11" s="14">
        <f t="shared" ca="1" si="5"/>
        <v>1089.3706199999999</v>
      </c>
      <c r="AI11" s="14">
        <f t="shared" ca="1" si="5"/>
        <v>1092.49235</v>
      </c>
      <c r="AJ11" s="14">
        <f t="shared" ca="1" si="5"/>
        <v>1066.6287600000001</v>
      </c>
      <c r="AK11" s="14">
        <f t="shared" ca="1" si="5"/>
        <v>2768.2648800000002</v>
      </c>
      <c r="AL11" s="14">
        <f t="shared" ca="1" si="5"/>
        <v>2566.6367700000001</v>
      </c>
      <c r="AM11" s="14">
        <f t="shared" ca="1" si="5"/>
        <v>2336.47975</v>
      </c>
      <c r="AN11" s="14">
        <f t="shared" ca="1" si="5"/>
        <v>40960.857470000003</v>
      </c>
      <c r="AO11" s="14">
        <f t="shared" ca="1" si="5"/>
        <v>39146.236709999997</v>
      </c>
      <c r="AP11" s="14">
        <f t="shared" ca="1" si="5"/>
        <v>37687.212189999998</v>
      </c>
      <c r="AQ11" s="14">
        <f t="shared" ca="1" si="5"/>
        <v>327988.68057999999</v>
      </c>
      <c r="AR11" s="14">
        <f t="shared" ca="1" si="5"/>
        <v>326796.74443000002</v>
      </c>
      <c r="AS11" s="14">
        <f t="shared" ca="1" si="5"/>
        <v>327785.17109999998</v>
      </c>
      <c r="AT11" s="14">
        <f t="shared" ca="1" si="5"/>
        <v>831.03485999999998</v>
      </c>
      <c r="AU11" s="14">
        <f t="shared" ca="1" si="5"/>
        <v>724.65566000000001</v>
      </c>
      <c r="AV11" s="14">
        <f t="shared" ca="1" si="5"/>
        <v>724.45177000000001</v>
      </c>
      <c r="AW11" s="14">
        <f t="shared" ca="1" si="5"/>
        <v>1896.14445</v>
      </c>
      <c r="AX11" s="14">
        <f t="shared" ca="1" si="5"/>
        <v>1860.68399</v>
      </c>
      <c r="AY11" s="14">
        <f t="shared" ca="1" si="5"/>
        <v>1856.6374000000001</v>
      </c>
      <c r="AZ11" s="14">
        <f t="shared" ca="1" si="5"/>
        <v>19299.68333</v>
      </c>
      <c r="BA11" s="14">
        <f t="shared" ca="1" si="5"/>
        <v>19186.070090000001</v>
      </c>
      <c r="BB11" s="14">
        <f t="shared" ca="1" si="5"/>
        <v>19154.066490000001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1066.35896</v>
      </c>
      <c r="E12" s="21">
        <v>1066.35896</v>
      </c>
      <c r="F12" s="21">
        <v>1066.35896</v>
      </c>
      <c r="G12" s="21">
        <v>1064.41977</v>
      </c>
      <c r="H12" s="21">
        <v>1064.41977</v>
      </c>
      <c r="I12" s="21">
        <v>1064.41977</v>
      </c>
      <c r="J12" s="22">
        <v>1065.1230599999999</v>
      </c>
      <c r="K12" s="22">
        <v>1064.7029</v>
      </c>
      <c r="L12" s="22">
        <v>1064.9422099999999</v>
      </c>
      <c r="M12" s="22">
        <v>1062.9583299999999</v>
      </c>
      <c r="N12" s="22">
        <v>1062.74389</v>
      </c>
      <c r="O12" s="22">
        <v>1062.8986099999997</v>
      </c>
      <c r="P12" s="22">
        <v>1080.9089200000001</v>
      </c>
      <c r="Q12" s="22">
        <v>1066.0591400000001</v>
      </c>
      <c r="R12" s="22">
        <v>1070.8904539999999</v>
      </c>
      <c r="S12" s="22">
        <v>1066.6287600000001</v>
      </c>
      <c r="T12" s="22">
        <v>1066.60671</v>
      </c>
      <c r="U12" s="22">
        <v>1066.62435</v>
      </c>
      <c r="V12" s="22">
        <v>1062.9620600000001</v>
      </c>
      <c r="W12" s="22">
        <v>1062.7416700000001</v>
      </c>
      <c r="X12" s="22">
        <v>1062.8291999999999</v>
      </c>
      <c r="Y12" s="23"/>
      <c r="Z12" s="3" t="s">
        <v>17</v>
      </c>
      <c r="AA12" s="3" t="s">
        <v>14</v>
      </c>
      <c r="AB12" s="14">
        <f ca="1">INDIRECT("V"&amp;4+(ROW(A1)-1)+COLUMN(A1)-1)</f>
        <v>32.968299999999999</v>
      </c>
      <c r="AC12" s="14">
        <f t="shared" ref="AC12:BB12" ca="1" si="6">INDIRECT("V"&amp;4+(ROW(B1)-1)+COLUMN(B1)-1)</f>
        <v>31.379570000000001</v>
      </c>
      <c r="AD12" s="14">
        <f t="shared" ca="1" si="6"/>
        <v>30.659859999999998</v>
      </c>
      <c r="AE12" s="14">
        <f t="shared" ca="1" si="6"/>
        <v>145.90995000000001</v>
      </c>
      <c r="AF12" s="14">
        <f t="shared" ca="1" si="6"/>
        <v>109.45972</v>
      </c>
      <c r="AG12" s="14">
        <f t="shared" ca="1" si="6"/>
        <v>107.88590000000001</v>
      </c>
      <c r="AH12" s="14">
        <f t="shared" ca="1" si="6"/>
        <v>1083.7435</v>
      </c>
      <c r="AI12" s="14">
        <f t="shared" ca="1" si="6"/>
        <v>1191.41968</v>
      </c>
      <c r="AJ12" s="14">
        <f t="shared" ca="1" si="6"/>
        <v>1062.9620600000001</v>
      </c>
      <c r="AK12" s="14">
        <f t="shared" ca="1" si="6"/>
        <v>2757.9908700000001</v>
      </c>
      <c r="AL12" s="14">
        <f t="shared" ca="1" si="6"/>
        <v>2566.6367700000001</v>
      </c>
      <c r="AM12" s="14">
        <f t="shared" ca="1" si="6"/>
        <v>2328.35833</v>
      </c>
      <c r="AN12" s="14">
        <f t="shared" ca="1" si="6"/>
        <v>37929.575230000002</v>
      </c>
      <c r="AO12" s="14">
        <f t="shared" ca="1" si="6"/>
        <v>36240.44483</v>
      </c>
      <c r="AP12" s="14">
        <f t="shared" ca="1" si="6"/>
        <v>36079.559820000002</v>
      </c>
      <c r="AQ12" s="14">
        <f t="shared" ca="1" si="6"/>
        <v>324554.37186000001</v>
      </c>
      <c r="AR12" s="14">
        <f t="shared" ca="1" si="6"/>
        <v>324064.78009999997</v>
      </c>
      <c r="AS12" s="14">
        <f t="shared" ca="1" si="6"/>
        <v>323577.97597000003</v>
      </c>
      <c r="AT12" s="14">
        <f t="shared" ca="1" si="6"/>
        <v>826.27070000000003</v>
      </c>
      <c r="AU12" s="14">
        <f t="shared" ca="1" si="6"/>
        <v>641.66354000000001</v>
      </c>
      <c r="AV12" s="14">
        <f t="shared" ca="1" si="6"/>
        <v>607.83243000000004</v>
      </c>
      <c r="AW12" s="14">
        <f t="shared" ca="1" si="6"/>
        <v>1830.9940200000001</v>
      </c>
      <c r="AX12" s="14">
        <f t="shared" ca="1" si="6"/>
        <v>1777.9667999999999</v>
      </c>
      <c r="AY12" s="14">
        <f t="shared" ca="1" si="6"/>
        <v>1764.9702299999999</v>
      </c>
      <c r="AZ12" s="14">
        <f t="shared" ca="1" si="6"/>
        <v>18997.809659999999</v>
      </c>
      <c r="BA12" s="14">
        <f t="shared" ca="1" si="6"/>
        <v>18982.40783</v>
      </c>
      <c r="BB12" s="14">
        <f t="shared" ca="1" si="6"/>
        <v>18980.479780000001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4195.0661099999998</v>
      </c>
      <c r="E13" s="21">
        <v>4195.0661099999998</v>
      </c>
      <c r="F13" s="21">
        <v>4195.0661099999998</v>
      </c>
      <c r="G13" s="21">
        <v>2777.1497100000001</v>
      </c>
      <c r="H13" s="21">
        <v>2777.1497100000001</v>
      </c>
      <c r="I13" s="21">
        <v>2777.1497100000001</v>
      </c>
      <c r="J13" s="22">
        <v>2790.6152400000001</v>
      </c>
      <c r="K13" s="22">
        <v>2768.8875400000002</v>
      </c>
      <c r="L13" s="22">
        <v>2778.9488499999998</v>
      </c>
      <c r="M13" s="22">
        <v>2757.9908700000001</v>
      </c>
      <c r="N13" s="22">
        <v>2757.9908700000001</v>
      </c>
      <c r="O13" s="22">
        <v>2757.9908700000001</v>
      </c>
      <c r="P13" s="22">
        <v>2759.30215</v>
      </c>
      <c r="Q13" s="22">
        <v>2759.30215</v>
      </c>
      <c r="R13" s="22">
        <v>2759.30215</v>
      </c>
      <c r="S13" s="22">
        <v>2768.2648800000002</v>
      </c>
      <c r="T13" s="22">
        <v>2757.9908700000001</v>
      </c>
      <c r="U13" s="22">
        <v>2760.8324399999997</v>
      </c>
      <c r="V13" s="22">
        <v>2757.9908700000001</v>
      </c>
      <c r="W13" s="22">
        <v>2757.9908700000001</v>
      </c>
      <c r="X13" s="22">
        <v>2757.9908700000001</v>
      </c>
      <c r="Y13" s="23"/>
      <c r="AB13" s="26">
        <f ca="1">MAX(AB6:AB12)</f>
        <v>45.713239999999999</v>
      </c>
      <c r="AC13" s="26">
        <f t="shared" ref="AC13:BB13" ca="1" si="7">MAX(AC6:AC12)</f>
        <v>37.217210000000001</v>
      </c>
      <c r="AD13" s="26">
        <f t="shared" ca="1" si="7"/>
        <v>33.478400000000001</v>
      </c>
      <c r="AE13" s="26">
        <f t="shared" ca="1" si="7"/>
        <v>159.76605000000001</v>
      </c>
      <c r="AF13" s="26">
        <f t="shared" ca="1" si="7"/>
        <v>153.56943999999999</v>
      </c>
      <c r="AG13" s="26">
        <f t="shared" ca="1" si="7"/>
        <v>109.1125</v>
      </c>
      <c r="AH13" s="26">
        <f t="shared" ca="1" si="7"/>
        <v>1318.9056599999999</v>
      </c>
      <c r="AI13" s="26">
        <f t="shared" ca="1" si="7"/>
        <v>1237.4414999999999</v>
      </c>
      <c r="AJ13" s="26">
        <f t="shared" ca="1" si="7"/>
        <v>1080.9089200000001</v>
      </c>
      <c r="AK13" s="26">
        <f t="shared" ca="1" si="7"/>
        <v>4195.0661099999998</v>
      </c>
      <c r="AL13" s="26">
        <f t="shared" ca="1" si="7"/>
        <v>3852.6338500000002</v>
      </c>
      <c r="AM13" s="26">
        <f t="shared" ca="1" si="7"/>
        <v>3671.56603</v>
      </c>
      <c r="AN13" s="26">
        <f t="shared" ca="1" si="7"/>
        <v>50072.332520000004</v>
      </c>
      <c r="AO13" s="26">
        <f t="shared" ca="1" si="7"/>
        <v>44384.075819999998</v>
      </c>
      <c r="AP13" s="26">
        <f t="shared" ca="1" si="7"/>
        <v>37687.212189999998</v>
      </c>
      <c r="AQ13" s="26">
        <f t="shared" ca="1" si="7"/>
        <v>341721.57647000003</v>
      </c>
      <c r="AR13" s="26">
        <f t="shared" ca="1" si="7"/>
        <v>334090.44650000002</v>
      </c>
      <c r="AS13" s="26">
        <f t="shared" ca="1" si="7"/>
        <v>327785.17109999998</v>
      </c>
      <c r="AT13" s="26">
        <f t="shared" ca="1" si="7"/>
        <v>1137.39787</v>
      </c>
      <c r="AU13" s="26">
        <f t="shared" ca="1" si="7"/>
        <v>775.68174999999997</v>
      </c>
      <c r="AV13" s="26">
        <f t="shared" ca="1" si="7"/>
        <v>766.30877999999996</v>
      </c>
      <c r="AW13" s="26">
        <f t="shared" ca="1" si="7"/>
        <v>2085.4917399999999</v>
      </c>
      <c r="AX13" s="26">
        <f t="shared" ca="1" si="7"/>
        <v>1893.7086200000001</v>
      </c>
      <c r="AY13" s="26">
        <f t="shared" ca="1" si="7"/>
        <v>1903.71199</v>
      </c>
      <c r="AZ13" s="26">
        <f t="shared" ca="1" si="7"/>
        <v>19299.68333</v>
      </c>
      <c r="BA13" s="26">
        <f t="shared" ca="1" si="7"/>
        <v>19311.79912</v>
      </c>
      <c r="BB13" s="26">
        <f t="shared" ca="1" si="7"/>
        <v>19168.05271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2583.7799199999999</v>
      </c>
      <c r="E14" s="21">
        <v>2583.7799199999999</v>
      </c>
      <c r="F14" s="21">
        <v>2583.7799199999999</v>
      </c>
      <c r="G14" s="21">
        <v>3852.6338500000002</v>
      </c>
      <c r="H14" s="21">
        <v>3852.6338500000002</v>
      </c>
      <c r="I14" s="21">
        <v>3852.6338499999997</v>
      </c>
      <c r="J14" s="22">
        <v>2583.7799199999999</v>
      </c>
      <c r="K14" s="22">
        <v>2566.6367700000001</v>
      </c>
      <c r="L14" s="22">
        <v>2576.5684620000002</v>
      </c>
      <c r="M14" s="22">
        <v>2583.7799199999999</v>
      </c>
      <c r="N14" s="22">
        <v>2583.7799199999999</v>
      </c>
      <c r="O14" s="22">
        <v>2583.7799199999999</v>
      </c>
      <c r="P14" s="22">
        <v>2575.6962699999999</v>
      </c>
      <c r="Q14" s="22">
        <v>2567.6819500000001</v>
      </c>
      <c r="R14" s="22">
        <v>2571.7822679999999</v>
      </c>
      <c r="S14" s="22">
        <v>2566.6367700000001</v>
      </c>
      <c r="T14" s="22">
        <v>2566.6367700000001</v>
      </c>
      <c r="U14" s="22">
        <v>2566.6367700000001</v>
      </c>
      <c r="V14" s="22">
        <v>2566.6367700000001</v>
      </c>
      <c r="W14" s="22">
        <v>2566.6367700000001</v>
      </c>
      <c r="X14" s="22">
        <v>2566.6367700000001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3671.56603</v>
      </c>
      <c r="E15" s="21">
        <v>3671.56603</v>
      </c>
      <c r="F15" s="21">
        <v>3671.5660300000004</v>
      </c>
      <c r="G15" s="21">
        <v>2604.1975000000002</v>
      </c>
      <c r="H15" s="21">
        <v>2604.1975000000002</v>
      </c>
      <c r="I15" s="21">
        <v>2604.1975000000002</v>
      </c>
      <c r="J15" s="22">
        <v>2458.61643</v>
      </c>
      <c r="K15" s="22">
        <v>2325.4375</v>
      </c>
      <c r="L15" s="22">
        <v>2358.6842740000002</v>
      </c>
      <c r="M15" s="22">
        <v>2332.7208300000002</v>
      </c>
      <c r="N15" s="22">
        <v>2325.4375</v>
      </c>
      <c r="O15" s="22">
        <v>2326.894166</v>
      </c>
      <c r="P15" s="22">
        <v>2454.9980700000001</v>
      </c>
      <c r="Q15" s="22">
        <v>2339.1411199999998</v>
      </c>
      <c r="R15" s="22">
        <v>2384.4780599999999</v>
      </c>
      <c r="S15" s="22">
        <v>2336.47975</v>
      </c>
      <c r="T15" s="22">
        <v>2325.4375</v>
      </c>
      <c r="U15" s="22">
        <v>2332.7486840000001</v>
      </c>
      <c r="V15" s="22">
        <v>2328.35833</v>
      </c>
      <c r="W15" s="22">
        <v>2325.4375</v>
      </c>
      <c r="X15" s="22">
        <v>2326.0216659999996</v>
      </c>
      <c r="Y15" s="23"/>
      <c r="Z15" s="3" t="s">
        <v>18</v>
      </c>
      <c r="AA15" s="3" t="s">
        <v>15</v>
      </c>
      <c r="AB15" s="14">
        <f ca="1">INDIRECT("F"&amp;4+(ROW(A1)-1)+COLUMN(A1)-1)</f>
        <v>42.136279999999999</v>
      </c>
      <c r="AC15" s="14">
        <f t="shared" ref="AC15:BB15" ca="1" si="8">INDIRECT("F"&amp;4+(ROW(B1)-1)+COLUMN(B1)-1)</f>
        <v>37.217210000000001</v>
      </c>
      <c r="AD15" s="14">
        <f t="shared" ca="1" si="8"/>
        <v>32.67998</v>
      </c>
      <c r="AE15" s="14">
        <f t="shared" ca="1" si="8"/>
        <v>159.76605000000001</v>
      </c>
      <c r="AF15" s="14">
        <f t="shared" ca="1" si="8"/>
        <v>153.56943999999999</v>
      </c>
      <c r="AG15" s="14">
        <f t="shared" ca="1" si="8"/>
        <v>109.00185999999999</v>
      </c>
      <c r="AH15" s="14">
        <f t="shared" ca="1" si="8"/>
        <v>1318.9056599999999</v>
      </c>
      <c r="AI15" s="14">
        <f t="shared" ca="1" si="8"/>
        <v>1237.4414999999999</v>
      </c>
      <c r="AJ15" s="14">
        <f t="shared" ca="1" si="8"/>
        <v>1066.35896</v>
      </c>
      <c r="AK15" s="14">
        <f t="shared" ca="1" si="8"/>
        <v>4195.0661099999998</v>
      </c>
      <c r="AL15" s="14">
        <f t="shared" ca="1" si="8"/>
        <v>2583.7799199999999</v>
      </c>
      <c r="AM15" s="14">
        <f t="shared" ca="1" si="8"/>
        <v>3671.5660300000004</v>
      </c>
      <c r="AN15" s="14">
        <f t="shared" ca="1" si="8"/>
        <v>50072.332520000004</v>
      </c>
      <c r="AO15" s="14">
        <f t="shared" ca="1" si="8"/>
        <v>44384.075819999998</v>
      </c>
      <c r="AP15" s="14">
        <f t="shared" ca="1" si="8"/>
        <v>37625.758329999997</v>
      </c>
      <c r="AQ15" s="14">
        <f t="shared" ca="1" si="8"/>
        <v>341721.57647000003</v>
      </c>
      <c r="AR15" s="14">
        <f t="shared" ca="1" si="8"/>
        <v>333988.51494999998</v>
      </c>
      <c r="AS15" s="14">
        <f t="shared" ca="1" si="8"/>
        <v>324827.98154000001</v>
      </c>
      <c r="AT15" s="14">
        <f t="shared" ca="1" si="8"/>
        <v>1137.39787</v>
      </c>
      <c r="AU15" s="14">
        <f t="shared" ca="1" si="8"/>
        <v>775.68174999999997</v>
      </c>
      <c r="AV15" s="14">
        <f t="shared" ca="1" si="8"/>
        <v>766.08712000000003</v>
      </c>
      <c r="AW15" s="14">
        <f t="shared" ca="1" si="8"/>
        <v>2016.7809099999999</v>
      </c>
      <c r="AX15" s="14">
        <f t="shared" ca="1" si="8"/>
        <v>1861.9436700000001</v>
      </c>
      <c r="AY15" s="14">
        <f t="shared" ca="1" si="8"/>
        <v>1827.2045599999997</v>
      </c>
      <c r="AZ15" s="14">
        <f t="shared" ca="1" si="8"/>
        <v>19188.456289999998</v>
      </c>
      <c r="BA15" s="14">
        <f t="shared" ca="1" si="8"/>
        <v>19037.887750000002</v>
      </c>
      <c r="BB15" s="14">
        <f t="shared" ca="1" si="8"/>
        <v>19028.791809999999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50072.332520000004</v>
      </c>
      <c r="E16" s="21">
        <v>50072.332520000004</v>
      </c>
      <c r="F16" s="21">
        <v>50072.332520000004</v>
      </c>
      <c r="G16" s="21">
        <v>48761.309930000003</v>
      </c>
      <c r="H16" s="21">
        <v>48761.309930000003</v>
      </c>
      <c r="I16" s="21">
        <v>48761.309930000003</v>
      </c>
      <c r="J16" s="22">
        <v>47704.618130000003</v>
      </c>
      <c r="K16" s="22">
        <v>42968.653789999997</v>
      </c>
      <c r="L16" s="22">
        <v>44565.00175000001</v>
      </c>
      <c r="M16" s="22">
        <v>37521.370470000002</v>
      </c>
      <c r="N16" s="22">
        <v>37510.352140000003</v>
      </c>
      <c r="O16" s="22">
        <v>37514.632319999997</v>
      </c>
      <c r="P16" s="22">
        <v>43448.539169999996</v>
      </c>
      <c r="Q16" s="22">
        <v>39100.481319999999</v>
      </c>
      <c r="R16" s="22">
        <v>40745.802925999997</v>
      </c>
      <c r="S16" s="22">
        <v>40960.857470000003</v>
      </c>
      <c r="T16" s="22">
        <v>38421.2166</v>
      </c>
      <c r="U16" s="22">
        <v>39638.290200000003</v>
      </c>
      <c r="V16" s="22">
        <v>37929.575230000002</v>
      </c>
      <c r="W16" s="22">
        <v>37507.380539999998</v>
      </c>
      <c r="X16" s="22">
        <v>37592.380538000005</v>
      </c>
      <c r="Y16" s="23"/>
      <c r="Z16" s="3" t="s">
        <v>18</v>
      </c>
      <c r="AA16" s="3" t="s">
        <v>48</v>
      </c>
      <c r="AB16" s="14">
        <f ca="1">INDIRECT("I"&amp;4+(ROW(A1)-1)+COLUMN(A1)-1)</f>
        <v>45.713239999999999</v>
      </c>
      <c r="AC16" s="14">
        <f t="shared" ref="AC16:BB16" ca="1" si="9">INDIRECT("I"&amp;4+(ROW(B1)-1)+COLUMN(B1)-1)</f>
        <v>36.587389999999999</v>
      </c>
      <c r="AD16" s="14">
        <f t="shared" ca="1" si="9"/>
        <v>31.264679999999998</v>
      </c>
      <c r="AE16" s="14">
        <f t="shared" ca="1" si="9"/>
        <v>151.47792000000001</v>
      </c>
      <c r="AF16" s="14">
        <f t="shared" ca="1" si="9"/>
        <v>113.24254999999998</v>
      </c>
      <c r="AG16" s="14">
        <f t="shared" ca="1" si="9"/>
        <v>108.07887000000001</v>
      </c>
      <c r="AH16" s="14">
        <f t="shared" ca="1" si="9"/>
        <v>1153.1555900000001</v>
      </c>
      <c r="AI16" s="14">
        <f t="shared" ca="1" si="9"/>
        <v>1075.7192</v>
      </c>
      <c r="AJ16" s="14">
        <f t="shared" ca="1" si="9"/>
        <v>1064.41977</v>
      </c>
      <c r="AK16" s="14">
        <f t="shared" ca="1" si="9"/>
        <v>2777.1497100000001</v>
      </c>
      <c r="AL16" s="14">
        <f t="shared" ca="1" si="9"/>
        <v>3852.6338499999997</v>
      </c>
      <c r="AM16" s="14">
        <f t="shared" ca="1" si="9"/>
        <v>2604.1975000000002</v>
      </c>
      <c r="AN16" s="14">
        <f t="shared" ca="1" si="9"/>
        <v>48761.309930000003</v>
      </c>
      <c r="AO16" s="14">
        <f t="shared" ca="1" si="9"/>
        <v>43053.719920000003</v>
      </c>
      <c r="AP16" s="14">
        <f t="shared" ca="1" si="9"/>
        <v>37625.929170000003</v>
      </c>
      <c r="AQ16" s="14">
        <f t="shared" ca="1" si="9"/>
        <v>335836.53353000002</v>
      </c>
      <c r="AR16" s="14">
        <f t="shared" ca="1" si="9"/>
        <v>334090.44650000002</v>
      </c>
      <c r="AS16" s="14">
        <f t="shared" ca="1" si="9"/>
        <v>324836.37529</v>
      </c>
      <c r="AT16" s="14">
        <f t="shared" ca="1" si="9"/>
        <v>1094.10797</v>
      </c>
      <c r="AU16" s="14">
        <f t="shared" ca="1" si="9"/>
        <v>775.68174999999997</v>
      </c>
      <c r="AV16" s="14">
        <f t="shared" ca="1" si="9"/>
        <v>766.30877999999996</v>
      </c>
      <c r="AW16" s="14">
        <f t="shared" ca="1" si="9"/>
        <v>2085.4917399999999</v>
      </c>
      <c r="AX16" s="14">
        <f t="shared" ca="1" si="9"/>
        <v>1879.75423</v>
      </c>
      <c r="AY16" s="14">
        <f t="shared" ca="1" si="9"/>
        <v>1822.7597600000001</v>
      </c>
      <c r="AZ16" s="14">
        <f t="shared" ca="1" si="9"/>
        <v>19182.816289999999</v>
      </c>
      <c r="BA16" s="14">
        <f t="shared" ca="1" si="9"/>
        <v>19062.274979999998</v>
      </c>
      <c r="BB16" s="14">
        <f t="shared" ca="1" si="9"/>
        <v>19071.760740000002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44384.075819999998</v>
      </c>
      <c r="E17" s="21">
        <v>44384.075819999998</v>
      </c>
      <c r="F17" s="21">
        <v>44384.075819999998</v>
      </c>
      <c r="G17" s="21">
        <v>43053.719920000003</v>
      </c>
      <c r="H17" s="21">
        <v>43053.719920000003</v>
      </c>
      <c r="I17" s="21">
        <v>43053.719920000003</v>
      </c>
      <c r="J17" s="22">
        <v>40013.145360000002</v>
      </c>
      <c r="K17" s="22">
        <v>38530.898800000003</v>
      </c>
      <c r="L17" s="22">
        <v>39005.50735</v>
      </c>
      <c r="M17" s="22">
        <v>36231.751579999996</v>
      </c>
      <c r="N17" s="22">
        <v>35927.156199999998</v>
      </c>
      <c r="O17" s="22">
        <v>36093.499717999992</v>
      </c>
      <c r="P17" s="22">
        <v>38514.025509999999</v>
      </c>
      <c r="Q17" s="22">
        <v>36641.422039999998</v>
      </c>
      <c r="R17" s="22">
        <v>37521.198924000004</v>
      </c>
      <c r="S17" s="22">
        <v>39146.236709999997</v>
      </c>
      <c r="T17" s="22">
        <v>36679.637360000001</v>
      </c>
      <c r="U17" s="22">
        <v>38012.606162000004</v>
      </c>
      <c r="V17" s="22">
        <v>36240.44483</v>
      </c>
      <c r="W17" s="22">
        <v>35911.72393</v>
      </c>
      <c r="X17" s="22">
        <v>36063.958476</v>
      </c>
      <c r="Y17" s="23"/>
      <c r="Z17" s="3" t="s">
        <v>18</v>
      </c>
      <c r="AA17" s="3" t="s">
        <v>11</v>
      </c>
      <c r="AB17" s="14">
        <f ca="1">INDIRECT("L"&amp;4+(ROW(A1)-1)+COLUMN(A1)-1)</f>
        <v>34.275004000000003</v>
      </c>
      <c r="AC17" s="14">
        <f t="shared" ref="AC17:BB17" ca="1" si="10">INDIRECT("L"&amp;4+(ROW(B1)-1)+COLUMN(B1)-1)</f>
        <v>32.894970000000001</v>
      </c>
      <c r="AD17" s="14">
        <f t="shared" ca="1" si="10"/>
        <v>32.423512000000002</v>
      </c>
      <c r="AE17" s="14">
        <f t="shared" ca="1" si="10"/>
        <v>146.819796</v>
      </c>
      <c r="AF17" s="14">
        <f t="shared" ca="1" si="10"/>
        <v>111.49568600000001</v>
      </c>
      <c r="AG17" s="14">
        <f t="shared" ca="1" si="10"/>
        <v>108.788364</v>
      </c>
      <c r="AH17" s="14">
        <f t="shared" ca="1" si="10"/>
        <v>1087.067288</v>
      </c>
      <c r="AI17" s="14">
        <f t="shared" ca="1" si="10"/>
        <v>1073.9306260000001</v>
      </c>
      <c r="AJ17" s="14">
        <f t="shared" ca="1" si="10"/>
        <v>1064.9422099999999</v>
      </c>
      <c r="AK17" s="14">
        <f t="shared" ca="1" si="10"/>
        <v>2778.9488499999998</v>
      </c>
      <c r="AL17" s="14">
        <f t="shared" ca="1" si="10"/>
        <v>2576.5684620000002</v>
      </c>
      <c r="AM17" s="14">
        <f t="shared" ca="1" si="10"/>
        <v>2358.6842740000002</v>
      </c>
      <c r="AN17" s="14">
        <f t="shared" ca="1" si="10"/>
        <v>44565.00175000001</v>
      </c>
      <c r="AO17" s="14">
        <f t="shared" ca="1" si="10"/>
        <v>39005.50735</v>
      </c>
      <c r="AP17" s="14">
        <f t="shared" ca="1" si="10"/>
        <v>37625.738723999995</v>
      </c>
      <c r="AQ17" s="14">
        <f t="shared" ca="1" si="10"/>
        <v>330668.90996600001</v>
      </c>
      <c r="AR17" s="14">
        <f t="shared" ca="1" si="10"/>
        <v>328113.69146400003</v>
      </c>
      <c r="AS17" s="14">
        <f t="shared" ca="1" si="10"/>
        <v>324827.98154000001</v>
      </c>
      <c r="AT17" s="14">
        <f t="shared" ca="1" si="10"/>
        <v>848.63637999999992</v>
      </c>
      <c r="AU17" s="14">
        <f t="shared" ca="1" si="10"/>
        <v>766.79815399999984</v>
      </c>
      <c r="AV17" s="14">
        <f t="shared" ca="1" si="10"/>
        <v>747.54916200000002</v>
      </c>
      <c r="AW17" s="14">
        <f t="shared" ca="1" si="10"/>
        <v>1987.5840660000001</v>
      </c>
      <c r="AX17" s="14">
        <f t="shared" ca="1" si="10"/>
        <v>1859.4896800000001</v>
      </c>
      <c r="AY17" s="14">
        <f t="shared" ca="1" si="10"/>
        <v>1827.2045599999997</v>
      </c>
      <c r="AZ17" s="14">
        <f t="shared" ca="1" si="10"/>
        <v>19187.576408000001</v>
      </c>
      <c r="BA17" s="14">
        <f t="shared" ca="1" si="10"/>
        <v>19037.887750000002</v>
      </c>
      <c r="BB17" s="14">
        <f t="shared" ca="1" si="10"/>
        <v>19028.791809999999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37625.758329999997</v>
      </c>
      <c r="E18" s="21">
        <v>37625.758329999997</v>
      </c>
      <c r="F18" s="21">
        <v>37625.758329999997</v>
      </c>
      <c r="G18" s="21">
        <v>37625.929170000003</v>
      </c>
      <c r="H18" s="21">
        <v>37625.929170000003</v>
      </c>
      <c r="I18" s="21">
        <v>37625.929170000003</v>
      </c>
      <c r="J18" s="22">
        <v>37625.758329999997</v>
      </c>
      <c r="K18" s="22">
        <v>37625.660300000003</v>
      </c>
      <c r="L18" s="22">
        <v>37625.738723999995</v>
      </c>
      <c r="M18" s="22">
        <v>35917.983289999996</v>
      </c>
      <c r="N18" s="22">
        <v>35759.717839999998</v>
      </c>
      <c r="O18" s="22">
        <v>35873.815321999995</v>
      </c>
      <c r="P18" s="22">
        <v>37476.107400000001</v>
      </c>
      <c r="Q18" s="22">
        <v>36273.154170000002</v>
      </c>
      <c r="R18" s="22">
        <v>36671.428590000003</v>
      </c>
      <c r="S18" s="22">
        <v>37687.212189999998</v>
      </c>
      <c r="T18" s="22">
        <v>37106.170059999997</v>
      </c>
      <c r="U18" s="22">
        <v>37328.896492</v>
      </c>
      <c r="V18" s="22">
        <v>36079.559820000002</v>
      </c>
      <c r="W18" s="22">
        <v>35876.811540000002</v>
      </c>
      <c r="X18" s="22">
        <v>35981.797606</v>
      </c>
      <c r="Y18" s="23"/>
      <c r="Z18" s="3" t="s">
        <v>18</v>
      </c>
      <c r="AA18" s="3" t="s">
        <v>12</v>
      </c>
      <c r="AB18" s="14">
        <f ca="1">INDIRECT("O"&amp;4+(ROW(A1)-1)+COLUMN(A1)-1)</f>
        <v>32.968299999999999</v>
      </c>
      <c r="AC18" s="14">
        <f t="shared" ref="AC18:BB18" ca="1" si="11">INDIRECT("O"&amp;4+(ROW(B1)-1)+COLUMN(B1)-1)</f>
        <v>31.265339999999998</v>
      </c>
      <c r="AD18" s="14">
        <f t="shared" ca="1" si="11"/>
        <v>30.597131999999998</v>
      </c>
      <c r="AE18" s="14">
        <f t="shared" ca="1" si="11"/>
        <v>145.82716599999998</v>
      </c>
      <c r="AF18" s="14">
        <f t="shared" ca="1" si="11"/>
        <v>148.97121000000001</v>
      </c>
      <c r="AG18" s="14">
        <f t="shared" ca="1" si="11"/>
        <v>107.10873999999998</v>
      </c>
      <c r="AH18" s="14">
        <f t="shared" ca="1" si="11"/>
        <v>1085.892392</v>
      </c>
      <c r="AI18" s="14">
        <f t="shared" ca="1" si="11"/>
        <v>1191.8804439999999</v>
      </c>
      <c r="AJ18" s="14">
        <f t="shared" ca="1" si="11"/>
        <v>1062.8986099999997</v>
      </c>
      <c r="AK18" s="14">
        <f t="shared" ca="1" si="11"/>
        <v>2757.9908700000001</v>
      </c>
      <c r="AL18" s="14">
        <f t="shared" ca="1" si="11"/>
        <v>2583.7799199999999</v>
      </c>
      <c r="AM18" s="14">
        <f t="shared" ca="1" si="11"/>
        <v>2326.894166</v>
      </c>
      <c r="AN18" s="14">
        <f t="shared" ca="1" si="11"/>
        <v>37514.632319999997</v>
      </c>
      <c r="AO18" s="14">
        <f t="shared" ca="1" si="11"/>
        <v>36093.499717999992</v>
      </c>
      <c r="AP18" s="14">
        <f t="shared" ca="1" si="11"/>
        <v>35873.815321999995</v>
      </c>
      <c r="AQ18" s="14">
        <f t="shared" ca="1" si="11"/>
        <v>325315.73034800001</v>
      </c>
      <c r="AR18" s="14">
        <f t="shared" ca="1" si="11"/>
        <v>324372.36485599994</v>
      </c>
      <c r="AS18" s="14">
        <f t="shared" ca="1" si="11"/>
        <v>323758.95491800003</v>
      </c>
      <c r="AT18" s="14">
        <f t="shared" ca="1" si="11"/>
        <v>826.5911779999999</v>
      </c>
      <c r="AU18" s="14">
        <f t="shared" ca="1" si="11"/>
        <v>644.49114400000008</v>
      </c>
      <c r="AV18" s="14">
        <f t="shared" ca="1" si="11"/>
        <v>589.48025800000005</v>
      </c>
      <c r="AW18" s="14">
        <f t="shared" ca="1" si="11"/>
        <v>1826.231816</v>
      </c>
      <c r="AX18" s="14">
        <f t="shared" ca="1" si="11"/>
        <v>1785.0578299999997</v>
      </c>
      <c r="AY18" s="14">
        <f t="shared" ca="1" si="11"/>
        <v>1761.356552</v>
      </c>
      <c r="AZ18" s="14">
        <f t="shared" ca="1" si="11"/>
        <v>19037.502843999999</v>
      </c>
      <c r="BA18" s="14">
        <f t="shared" ca="1" si="11"/>
        <v>18990.208590000002</v>
      </c>
      <c r="BB18" s="14">
        <f t="shared" ca="1" si="11"/>
        <v>18980.337352000002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341721.57647000003</v>
      </c>
      <c r="E19" s="21">
        <v>341721.57647000003</v>
      </c>
      <c r="F19" s="21">
        <v>341721.57647000003</v>
      </c>
      <c r="G19" s="21">
        <v>335836.53353000002</v>
      </c>
      <c r="H19" s="21">
        <v>335836.53353000002</v>
      </c>
      <c r="I19" s="21">
        <v>335836.53353000002</v>
      </c>
      <c r="J19" s="22">
        <v>332072.56915</v>
      </c>
      <c r="K19" s="22">
        <v>329111.48300000001</v>
      </c>
      <c r="L19" s="22">
        <v>330668.90996600001</v>
      </c>
      <c r="M19" s="22">
        <v>325630.19727</v>
      </c>
      <c r="N19" s="22">
        <v>325032.60700000002</v>
      </c>
      <c r="O19" s="22">
        <v>325315.73034800001</v>
      </c>
      <c r="P19" s="22">
        <v>326171.74890000001</v>
      </c>
      <c r="Q19" s="22">
        <v>324946.70390999998</v>
      </c>
      <c r="R19" s="22">
        <v>325598.93974200002</v>
      </c>
      <c r="S19" s="22">
        <v>327988.68057999999</v>
      </c>
      <c r="T19" s="22">
        <v>326364.18836999999</v>
      </c>
      <c r="U19" s="22">
        <v>327318.91739199997</v>
      </c>
      <c r="V19" s="22">
        <v>324554.37186000001</v>
      </c>
      <c r="W19" s="22">
        <v>324132.78869000002</v>
      </c>
      <c r="X19" s="22">
        <v>324411.64776399999</v>
      </c>
      <c r="Y19" s="23"/>
      <c r="Z19" s="3" t="s">
        <v>18</v>
      </c>
      <c r="AA19" s="3" t="s">
        <v>13</v>
      </c>
      <c r="AB19" s="14">
        <f ca="1">INDIRECT("R"&amp;4+(ROW(A1)-1)+COLUMN(A1)-1)</f>
        <v>33.665053999999998</v>
      </c>
      <c r="AC19" s="14">
        <f t="shared" ref="AC19:BB19" ca="1" si="12">INDIRECT("R"&amp;4+(ROW(B1)-1)+COLUMN(B1)-1)</f>
        <v>32.200049999999997</v>
      </c>
      <c r="AD19" s="14">
        <f t="shared" ca="1" si="12"/>
        <v>32.815241999999998</v>
      </c>
      <c r="AE19" s="14">
        <f t="shared" ca="1" si="12"/>
        <v>147.20031599999999</v>
      </c>
      <c r="AF19" s="14">
        <f t="shared" ca="1" si="12"/>
        <v>111.625776</v>
      </c>
      <c r="AG19" s="14">
        <f t="shared" ca="1" si="12"/>
        <v>108.588222</v>
      </c>
      <c r="AH19" s="14">
        <f t="shared" ca="1" si="12"/>
        <v>1087.0887500000001</v>
      </c>
      <c r="AI19" s="14">
        <f t="shared" ca="1" si="12"/>
        <v>1076.6609960000001</v>
      </c>
      <c r="AJ19" s="14">
        <f t="shared" ca="1" si="12"/>
        <v>1070.8904539999999</v>
      </c>
      <c r="AK19" s="14">
        <f t="shared" ca="1" si="12"/>
        <v>2759.30215</v>
      </c>
      <c r="AL19" s="14">
        <f t="shared" ca="1" si="12"/>
        <v>2571.7822679999999</v>
      </c>
      <c r="AM19" s="14">
        <f t="shared" ca="1" si="12"/>
        <v>2384.4780599999999</v>
      </c>
      <c r="AN19" s="14">
        <f t="shared" ca="1" si="12"/>
        <v>40745.802925999997</v>
      </c>
      <c r="AO19" s="14">
        <f t="shared" ca="1" si="12"/>
        <v>37521.198924000004</v>
      </c>
      <c r="AP19" s="14">
        <f t="shared" ca="1" si="12"/>
        <v>36671.428590000003</v>
      </c>
      <c r="AQ19" s="14">
        <f t="shared" ca="1" si="12"/>
        <v>325598.93974200002</v>
      </c>
      <c r="AR19" s="14">
        <f t="shared" ca="1" si="12"/>
        <v>324956.28933399997</v>
      </c>
      <c r="AS19" s="14">
        <f t="shared" ca="1" si="12"/>
        <v>324892.80306800001</v>
      </c>
      <c r="AT19" s="14">
        <f t="shared" ca="1" si="12"/>
        <v>826.40814399999999</v>
      </c>
      <c r="AU19" s="14">
        <f t="shared" ca="1" si="12"/>
        <v>697.72613999999999</v>
      </c>
      <c r="AV19" s="14">
        <f t="shared" ca="1" si="12"/>
        <v>667.82288200000005</v>
      </c>
      <c r="AW19" s="14">
        <f t="shared" ca="1" si="12"/>
        <v>1915.9475440000001</v>
      </c>
      <c r="AX19" s="14">
        <f t="shared" ca="1" si="12"/>
        <v>1849.9753660000001</v>
      </c>
      <c r="AY19" s="14">
        <f t="shared" ca="1" si="12"/>
        <v>1835.6628360000002</v>
      </c>
      <c r="AZ19" s="14">
        <f t="shared" ca="1" si="12"/>
        <v>19115.339714000002</v>
      </c>
      <c r="BA19" s="14">
        <f t="shared" ca="1" si="12"/>
        <v>19141.817837999999</v>
      </c>
      <c r="BB19" s="14">
        <f t="shared" ca="1" si="12"/>
        <v>19097.081903999999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333988.51494999998</v>
      </c>
      <c r="E20" s="21">
        <v>333988.51494999998</v>
      </c>
      <c r="F20" s="21">
        <v>333988.51494999998</v>
      </c>
      <c r="G20" s="21">
        <v>334090.44650000002</v>
      </c>
      <c r="H20" s="21">
        <v>334090.44650000002</v>
      </c>
      <c r="I20" s="21">
        <v>334090.44650000002</v>
      </c>
      <c r="J20" s="22">
        <v>329708.90607999999</v>
      </c>
      <c r="K20" s="22">
        <v>327353.1496</v>
      </c>
      <c r="L20" s="22">
        <v>328113.69146400003</v>
      </c>
      <c r="M20" s="22">
        <v>324499.54077999998</v>
      </c>
      <c r="N20" s="22">
        <v>324215.67339000001</v>
      </c>
      <c r="O20" s="22">
        <v>324372.36485599994</v>
      </c>
      <c r="P20" s="22">
        <v>325326.27798999997</v>
      </c>
      <c r="Q20" s="22">
        <v>324375.34852</v>
      </c>
      <c r="R20" s="22">
        <v>324956.28933399997</v>
      </c>
      <c r="S20" s="22">
        <v>326796.74443000002</v>
      </c>
      <c r="T20" s="22">
        <v>324871.65019999997</v>
      </c>
      <c r="U20" s="22">
        <v>326061.87311799999</v>
      </c>
      <c r="V20" s="22">
        <v>324064.78009999997</v>
      </c>
      <c r="W20" s="22">
        <v>323837.80884999997</v>
      </c>
      <c r="X20" s="22">
        <v>323917.58968800004</v>
      </c>
      <c r="Y20" s="23"/>
      <c r="Z20" s="3" t="s">
        <v>18</v>
      </c>
      <c r="AA20" s="3" t="s">
        <v>19</v>
      </c>
      <c r="AB20" s="14">
        <f ca="1">INDIRECT("U"&amp;4+(ROW(A1)-1)+COLUMN(A1)-1)</f>
        <v>33.343697999999996</v>
      </c>
      <c r="AC20" s="14">
        <f t="shared" ref="AC20:BB20" ca="1" si="13">INDIRECT("U"&amp;4+(ROW(B1)-1)+COLUMN(B1)-1)</f>
        <v>31.685392</v>
      </c>
      <c r="AD20" s="14">
        <f t="shared" ca="1" si="13"/>
        <v>31.747872000000001</v>
      </c>
      <c r="AE20" s="14">
        <f t="shared" ca="1" si="13"/>
        <v>146.35009399999998</v>
      </c>
      <c r="AF20" s="14">
        <f t="shared" ca="1" si="13"/>
        <v>110.110392</v>
      </c>
      <c r="AG20" s="14">
        <f t="shared" ca="1" si="13"/>
        <v>108.493246</v>
      </c>
      <c r="AH20" s="14">
        <f t="shared" ca="1" si="13"/>
        <v>1089.36681</v>
      </c>
      <c r="AI20" s="14">
        <f t="shared" ca="1" si="13"/>
        <v>1087.9854379999999</v>
      </c>
      <c r="AJ20" s="14">
        <f t="shared" ca="1" si="13"/>
        <v>1066.62435</v>
      </c>
      <c r="AK20" s="14">
        <f t="shared" ca="1" si="13"/>
        <v>2760.8324399999997</v>
      </c>
      <c r="AL20" s="14">
        <f t="shared" ca="1" si="13"/>
        <v>2566.6367700000001</v>
      </c>
      <c r="AM20" s="14">
        <f t="shared" ca="1" si="13"/>
        <v>2332.7486840000001</v>
      </c>
      <c r="AN20" s="14">
        <f t="shared" ca="1" si="13"/>
        <v>39638.290200000003</v>
      </c>
      <c r="AO20" s="14">
        <f t="shared" ca="1" si="13"/>
        <v>38012.606162000004</v>
      </c>
      <c r="AP20" s="14">
        <f t="shared" ca="1" si="13"/>
        <v>37328.896492</v>
      </c>
      <c r="AQ20" s="14">
        <f t="shared" ca="1" si="13"/>
        <v>327318.91739199997</v>
      </c>
      <c r="AR20" s="14">
        <f t="shared" ca="1" si="13"/>
        <v>326061.87311799999</v>
      </c>
      <c r="AS20" s="14">
        <f t="shared" ca="1" si="13"/>
        <v>326230.05713999999</v>
      </c>
      <c r="AT20" s="14">
        <f t="shared" ca="1" si="13"/>
        <v>827.4984199999999</v>
      </c>
      <c r="AU20" s="14">
        <f t="shared" ca="1" si="13"/>
        <v>696.24957400000005</v>
      </c>
      <c r="AV20" s="14">
        <f t="shared" ca="1" si="13"/>
        <v>695.35781600000007</v>
      </c>
      <c r="AW20" s="14">
        <f t="shared" ca="1" si="13"/>
        <v>1845.47039</v>
      </c>
      <c r="AX20" s="14">
        <f t="shared" ca="1" si="13"/>
        <v>1839.2851520000004</v>
      </c>
      <c r="AY20" s="14">
        <f t="shared" ca="1" si="13"/>
        <v>1836.4655180000002</v>
      </c>
      <c r="AZ20" s="14">
        <f t="shared" ca="1" si="13"/>
        <v>19290.727103999998</v>
      </c>
      <c r="BA20" s="14">
        <f t="shared" ca="1" si="13"/>
        <v>19178.641405999999</v>
      </c>
      <c r="BB20" s="14">
        <f t="shared" ca="1" si="13"/>
        <v>19152.851713999997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324827.98154000001</v>
      </c>
      <c r="E21" s="21">
        <v>324827.98154000001</v>
      </c>
      <c r="F21" s="21">
        <v>324827.98154000001</v>
      </c>
      <c r="G21" s="21">
        <v>324836.37529</v>
      </c>
      <c r="H21" s="21">
        <v>324836.37529</v>
      </c>
      <c r="I21" s="21">
        <v>324836.37529</v>
      </c>
      <c r="J21" s="22">
        <v>324827.98154000001</v>
      </c>
      <c r="K21" s="22">
        <v>324827.98154000001</v>
      </c>
      <c r="L21" s="22">
        <v>324827.98154000001</v>
      </c>
      <c r="M21" s="22">
        <v>323829.10016999999</v>
      </c>
      <c r="N21" s="22">
        <v>323679.38299000001</v>
      </c>
      <c r="O21" s="22">
        <v>323758.95491800003</v>
      </c>
      <c r="P21" s="22">
        <v>325095.78208999999</v>
      </c>
      <c r="Q21" s="22">
        <v>324647.79144</v>
      </c>
      <c r="R21" s="22">
        <v>324892.80306800001</v>
      </c>
      <c r="S21" s="22">
        <v>327785.17109999998</v>
      </c>
      <c r="T21" s="22">
        <v>325200.25323999999</v>
      </c>
      <c r="U21" s="22">
        <v>326230.05713999999</v>
      </c>
      <c r="V21" s="22">
        <v>323577.97597000003</v>
      </c>
      <c r="W21" s="22">
        <v>323492.64780999999</v>
      </c>
      <c r="X21" s="22">
        <v>323524.31578200002</v>
      </c>
      <c r="Y21" s="23"/>
      <c r="Z21" s="3" t="s">
        <v>18</v>
      </c>
      <c r="AA21" s="3" t="s">
        <v>14</v>
      </c>
      <c r="AB21" s="14">
        <f ca="1">INDIRECT("X"&amp;4+(ROW(A1)-1)+COLUMN(A1)-1)</f>
        <v>32.968299999999999</v>
      </c>
      <c r="AC21" s="14">
        <f t="shared" ref="AC21:BB21" ca="1" si="14">INDIRECT("X"&amp;4+(ROW(B1)-1)+COLUMN(B1)-1)</f>
        <v>30.954895999999998</v>
      </c>
      <c r="AD21" s="14">
        <f t="shared" ca="1" si="14"/>
        <v>30.611615999999998</v>
      </c>
      <c r="AE21" s="14">
        <f t="shared" ca="1" si="14"/>
        <v>145.72392599999998</v>
      </c>
      <c r="AF21" s="14">
        <f t="shared" ca="1" si="14"/>
        <v>109.12478200000001</v>
      </c>
      <c r="AG21" s="14">
        <f t="shared" ca="1" si="14"/>
        <v>107.59741200000001</v>
      </c>
      <c r="AH21" s="14">
        <f t="shared" ca="1" si="14"/>
        <v>1083.5189280000002</v>
      </c>
      <c r="AI21" s="14">
        <f t="shared" ca="1" si="14"/>
        <v>1191.2779379999999</v>
      </c>
      <c r="AJ21" s="14">
        <f t="shared" ca="1" si="14"/>
        <v>1062.8291999999999</v>
      </c>
      <c r="AK21" s="14">
        <f t="shared" ca="1" si="14"/>
        <v>2757.9908700000001</v>
      </c>
      <c r="AL21" s="14">
        <f t="shared" ca="1" si="14"/>
        <v>2566.6367700000001</v>
      </c>
      <c r="AM21" s="14">
        <f t="shared" ca="1" si="14"/>
        <v>2326.0216659999996</v>
      </c>
      <c r="AN21" s="14">
        <f t="shared" ca="1" si="14"/>
        <v>37592.380538000005</v>
      </c>
      <c r="AO21" s="14">
        <f t="shared" ca="1" si="14"/>
        <v>36063.958476</v>
      </c>
      <c r="AP21" s="14">
        <f t="shared" ca="1" si="14"/>
        <v>35981.797606</v>
      </c>
      <c r="AQ21" s="14">
        <f t="shared" ca="1" si="14"/>
        <v>324411.64776399999</v>
      </c>
      <c r="AR21" s="14">
        <f t="shared" ca="1" si="14"/>
        <v>323917.58968800004</v>
      </c>
      <c r="AS21" s="14">
        <f t="shared" ca="1" si="14"/>
        <v>323524.31578200002</v>
      </c>
      <c r="AT21" s="14">
        <f t="shared" ca="1" si="14"/>
        <v>826.27070000000003</v>
      </c>
      <c r="AU21" s="14">
        <f t="shared" ca="1" si="14"/>
        <v>641.61693799999989</v>
      </c>
      <c r="AV21" s="14">
        <f t="shared" ca="1" si="14"/>
        <v>593.030756</v>
      </c>
      <c r="AW21" s="14">
        <f t="shared" ca="1" si="14"/>
        <v>1824.1223860000002</v>
      </c>
      <c r="AX21" s="14">
        <f t="shared" ca="1" si="14"/>
        <v>1773.4735220000002</v>
      </c>
      <c r="AY21" s="14">
        <f t="shared" ca="1" si="14"/>
        <v>1759.6652020000001</v>
      </c>
      <c r="AZ21" s="14">
        <f t="shared" ca="1" si="14"/>
        <v>18992.138992</v>
      </c>
      <c r="BA21" s="14">
        <f t="shared" ca="1" si="14"/>
        <v>18980.290272000002</v>
      </c>
      <c r="BB21" s="14">
        <f t="shared" ca="1" si="14"/>
        <v>18977.526726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1137.39787</v>
      </c>
      <c r="E22" s="21">
        <v>1137.39787</v>
      </c>
      <c r="F22" s="21">
        <v>1137.39787</v>
      </c>
      <c r="G22" s="21">
        <v>1094.10797</v>
      </c>
      <c r="H22" s="21">
        <v>1094.10797</v>
      </c>
      <c r="I22" s="21">
        <v>1094.10797</v>
      </c>
      <c r="J22" s="22">
        <v>853.50635999999997</v>
      </c>
      <c r="K22" s="22">
        <v>845.18413999999996</v>
      </c>
      <c r="L22" s="22">
        <v>848.63637999999992</v>
      </c>
      <c r="M22" s="22">
        <v>826.95791999999994</v>
      </c>
      <c r="N22" s="22">
        <v>826.27070000000003</v>
      </c>
      <c r="O22" s="22">
        <v>826.5911779999999</v>
      </c>
      <c r="P22" s="22">
        <v>826.95791999999994</v>
      </c>
      <c r="Q22" s="22">
        <v>826.27070000000003</v>
      </c>
      <c r="R22" s="22">
        <v>826.40814399999999</v>
      </c>
      <c r="S22" s="22">
        <v>831.03485999999998</v>
      </c>
      <c r="T22" s="22">
        <v>826.27070000000003</v>
      </c>
      <c r="U22" s="22">
        <v>827.4984199999999</v>
      </c>
      <c r="V22" s="22">
        <v>826.27070000000003</v>
      </c>
      <c r="W22" s="22">
        <v>826.27070000000003</v>
      </c>
      <c r="X22" s="22">
        <v>826.27070000000003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775.68174999999997</v>
      </c>
      <c r="E23" s="21">
        <v>775.68174999999997</v>
      </c>
      <c r="F23" s="21">
        <v>775.68174999999997</v>
      </c>
      <c r="G23" s="21">
        <v>775.68174999999997</v>
      </c>
      <c r="H23" s="21">
        <v>775.68174999999997</v>
      </c>
      <c r="I23" s="21">
        <v>775.68174999999997</v>
      </c>
      <c r="J23" s="22">
        <v>775.68174999999997</v>
      </c>
      <c r="K23" s="22">
        <v>755.94316000000003</v>
      </c>
      <c r="L23" s="22">
        <v>766.79815399999984</v>
      </c>
      <c r="M23" s="22">
        <v>645.03245000000004</v>
      </c>
      <c r="N23" s="22">
        <v>642.58036000000004</v>
      </c>
      <c r="O23" s="22">
        <v>644.49114400000008</v>
      </c>
      <c r="P23" s="22">
        <v>715.82584999999995</v>
      </c>
      <c r="Q23" s="22">
        <v>671.51065000000006</v>
      </c>
      <c r="R23" s="22">
        <v>697.72613999999999</v>
      </c>
      <c r="S23" s="22">
        <v>724.65566000000001</v>
      </c>
      <c r="T23" s="22">
        <v>668.46297000000004</v>
      </c>
      <c r="U23" s="22">
        <v>696.24957400000005</v>
      </c>
      <c r="V23" s="22">
        <v>641.66354000000001</v>
      </c>
      <c r="W23" s="22">
        <v>641.58587</v>
      </c>
      <c r="X23" s="22">
        <v>641.61693799999989</v>
      </c>
      <c r="Y23" s="23"/>
      <c r="Z23" s="3" t="s">
        <v>18</v>
      </c>
      <c r="AA23" s="3" t="s">
        <v>15</v>
      </c>
      <c r="AB23" s="3">
        <f t="shared" ref="AB23:BB23" ca="1" si="15">AB15/AB$13</f>
        <v>0.92175221008180563</v>
      </c>
      <c r="AC23" s="3">
        <f t="shared" ca="1" si="15"/>
        <v>1</v>
      </c>
      <c r="AD23" s="3">
        <f t="shared" ca="1" si="15"/>
        <v>0.97615119002102846</v>
      </c>
      <c r="AE23" s="3">
        <f t="shared" ca="1" si="15"/>
        <v>1</v>
      </c>
      <c r="AF23" s="3">
        <f t="shared" ca="1" si="15"/>
        <v>1</v>
      </c>
      <c r="AG23" s="3">
        <f t="shared" ca="1" si="15"/>
        <v>0.99898600068736387</v>
      </c>
      <c r="AH23" s="3">
        <f t="shared" ca="1" si="15"/>
        <v>1</v>
      </c>
      <c r="AI23" s="3">
        <f t="shared" ca="1" si="15"/>
        <v>1</v>
      </c>
      <c r="AJ23" s="3">
        <f t="shared" ca="1" si="15"/>
        <v>0.98653914337204285</v>
      </c>
      <c r="AK23" s="3">
        <f t="shared" ca="1" si="15"/>
        <v>1</v>
      </c>
      <c r="AL23" s="3">
        <f t="shared" ca="1" si="15"/>
        <v>0.6706528625864614</v>
      </c>
      <c r="AM23" s="3">
        <f t="shared" ca="1" si="15"/>
        <v>1.0000000000000002</v>
      </c>
      <c r="AN23" s="3">
        <f t="shared" ca="1" si="15"/>
        <v>1</v>
      </c>
      <c r="AO23" s="3">
        <f t="shared" ca="1" si="15"/>
        <v>1</v>
      </c>
      <c r="AP23" s="3">
        <f t="shared" ca="1" si="15"/>
        <v>0.99836937102988188</v>
      </c>
      <c r="AQ23" s="3">
        <f t="shared" ca="1" si="15"/>
        <v>1</v>
      </c>
      <c r="AR23" s="3">
        <f t="shared" ca="1" si="15"/>
        <v>0.99969489833945302</v>
      </c>
      <c r="AS23" s="3">
        <f t="shared" ca="1" si="15"/>
        <v>0.99097826924239418</v>
      </c>
      <c r="AT23" s="3">
        <f t="shared" ca="1" si="15"/>
        <v>1</v>
      </c>
      <c r="AU23" s="3">
        <f t="shared" ca="1" si="15"/>
        <v>1</v>
      </c>
      <c r="AV23" s="3">
        <f t="shared" ca="1" si="15"/>
        <v>0.99971074323329567</v>
      </c>
      <c r="AW23" s="3">
        <f t="shared" ca="1" si="15"/>
        <v>0.96705293591812547</v>
      </c>
      <c r="AX23" s="3">
        <f t="shared" ca="1" si="15"/>
        <v>0.9832260625185304</v>
      </c>
      <c r="AY23" s="3">
        <f t="shared" ca="1" si="15"/>
        <v>0.95981144710865618</v>
      </c>
      <c r="AZ23" s="3">
        <f t="shared" ca="1" si="15"/>
        <v>0.99423684637213161</v>
      </c>
      <c r="BA23" s="3">
        <f t="shared" ca="1" si="15"/>
        <v>0.98581637224486629</v>
      </c>
      <c r="BB23" s="3">
        <f t="shared" ca="1" si="15"/>
        <v>0.99273473930258194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766.08712000000003</v>
      </c>
      <c r="E24" s="21">
        <v>766.08712000000003</v>
      </c>
      <c r="F24" s="21">
        <v>766.08712000000003</v>
      </c>
      <c r="G24" s="21">
        <v>766.30877999999996</v>
      </c>
      <c r="H24" s="21">
        <v>766.30877999999996</v>
      </c>
      <c r="I24" s="21">
        <v>766.30877999999996</v>
      </c>
      <c r="J24" s="22">
        <v>763.37536</v>
      </c>
      <c r="K24" s="22">
        <v>707.27976000000001</v>
      </c>
      <c r="L24" s="22">
        <v>747.54916200000002</v>
      </c>
      <c r="M24" s="22">
        <v>589.58226999999999</v>
      </c>
      <c r="N24" s="22">
        <v>589.37968000000001</v>
      </c>
      <c r="O24" s="22">
        <v>589.48025800000005</v>
      </c>
      <c r="P24" s="22">
        <v>695.44326999999998</v>
      </c>
      <c r="Q24" s="22">
        <v>644.71123</v>
      </c>
      <c r="R24" s="22">
        <v>667.82288200000005</v>
      </c>
      <c r="S24" s="22">
        <v>724.45177000000001</v>
      </c>
      <c r="T24" s="22">
        <v>672.06825000000003</v>
      </c>
      <c r="U24" s="22">
        <v>695.35781600000007</v>
      </c>
      <c r="V24" s="22">
        <v>607.83243000000004</v>
      </c>
      <c r="W24" s="22">
        <v>589.16876000000002</v>
      </c>
      <c r="X24" s="22">
        <v>593.030756</v>
      </c>
      <c r="Y24" s="23"/>
      <c r="Z24" s="3" t="s">
        <v>18</v>
      </c>
      <c r="AA24" s="3" t="s">
        <v>48</v>
      </c>
      <c r="AB24" s="3">
        <f t="shared" ref="AB24:BB24" ca="1" si="16">AB16/AB$13</f>
        <v>1</v>
      </c>
      <c r="AC24" s="3">
        <f t="shared" ca="1" si="16"/>
        <v>0.98307718391572063</v>
      </c>
      <c r="AD24" s="3">
        <f t="shared" ca="1" si="16"/>
        <v>0.9338761709042247</v>
      </c>
      <c r="AE24" s="3">
        <f t="shared" ca="1" si="16"/>
        <v>0.94812333408756122</v>
      </c>
      <c r="AF24" s="3">
        <f t="shared" ca="1" si="16"/>
        <v>0.7374028973472847</v>
      </c>
      <c r="AG24" s="3">
        <f t="shared" ca="1" si="16"/>
        <v>0.99052693321113539</v>
      </c>
      <c r="AH24" s="3">
        <f t="shared" ca="1" si="16"/>
        <v>0.87432757700046582</v>
      </c>
      <c r="AI24" s="3">
        <f t="shared" ca="1" si="16"/>
        <v>0.8693091350176958</v>
      </c>
      <c r="AJ24" s="3">
        <f t="shared" ca="1" si="16"/>
        <v>0.98474510692353234</v>
      </c>
      <c r="AK24" s="3">
        <f t="shared" ca="1" si="16"/>
        <v>0.66200380093652456</v>
      </c>
      <c r="AL24" s="3">
        <f t="shared" ca="1" si="16"/>
        <v>0.99999999999999989</v>
      </c>
      <c r="AM24" s="3">
        <f t="shared" ca="1" si="16"/>
        <v>0.70928793836781423</v>
      </c>
      <c r="AN24" s="3">
        <f t="shared" ca="1" si="16"/>
        <v>0.97381742523226078</v>
      </c>
      <c r="AO24" s="3">
        <f t="shared" ca="1" si="16"/>
        <v>0.97002627912327688</v>
      </c>
      <c r="AP24" s="3">
        <f t="shared" ca="1" si="16"/>
        <v>0.99837390413249361</v>
      </c>
      <c r="AQ24" s="3">
        <f t="shared" ca="1" si="16"/>
        <v>0.98277825181309064</v>
      </c>
      <c r="AR24" s="3">
        <f t="shared" ca="1" si="16"/>
        <v>1</v>
      </c>
      <c r="AS24" s="3">
        <f t="shared" ca="1" si="16"/>
        <v>0.99100387671564205</v>
      </c>
      <c r="AT24" s="3">
        <f t="shared" ca="1" si="16"/>
        <v>0.96193952781008818</v>
      </c>
      <c r="AU24" s="3">
        <f t="shared" ca="1" si="16"/>
        <v>1</v>
      </c>
      <c r="AV24" s="3">
        <f t="shared" ca="1" si="16"/>
        <v>1</v>
      </c>
      <c r="AW24" s="3">
        <f t="shared" ca="1" si="16"/>
        <v>1</v>
      </c>
      <c r="AX24" s="3">
        <f t="shared" ca="1" si="16"/>
        <v>0.99263118419981633</v>
      </c>
      <c r="AY24" s="3">
        <f t="shared" ca="1" si="16"/>
        <v>0.95747664015080358</v>
      </c>
      <c r="AZ24" s="3">
        <f t="shared" ca="1" si="16"/>
        <v>0.99394461359796826</v>
      </c>
      <c r="BA24" s="3">
        <f t="shared" ca="1" si="16"/>
        <v>0.98707918726528254</v>
      </c>
      <c r="BB24" s="3">
        <f t="shared" ca="1" si="16"/>
        <v>0.99497643441110939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2016.7809099999999</v>
      </c>
      <c r="E25" s="21">
        <v>2016.7809099999999</v>
      </c>
      <c r="F25" s="21">
        <v>2016.7809099999999</v>
      </c>
      <c r="G25" s="21">
        <v>2085.4917399999999</v>
      </c>
      <c r="H25" s="21">
        <v>2085.4917399999999</v>
      </c>
      <c r="I25" s="21">
        <v>2085.4917399999999</v>
      </c>
      <c r="J25" s="22">
        <v>2006.9771499999999</v>
      </c>
      <c r="K25" s="22">
        <v>1961.1617200000001</v>
      </c>
      <c r="L25" s="22">
        <v>1987.5840660000001</v>
      </c>
      <c r="M25" s="22">
        <v>1843.3333700000001</v>
      </c>
      <c r="N25" s="22">
        <v>1810.6163899999999</v>
      </c>
      <c r="O25" s="22">
        <v>1826.231816</v>
      </c>
      <c r="P25" s="22">
        <v>1974.01043</v>
      </c>
      <c r="Q25" s="22">
        <v>1833.5119199999999</v>
      </c>
      <c r="R25" s="22">
        <v>1915.9475440000001</v>
      </c>
      <c r="S25" s="22">
        <v>1896.14445</v>
      </c>
      <c r="T25" s="22">
        <v>1806.0064</v>
      </c>
      <c r="U25" s="22">
        <v>1845.47039</v>
      </c>
      <c r="V25" s="22">
        <v>1830.9940200000001</v>
      </c>
      <c r="W25" s="22">
        <v>1815.21776</v>
      </c>
      <c r="X25" s="22">
        <v>1824.1223860000002</v>
      </c>
      <c r="Y25" s="23"/>
      <c r="Z25" s="3" t="s">
        <v>18</v>
      </c>
      <c r="AA25" s="3" t="s">
        <v>11</v>
      </c>
      <c r="AB25" s="3">
        <f t="shared" ref="AB25:BB25" ca="1" si="17">AB17/AB$13</f>
        <v>0.74978286378300907</v>
      </c>
      <c r="AC25" s="3">
        <f t="shared" ca="1" si="17"/>
        <v>0.88386448097533366</v>
      </c>
      <c r="AD25" s="3">
        <f t="shared" ca="1" si="17"/>
        <v>0.96849048939017401</v>
      </c>
      <c r="AE25" s="3">
        <f t="shared" ca="1" si="17"/>
        <v>0.91896742768566908</v>
      </c>
      <c r="AF25" s="3">
        <f t="shared" ca="1" si="17"/>
        <v>0.72602782168118873</v>
      </c>
      <c r="AG25" s="3">
        <f t="shared" ca="1" si="17"/>
        <v>0.99702934127620579</v>
      </c>
      <c r="AH25" s="3">
        <f t="shared" ca="1" si="17"/>
        <v>0.82421913937347124</v>
      </c>
      <c r="AI25" s="3">
        <f t="shared" ca="1" si="17"/>
        <v>0.86786375436737828</v>
      </c>
      <c r="AJ25" s="3">
        <f t="shared" ca="1" si="17"/>
        <v>0.98522844089398376</v>
      </c>
      <c r="AK25" s="3">
        <f t="shared" ca="1" si="17"/>
        <v>0.66243267141265627</v>
      </c>
      <c r="AL25" s="3">
        <f t="shared" ca="1" si="17"/>
        <v>0.66878103715981208</v>
      </c>
      <c r="AM25" s="3">
        <f t="shared" ca="1" si="17"/>
        <v>0.64241913524839978</v>
      </c>
      <c r="AN25" s="3">
        <f t="shared" ca="1" si="17"/>
        <v>0.89001249806367133</v>
      </c>
      <c r="AO25" s="3">
        <f t="shared" ca="1" si="17"/>
        <v>0.87881760810312171</v>
      </c>
      <c r="AP25" s="3">
        <f t="shared" ca="1" si="17"/>
        <v>0.99836885080037008</v>
      </c>
      <c r="AQ25" s="3">
        <f t="shared" ca="1" si="17"/>
        <v>0.96765593025124552</v>
      </c>
      <c r="AR25" s="3">
        <f t="shared" ca="1" si="17"/>
        <v>0.98211036831907739</v>
      </c>
      <c r="AS25" s="3">
        <f t="shared" ca="1" si="17"/>
        <v>0.99097826924239418</v>
      </c>
      <c r="AT25" s="3">
        <f t="shared" ca="1" si="17"/>
        <v>0.74612095062214234</v>
      </c>
      <c r="AU25" s="3">
        <f t="shared" ca="1" si="17"/>
        <v>0.98854737010378269</v>
      </c>
      <c r="AV25" s="3">
        <f t="shared" ca="1" si="17"/>
        <v>0.9755195053356952</v>
      </c>
      <c r="AW25" s="3">
        <f t="shared" ca="1" si="17"/>
        <v>0.95305295527087541</v>
      </c>
      <c r="AX25" s="3">
        <f t="shared" ca="1" si="17"/>
        <v>0.98193019789918901</v>
      </c>
      <c r="AY25" s="3">
        <f t="shared" ca="1" si="17"/>
        <v>0.95981144710865618</v>
      </c>
      <c r="AZ25" s="3">
        <f t="shared" ca="1" si="17"/>
        <v>0.99419125588316071</v>
      </c>
      <c r="BA25" s="3">
        <f t="shared" ca="1" si="17"/>
        <v>0.98581637224486629</v>
      </c>
      <c r="BB25" s="3">
        <f t="shared" ca="1" si="17"/>
        <v>0.99273473930258194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1861.9436700000001</v>
      </c>
      <c r="E26" s="21">
        <v>1861.9436700000001</v>
      </c>
      <c r="F26" s="21">
        <v>1861.9436700000001</v>
      </c>
      <c r="G26" s="21">
        <v>1879.75423</v>
      </c>
      <c r="H26" s="21">
        <v>1879.75423</v>
      </c>
      <c r="I26" s="21">
        <v>1879.75423</v>
      </c>
      <c r="J26" s="22">
        <v>1861.9436700000001</v>
      </c>
      <c r="K26" s="22">
        <v>1849.67372</v>
      </c>
      <c r="L26" s="22">
        <v>1859.4896800000001</v>
      </c>
      <c r="M26" s="22">
        <v>1792.3605299999999</v>
      </c>
      <c r="N26" s="22">
        <v>1775.2636199999999</v>
      </c>
      <c r="O26" s="22">
        <v>1785.0578299999997</v>
      </c>
      <c r="P26" s="22">
        <v>1893.7086200000001</v>
      </c>
      <c r="Q26" s="22">
        <v>1815.0053</v>
      </c>
      <c r="R26" s="22">
        <v>1849.9753660000001</v>
      </c>
      <c r="S26" s="22">
        <v>1860.68399</v>
      </c>
      <c r="T26" s="22">
        <v>1817.00873</v>
      </c>
      <c r="U26" s="22">
        <v>1839.2851520000004</v>
      </c>
      <c r="V26" s="22">
        <v>1777.9667999999999</v>
      </c>
      <c r="W26" s="22">
        <v>1767.58187</v>
      </c>
      <c r="X26" s="22">
        <v>1773.4735220000002</v>
      </c>
      <c r="Y26" s="23"/>
      <c r="Z26" s="3" t="s">
        <v>18</v>
      </c>
      <c r="AA26" s="3" t="s">
        <v>12</v>
      </c>
      <c r="AB26" s="3">
        <f t="shared" ref="AB26:BB26" ca="1" si="18">AB18/AB$13</f>
        <v>0.72119805990562036</v>
      </c>
      <c r="AC26" s="3">
        <f t="shared" ca="1" si="18"/>
        <v>0.84007748028398677</v>
      </c>
      <c r="AD26" s="3">
        <f t="shared" ca="1" si="18"/>
        <v>0.91393650831580953</v>
      </c>
      <c r="AE26" s="3">
        <f t="shared" ca="1" si="18"/>
        <v>0.91275440558241239</v>
      </c>
      <c r="AF26" s="3">
        <f t="shared" ca="1" si="18"/>
        <v>0.97005764949068007</v>
      </c>
      <c r="AG26" s="3">
        <f t="shared" ca="1" si="18"/>
        <v>0.98163583457440706</v>
      </c>
      <c r="AH26" s="3">
        <f t="shared" ca="1" si="18"/>
        <v>0.82332832812318058</v>
      </c>
      <c r="AI26" s="3">
        <f t="shared" ca="1" si="18"/>
        <v>0.96318124452751908</v>
      </c>
      <c r="AJ26" s="3">
        <f t="shared" ca="1" si="18"/>
        <v>0.98333780981287455</v>
      </c>
      <c r="AK26" s="3">
        <f t="shared" ca="1" si="18"/>
        <v>0.65743680735462839</v>
      </c>
      <c r="AL26" s="3">
        <f t="shared" ca="1" si="18"/>
        <v>0.6706528625864614</v>
      </c>
      <c r="AM26" s="3">
        <f t="shared" ca="1" si="18"/>
        <v>0.63376067514166434</v>
      </c>
      <c r="AN26" s="3">
        <f t="shared" ca="1" si="18"/>
        <v>0.74920880318518857</v>
      </c>
      <c r="AO26" s="3">
        <f t="shared" ca="1" si="18"/>
        <v>0.81320831967702767</v>
      </c>
      <c r="AP26" s="3">
        <f t="shared" ca="1" si="18"/>
        <v>0.95188296606133227</v>
      </c>
      <c r="AQ26" s="3">
        <f t="shared" ca="1" si="18"/>
        <v>0.95199060506663591</v>
      </c>
      <c r="AR26" s="3">
        <f t="shared" ca="1" si="18"/>
        <v>0.97091182419069832</v>
      </c>
      <c r="AS26" s="3">
        <f t="shared" ca="1" si="18"/>
        <v>0.98771690565351522</v>
      </c>
      <c r="AT26" s="3">
        <f t="shared" ca="1" si="18"/>
        <v>0.72673881304173704</v>
      </c>
      <c r="AU26" s="3">
        <f t="shared" ca="1" si="18"/>
        <v>0.83087057804312159</v>
      </c>
      <c r="AV26" s="3">
        <f t="shared" ca="1" si="18"/>
        <v>0.76924638394460265</v>
      </c>
      <c r="AW26" s="3">
        <f t="shared" ca="1" si="18"/>
        <v>0.87568403219856439</v>
      </c>
      <c r="AX26" s="3">
        <f t="shared" ca="1" si="18"/>
        <v>0.94262539186202765</v>
      </c>
      <c r="AY26" s="3">
        <f t="shared" ca="1" si="18"/>
        <v>0.92522217712144572</v>
      </c>
      <c r="AZ26" s="3">
        <f t="shared" ca="1" si="18"/>
        <v>0.9864152959653768</v>
      </c>
      <c r="BA26" s="3">
        <f t="shared" ca="1" si="18"/>
        <v>0.98334745882547281</v>
      </c>
      <c r="BB26" s="3">
        <f t="shared" ca="1" si="18"/>
        <v>0.99020686342843445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1827.2045599999999</v>
      </c>
      <c r="E27" s="21">
        <v>1827.2045599999999</v>
      </c>
      <c r="F27" s="21">
        <v>1827.2045599999997</v>
      </c>
      <c r="G27" s="21">
        <v>1822.7597599999999</v>
      </c>
      <c r="H27" s="21">
        <v>1822.7597599999999</v>
      </c>
      <c r="I27" s="21">
        <v>1822.7597600000001</v>
      </c>
      <c r="J27" s="22">
        <v>1827.2045599999999</v>
      </c>
      <c r="K27" s="22">
        <v>1827.2045599999999</v>
      </c>
      <c r="L27" s="22">
        <v>1827.2045599999997</v>
      </c>
      <c r="M27" s="22">
        <v>1764.35383</v>
      </c>
      <c r="N27" s="22">
        <v>1758.55792</v>
      </c>
      <c r="O27" s="22">
        <v>1761.356552</v>
      </c>
      <c r="P27" s="22">
        <v>1903.71199</v>
      </c>
      <c r="Q27" s="22">
        <v>1810.6708599999999</v>
      </c>
      <c r="R27" s="22">
        <v>1835.6628360000002</v>
      </c>
      <c r="S27" s="22">
        <v>1856.6374000000001</v>
      </c>
      <c r="T27" s="22">
        <v>1795.68641</v>
      </c>
      <c r="U27" s="22">
        <v>1836.4655180000002</v>
      </c>
      <c r="V27" s="22">
        <v>1764.9702299999999</v>
      </c>
      <c r="W27" s="22">
        <v>1756.4371799999999</v>
      </c>
      <c r="X27" s="22">
        <v>1759.6652020000001</v>
      </c>
      <c r="Y27" s="23"/>
      <c r="Z27" s="3" t="s">
        <v>18</v>
      </c>
      <c r="AA27" s="3" t="s">
        <v>13</v>
      </c>
      <c r="AB27" s="3">
        <f t="shared" ref="AB27:BB27" ca="1" si="19">AB19/AB$13</f>
        <v>0.73643990231276535</v>
      </c>
      <c r="AC27" s="3">
        <f t="shared" ca="1" si="19"/>
        <v>0.86519247412688904</v>
      </c>
      <c r="AD27" s="3">
        <f t="shared" ca="1" si="19"/>
        <v>0.9801914667367615</v>
      </c>
      <c r="AE27" s="3">
        <f t="shared" ca="1" si="19"/>
        <v>0.92134916022521673</v>
      </c>
      <c r="AF27" s="3">
        <f t="shared" ca="1" si="19"/>
        <v>0.72687493032467931</v>
      </c>
      <c r="AG27" s="3">
        <f t="shared" ca="1" si="19"/>
        <v>0.99519506930919921</v>
      </c>
      <c r="AH27" s="3">
        <f t="shared" ca="1" si="19"/>
        <v>0.8242354119550902</v>
      </c>
      <c r="AI27" s="3">
        <f t="shared" ca="1" si="19"/>
        <v>0.87007021826890418</v>
      </c>
      <c r="AJ27" s="3">
        <f t="shared" ca="1" si="19"/>
        <v>0.99073144294155679</v>
      </c>
      <c r="AK27" s="3">
        <f t="shared" ca="1" si="19"/>
        <v>0.65774938407347294</v>
      </c>
      <c r="AL27" s="3">
        <f t="shared" ca="1" si="19"/>
        <v>0.66753871977738033</v>
      </c>
      <c r="AM27" s="3">
        <f t="shared" ca="1" si="19"/>
        <v>0.64944441704620515</v>
      </c>
      <c r="AN27" s="3">
        <f t="shared" ca="1" si="19"/>
        <v>0.81373886286853558</v>
      </c>
      <c r="AO27" s="3">
        <f t="shared" ca="1" si="19"/>
        <v>0.84537524395387997</v>
      </c>
      <c r="AP27" s="3">
        <f t="shared" ca="1" si="19"/>
        <v>0.97304699549335394</v>
      </c>
      <c r="AQ27" s="3">
        <f t="shared" ca="1" si="19"/>
        <v>0.95281937741670397</v>
      </c>
      <c r="AR27" s="3">
        <f t="shared" ca="1" si="19"/>
        <v>0.97265962776939197</v>
      </c>
      <c r="AS27" s="3">
        <f t="shared" ca="1" si="19"/>
        <v>0.99117602537572524</v>
      </c>
      <c r="AT27" s="3">
        <f t="shared" ca="1" si="19"/>
        <v>0.72657788958229719</v>
      </c>
      <c r="AU27" s="3">
        <f t="shared" ca="1" si="19"/>
        <v>0.89950052324938679</v>
      </c>
      <c r="AV27" s="3">
        <f t="shared" ca="1" si="19"/>
        <v>0.87148013885473175</v>
      </c>
      <c r="AW27" s="3">
        <f t="shared" ca="1" si="19"/>
        <v>0.91870301246074471</v>
      </c>
      <c r="AX27" s="3">
        <f t="shared" ca="1" si="19"/>
        <v>0.97690602791890968</v>
      </c>
      <c r="AY27" s="3">
        <f t="shared" ca="1" si="19"/>
        <v>0.96425449103779626</v>
      </c>
      <c r="AZ27" s="3">
        <f t="shared" ca="1" si="19"/>
        <v>0.99044836058457764</v>
      </c>
      <c r="BA27" s="3">
        <f t="shared" ca="1" si="19"/>
        <v>0.9911980607843025</v>
      </c>
      <c r="BB27" s="3">
        <f t="shared" ca="1" si="19"/>
        <v>0.99629744309066015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19188.456289999998</v>
      </c>
      <c r="E28" s="21">
        <v>19188.456289999998</v>
      </c>
      <c r="F28" s="21">
        <v>19188.456289999998</v>
      </c>
      <c r="G28" s="21">
        <v>19182.816289999999</v>
      </c>
      <c r="H28" s="21">
        <v>19182.816289999999</v>
      </c>
      <c r="I28" s="21">
        <v>19182.816289999999</v>
      </c>
      <c r="J28" s="22">
        <v>19188.456289999998</v>
      </c>
      <c r="K28" s="22">
        <v>19184.05688</v>
      </c>
      <c r="L28" s="22">
        <v>19187.576408000001</v>
      </c>
      <c r="M28" s="22">
        <v>19051.178650000002</v>
      </c>
      <c r="N28" s="22">
        <v>19018.986580000001</v>
      </c>
      <c r="O28" s="22">
        <v>19037.502843999999</v>
      </c>
      <c r="P28" s="22">
        <v>19258.19369</v>
      </c>
      <c r="Q28" s="22">
        <v>19005.601879999998</v>
      </c>
      <c r="R28" s="22">
        <v>19115.339714000002</v>
      </c>
      <c r="S28" s="22">
        <v>19299.68333</v>
      </c>
      <c r="T28" s="22">
        <v>19254.9022</v>
      </c>
      <c r="U28" s="22">
        <v>19290.727103999998</v>
      </c>
      <c r="V28" s="22">
        <v>18997.809659999999</v>
      </c>
      <c r="W28" s="22">
        <v>18984.10615</v>
      </c>
      <c r="X28" s="22">
        <v>18992.138992</v>
      </c>
      <c r="Y28" s="23"/>
      <c r="Z28" s="3" t="s">
        <v>18</v>
      </c>
      <c r="AA28" s="3" t="s">
        <v>19</v>
      </c>
      <c r="AB28" s="3">
        <f t="shared" ref="AB28:BB28" ca="1" si="20">AB20/AB$13</f>
        <v>0.72941007900555721</v>
      </c>
      <c r="AC28" s="3">
        <f t="shared" ca="1" si="20"/>
        <v>0.85136397919134721</v>
      </c>
      <c r="AD28" s="3">
        <f t="shared" ca="1" si="20"/>
        <v>0.94830911871535084</v>
      </c>
      <c r="AE28" s="3">
        <f t="shared" ca="1" si="20"/>
        <v>0.91602749144765094</v>
      </c>
      <c r="AF28" s="3">
        <f t="shared" ca="1" si="20"/>
        <v>0.71700718580467582</v>
      </c>
      <c r="AG28" s="3">
        <f t="shared" ca="1" si="20"/>
        <v>0.9943246282506587</v>
      </c>
      <c r="AH28" s="3">
        <f t="shared" ca="1" si="20"/>
        <v>0.82596264694170773</v>
      </c>
      <c r="AI28" s="3">
        <f t="shared" ca="1" si="20"/>
        <v>0.87922171512754344</v>
      </c>
      <c r="AJ28" s="3">
        <f t="shared" ca="1" si="20"/>
        <v>0.98678466822162958</v>
      </c>
      <c r="AK28" s="3">
        <f t="shared" ca="1" si="20"/>
        <v>0.65811416735933148</v>
      </c>
      <c r="AL28" s="3">
        <f t="shared" ca="1" si="20"/>
        <v>0.66620314048271156</v>
      </c>
      <c r="AM28" s="3">
        <f t="shared" ca="1" si="20"/>
        <v>0.63535523123902526</v>
      </c>
      <c r="AN28" s="3">
        <f t="shared" ca="1" si="20"/>
        <v>0.79162060573406656</v>
      </c>
      <c r="AO28" s="3">
        <f t="shared" ca="1" si="20"/>
        <v>0.85644694543512534</v>
      </c>
      <c r="AP28" s="3">
        <f t="shared" ca="1" si="20"/>
        <v>0.99049237985039729</v>
      </c>
      <c r="AQ28" s="3">
        <f t="shared" ca="1" si="20"/>
        <v>0.95785264943823512</v>
      </c>
      <c r="AR28" s="3">
        <f t="shared" ca="1" si="20"/>
        <v>0.9759688627253218</v>
      </c>
      <c r="AS28" s="3">
        <f t="shared" ca="1" si="20"/>
        <v>0.99525569154095272</v>
      </c>
      <c r="AT28" s="3">
        <f t="shared" ca="1" si="20"/>
        <v>0.72753646004278161</v>
      </c>
      <c r="AU28" s="3">
        <f t="shared" ca="1" si="20"/>
        <v>0.89759695132701023</v>
      </c>
      <c r="AV28" s="3">
        <f t="shared" ca="1" si="20"/>
        <v>0.90741204348461213</v>
      </c>
      <c r="AW28" s="3">
        <f t="shared" ca="1" si="20"/>
        <v>0.88490899033721415</v>
      </c>
      <c r="AX28" s="3">
        <f t="shared" ca="1" si="20"/>
        <v>0.97126090707661261</v>
      </c>
      <c r="AY28" s="3">
        <f t="shared" ca="1" si="20"/>
        <v>0.96467613149823161</v>
      </c>
      <c r="AZ28" s="3">
        <f t="shared" ca="1" si="20"/>
        <v>0.9995359392251747</v>
      </c>
      <c r="BA28" s="3">
        <f t="shared" ca="1" si="20"/>
        <v>0.99310485195229181</v>
      </c>
      <c r="BB28" s="3">
        <f t="shared" ca="1" si="20"/>
        <v>0.99920696190531277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19037.887750000002</v>
      </c>
      <c r="E29" s="21">
        <v>19037.887750000002</v>
      </c>
      <c r="F29" s="21">
        <v>19037.887750000002</v>
      </c>
      <c r="G29" s="21">
        <v>19062.274979999998</v>
      </c>
      <c r="H29" s="21">
        <v>19062.274979999998</v>
      </c>
      <c r="I29" s="21">
        <v>19062.274979999998</v>
      </c>
      <c r="J29" s="22">
        <v>19037.887750000002</v>
      </c>
      <c r="K29" s="22">
        <v>19037.887750000002</v>
      </c>
      <c r="L29" s="22">
        <v>19037.887750000002</v>
      </c>
      <c r="M29" s="22">
        <v>18993.08366</v>
      </c>
      <c r="N29" s="22">
        <v>18984.38711</v>
      </c>
      <c r="O29" s="22">
        <v>18990.208590000002</v>
      </c>
      <c r="P29" s="22">
        <v>19311.79912</v>
      </c>
      <c r="Q29" s="22">
        <v>19053.262940000001</v>
      </c>
      <c r="R29" s="22">
        <v>19141.817837999999</v>
      </c>
      <c r="S29" s="22">
        <v>19186.070090000001</v>
      </c>
      <c r="T29" s="22">
        <v>19148.926670000001</v>
      </c>
      <c r="U29" s="22">
        <v>19178.641405999999</v>
      </c>
      <c r="V29" s="22">
        <v>18982.40783</v>
      </c>
      <c r="W29" s="22">
        <v>18977.625800000002</v>
      </c>
      <c r="X29" s="22">
        <v>18980.290272000002</v>
      </c>
      <c r="Y29" s="23"/>
      <c r="Z29" s="3" t="s">
        <v>18</v>
      </c>
      <c r="AA29" s="3" t="s">
        <v>14</v>
      </c>
      <c r="AB29" s="3">
        <f t="shared" ref="AB29:BB29" ca="1" si="21">AB21/AB$13</f>
        <v>0.72119805990562036</v>
      </c>
      <c r="AC29" s="3">
        <f t="shared" ca="1" si="21"/>
        <v>0.83173607048996945</v>
      </c>
      <c r="AD29" s="3">
        <f t="shared" ca="1" si="21"/>
        <v>0.91436914547887582</v>
      </c>
      <c r="AE29" s="3">
        <f t="shared" ca="1" si="21"/>
        <v>0.91210821072436832</v>
      </c>
      <c r="AF29" s="3">
        <f t="shared" ca="1" si="21"/>
        <v>0.71058917711753078</v>
      </c>
      <c r="AG29" s="3">
        <f t="shared" ca="1" si="21"/>
        <v>0.98611444151678318</v>
      </c>
      <c r="AH29" s="3">
        <f t="shared" ca="1" si="21"/>
        <v>0.82152875740938158</v>
      </c>
      <c r="AI29" s="3">
        <f t="shared" ca="1" si="21"/>
        <v>0.96269434797523767</v>
      </c>
      <c r="AJ29" s="3">
        <f t="shared" ca="1" si="21"/>
        <v>0.9832735953367836</v>
      </c>
      <c r="AK29" s="3">
        <f t="shared" ca="1" si="21"/>
        <v>0.65743680735462839</v>
      </c>
      <c r="AL29" s="3">
        <f t="shared" ca="1" si="21"/>
        <v>0.66620314048271156</v>
      </c>
      <c r="AM29" s="3">
        <f t="shared" ca="1" si="21"/>
        <v>0.63352303812441568</v>
      </c>
      <c r="AN29" s="3">
        <f t="shared" ca="1" si="21"/>
        <v>0.7507615213048997</v>
      </c>
      <c r="AO29" s="3">
        <f t="shared" ca="1" si="21"/>
        <v>0.81254273767595597</v>
      </c>
      <c r="AP29" s="3">
        <f t="shared" ca="1" si="21"/>
        <v>0.95474818950783213</v>
      </c>
      <c r="AQ29" s="3">
        <f t="shared" ca="1" si="21"/>
        <v>0.94934493488876992</v>
      </c>
      <c r="AR29" s="3">
        <f t="shared" ca="1" si="21"/>
        <v>0.96955059051052517</v>
      </c>
      <c r="AS29" s="3">
        <f t="shared" ca="1" si="21"/>
        <v>0.98700107358822509</v>
      </c>
      <c r="AT29" s="3">
        <f t="shared" ca="1" si="21"/>
        <v>0.72645704884254791</v>
      </c>
      <c r="AU29" s="3">
        <f t="shared" ca="1" si="21"/>
        <v>0.82716518469075739</v>
      </c>
      <c r="AV29" s="3">
        <f t="shared" ca="1" si="21"/>
        <v>0.77387963113250513</v>
      </c>
      <c r="AW29" s="3">
        <f t="shared" ca="1" si="21"/>
        <v>0.87467255372586628</v>
      </c>
      <c r="AX29" s="3">
        <f t="shared" ca="1" si="21"/>
        <v>0.93650813185821591</v>
      </c>
      <c r="AY29" s="3">
        <f t="shared" ca="1" si="21"/>
        <v>0.92433372865398622</v>
      </c>
      <c r="AZ29" s="3">
        <f t="shared" ca="1" si="21"/>
        <v>0.98406479874610464</v>
      </c>
      <c r="BA29" s="3">
        <f t="shared" ca="1" si="21"/>
        <v>0.98283387032248715</v>
      </c>
      <c r="BB29" s="3">
        <f t="shared" ca="1" si="21"/>
        <v>0.99006023267556009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19028.791809999999</v>
      </c>
      <c r="E30" s="21">
        <v>19028.791809999999</v>
      </c>
      <c r="F30" s="21">
        <v>19028.791809999999</v>
      </c>
      <c r="G30" s="21">
        <v>19071.760740000002</v>
      </c>
      <c r="H30" s="21">
        <v>19071.760740000002</v>
      </c>
      <c r="I30" s="21">
        <v>19071.760740000002</v>
      </c>
      <c r="J30" s="22">
        <v>19028.791809999999</v>
      </c>
      <c r="K30" s="22">
        <v>19028.791809999999</v>
      </c>
      <c r="L30" s="22">
        <v>19028.791809999999</v>
      </c>
      <c r="M30" s="22">
        <v>18984.253779999999</v>
      </c>
      <c r="N30" s="22">
        <v>18978.13839</v>
      </c>
      <c r="O30" s="22">
        <v>18980.337352000002</v>
      </c>
      <c r="P30" s="22">
        <v>19168.05271</v>
      </c>
      <c r="Q30" s="22">
        <v>19036.75</v>
      </c>
      <c r="R30" s="22">
        <v>19097.081903999999</v>
      </c>
      <c r="S30" s="22">
        <v>19154.066490000001</v>
      </c>
      <c r="T30" s="22">
        <v>19147.992610000001</v>
      </c>
      <c r="U30" s="22">
        <v>19152.851713999997</v>
      </c>
      <c r="V30" s="22">
        <v>18980.479780000001</v>
      </c>
      <c r="W30" s="22">
        <v>18976.71112</v>
      </c>
      <c r="X30" s="22">
        <v>18977.526726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0.97873011452068959</v>
      </c>
      <c r="AC32" s="30">
        <f ca="1">AVERAGE(AB24:BB24)</f>
        <v>0.94432323711717758</v>
      </c>
      <c r="AD32" s="30">
        <f ca="1">AVERAGE(AB25:BB25)</f>
        <v>0.89558425636289274</v>
      </c>
      <c r="AE32" s="30">
        <f ca="1">AVERAGE(AB26:BB26)</f>
        <v>0.87135681792460817</v>
      </c>
      <c r="AF32" s="30">
        <f ca="1">AVERAGE(AB27:BB27)</f>
        <v>0.88034054361256009</v>
      </c>
      <c r="AG32" s="30">
        <f ca="1">AVERAGE(AB28:BB28)</f>
        <v>0.87855408975409377</v>
      </c>
      <c r="AH32" s="30">
        <f ca="1">AVERAGE(AB29:BB29)</f>
        <v>0.86091477852002019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2021-12-10T11:32:20Z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