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ocuments\Tencent Files\1427672350\FileRecv\Result_HD_ForLarge-xy标注\Result_HD_ForLarge-xy标注\"/>
    </mc:Choice>
  </mc:AlternateContent>
  <xr:revisionPtr revIDLastSave="0" documentId="13_ncr:1_{56514843-0D09-492B-8E18-6C3DCC3B7B43}" xr6:coauthVersionLast="47" xr6:coauthVersionMax="47" xr10:uidLastSave="{00000000-0000-0000-0000-000000000000}"/>
  <bookViews>
    <workbookView xWindow="-108" yWindow="-108" windowWidth="23256" windowHeight="13176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P20" i="37"/>
  <c r="AD12" i="37"/>
  <c r="AR18" i="37"/>
  <c r="AX8" i="37"/>
  <c r="AD10" i="37"/>
  <c r="AZ20" i="37"/>
  <c r="AC9" i="37"/>
  <c r="AY16" i="37"/>
  <c r="AI17" i="37"/>
  <c r="AK16" i="37"/>
  <c r="AV21" i="37"/>
  <c r="AC16" i="37"/>
  <c r="AF11" i="37"/>
  <c r="AR16" i="37"/>
  <c r="AE6" i="37"/>
  <c r="AK20" i="37"/>
  <c r="AY8" i="37"/>
  <c r="AR10" i="37"/>
  <c r="AQ18" i="37"/>
  <c r="AK11" i="37"/>
  <c r="AS10" i="37"/>
  <c r="AM18" i="37"/>
  <c r="AM9" i="37"/>
  <c r="AC15" i="37"/>
  <c r="AU7" i="37"/>
  <c r="AH7" i="37"/>
  <c r="AD18" i="37"/>
  <c r="AL18" i="37"/>
  <c r="AX20" i="37"/>
  <c r="AL20" i="37"/>
  <c r="AU16" i="37"/>
  <c r="AI12" i="37"/>
  <c r="AW15" i="37"/>
  <c r="AF10" i="37"/>
  <c r="AD17" i="37"/>
  <c r="AO17" i="37"/>
  <c r="AY19" i="37"/>
  <c r="AM8" i="37"/>
  <c r="AY18" i="37"/>
  <c r="AV10" i="37"/>
  <c r="AV9" i="37"/>
  <c r="AZ17" i="37"/>
  <c r="AX17" i="37"/>
  <c r="AO9" i="37"/>
  <c r="AM17" i="37"/>
  <c r="AD16" i="37"/>
  <c r="AJ9" i="37"/>
  <c r="AM10" i="37"/>
  <c r="AO6" i="37"/>
  <c r="AJ10" i="37"/>
  <c r="AC6" i="37"/>
  <c r="AF17" i="37"/>
  <c r="AX18" i="37"/>
  <c r="AO7" i="37"/>
  <c r="BA7" i="37"/>
  <c r="AF8" i="37"/>
  <c r="AO20" i="37"/>
  <c r="AX6" i="37"/>
  <c r="AG17" i="37"/>
  <c r="AJ17" i="37"/>
  <c r="AW9" i="37"/>
  <c r="AY11" i="37"/>
  <c r="AL6" i="37"/>
  <c r="AD15" i="37"/>
  <c r="AZ9" i="37"/>
  <c r="AZ18" i="37"/>
  <c r="AP12" i="37"/>
  <c r="AE19" i="37"/>
  <c r="AS11" i="37"/>
  <c r="AR12" i="37"/>
  <c r="AD19" i="37"/>
  <c r="AH10" i="37"/>
  <c r="BB9" i="37"/>
  <c r="AW11" i="37"/>
  <c r="AS6" i="37"/>
  <c r="AT7" i="37"/>
  <c r="AC12" i="37"/>
  <c r="AX11" i="37"/>
  <c r="AE8" i="37"/>
  <c r="AJ11" i="37"/>
  <c r="AU12" i="37"/>
  <c r="AN18" i="37"/>
  <c r="AU11" i="37"/>
  <c r="AH8" i="37"/>
  <c r="BA18" i="37"/>
  <c r="BA6" i="37"/>
  <c r="AP7" i="37"/>
  <c r="AR15" i="37"/>
  <c r="AK6" i="37"/>
  <c r="AV15" i="37"/>
  <c r="AW10" i="37"/>
  <c r="AW20" i="37"/>
  <c r="AE16" i="37"/>
  <c r="AY9" i="37"/>
  <c r="AE15" i="37"/>
  <c r="AW18" i="37"/>
  <c r="AR20" i="37"/>
  <c r="AO21" i="37"/>
  <c r="AM20" i="37"/>
  <c r="AT8" i="37"/>
  <c r="AP6" i="37"/>
  <c r="AI11" i="37"/>
  <c r="BB21" i="37"/>
  <c r="AC11" i="37"/>
  <c r="AH11" i="37"/>
  <c r="BB19" i="37"/>
  <c r="AK10" i="37"/>
  <c r="AF12" i="37"/>
  <c r="AT17" i="37"/>
  <c r="AX7" i="37"/>
  <c r="AV18" i="37"/>
  <c r="AR19" i="37"/>
  <c r="AY6" i="37"/>
  <c r="AW8" i="37"/>
  <c r="AL12" i="37"/>
  <c r="AM16" i="37"/>
  <c r="AS16" i="37"/>
  <c r="AV11" i="37"/>
  <c r="AL15" i="37"/>
  <c r="AQ20" i="37"/>
  <c r="AT21" i="37"/>
  <c r="AS9" i="37"/>
  <c r="AF9" i="37"/>
  <c r="BB15" i="37"/>
  <c r="AQ12" i="37"/>
  <c r="AL17" i="37"/>
  <c r="AC20" i="37"/>
  <c r="AF18" i="37"/>
  <c r="AD11" i="37"/>
  <c r="BA9" i="37"/>
  <c r="AX10" i="37"/>
  <c r="AJ12" i="37"/>
  <c r="AD6" i="37"/>
  <c r="AQ9" i="37"/>
  <c r="AE11" i="37"/>
  <c r="AY12" i="37"/>
  <c r="AT9" i="37"/>
  <c r="AX15" i="37"/>
  <c r="AF19" i="37"/>
  <c r="AC8" i="37"/>
  <c r="AN20" i="37"/>
  <c r="AH6" i="37"/>
  <c r="AS17" i="37"/>
  <c r="BB16" i="37"/>
  <c r="BB18" i="37"/>
  <c r="AI7" i="37"/>
  <c r="AW16" i="37"/>
  <c r="AN12" i="37"/>
  <c r="AT11" i="37"/>
  <c r="AD9" i="37"/>
  <c r="AZ10" i="37"/>
  <c r="AE12" i="37"/>
  <c r="AT18" i="37"/>
  <c r="AX9" i="37"/>
  <c r="AM7" i="37"/>
  <c r="AG9" i="37"/>
  <c r="AW12" i="37"/>
  <c r="AP8" i="37"/>
  <c r="AN10" i="37"/>
  <c r="AW17" i="37"/>
  <c r="AJ19" i="37"/>
  <c r="AL10" i="37"/>
  <c r="AY7" i="37"/>
  <c r="AZ16" i="37"/>
  <c r="AK18" i="37"/>
  <c r="BB10" i="37"/>
  <c r="AL7" i="37"/>
  <c r="AN7" i="37"/>
  <c r="AO11" i="37"/>
  <c r="AQ6" i="37"/>
  <c r="AU15" i="37"/>
  <c r="AJ20" i="37"/>
  <c r="AT16" i="37"/>
  <c r="AZ7" i="37"/>
  <c r="AZ8" i="37"/>
  <c r="AE10" i="37"/>
  <c r="AC7" i="37"/>
  <c r="AN17" i="37"/>
  <c r="AQ17" i="37"/>
  <c r="AQ11" i="37"/>
  <c r="AM15" i="37"/>
  <c r="AU17" i="37"/>
  <c r="AQ21" i="37"/>
  <c r="AH12" i="37"/>
  <c r="AP21" i="37"/>
  <c r="AZ6" i="37"/>
  <c r="AL11" i="37"/>
  <c r="AF6" i="37"/>
  <c r="AG8" i="37"/>
  <c r="AV20" i="37"/>
  <c r="BB7" i="37"/>
  <c r="AW6" i="37"/>
  <c r="AI10" i="37"/>
  <c r="AP17" i="37"/>
  <c r="AE21" i="37"/>
  <c r="AT15" i="37"/>
  <c r="AZ15" i="37"/>
  <c r="AJ7" i="37"/>
  <c r="AX12" i="37"/>
  <c r="AM21" i="37"/>
  <c r="AC19" i="37"/>
  <c r="AG6" i="37"/>
  <c r="AU6" i="37"/>
  <c r="BA19" i="37"/>
  <c r="AJ6" i="37"/>
  <c r="BB8" i="37"/>
  <c r="AW19" i="37"/>
  <c r="AH17" i="37"/>
  <c r="AK7" i="37"/>
  <c r="AP18" i="37"/>
  <c r="AG21" i="37"/>
  <c r="AH16" i="37"/>
  <c r="AR9" i="37"/>
  <c r="AE9" i="37"/>
  <c r="AH15" i="37"/>
  <c r="AG20" i="37"/>
  <c r="AY21" i="37"/>
  <c r="BB11" i="37"/>
  <c r="AO18" i="37"/>
  <c r="AN19" i="37"/>
  <c r="AF21" i="37"/>
  <c r="AL8" i="37"/>
  <c r="AM11" i="37"/>
  <c r="AK21" i="37"/>
  <c r="AK19" i="37"/>
  <c r="AY17" i="37"/>
  <c r="AP19" i="37"/>
  <c r="AE17" i="37"/>
  <c r="AR7" i="37"/>
  <c r="AR11" i="37"/>
  <c r="AI9" i="37"/>
  <c r="AC18" i="37"/>
  <c r="AY15" i="37"/>
  <c r="AF7" i="37"/>
  <c r="AU19" i="37"/>
  <c r="AP10" i="37"/>
  <c r="AZ19" i="37"/>
  <c r="AR8" i="37"/>
  <c r="AD21" i="37"/>
  <c r="AI19" i="37"/>
  <c r="AW21" i="37"/>
  <c r="AG18" i="37"/>
  <c r="BB17" i="37"/>
  <c r="AS15" i="37"/>
  <c r="AG19" i="37"/>
  <c r="AS20" i="37"/>
  <c r="AD20" i="37"/>
  <c r="AE18" i="37"/>
  <c r="AX19" i="37"/>
  <c r="AN21" i="37"/>
  <c r="AH20" i="37"/>
  <c r="AS7" i="37"/>
  <c r="AJ18" i="37"/>
  <c r="AQ10" i="37"/>
  <c r="AV8" i="37"/>
  <c r="AO12" i="37"/>
  <c r="AI20" i="37"/>
  <c r="AI8" i="37"/>
  <c r="BA21" i="37"/>
  <c r="AV17" i="37"/>
  <c r="AG11" i="37"/>
  <c r="AW7" i="37"/>
  <c r="BB12" i="37"/>
  <c r="AU10" i="37"/>
  <c r="AQ15" i="37"/>
  <c r="AE7" i="37"/>
  <c r="AJ8" i="37"/>
  <c r="BB6" i="37"/>
  <c r="AU8" i="37"/>
  <c r="AC21" i="37"/>
  <c r="AR6" i="37"/>
  <c r="AI6" i="37"/>
  <c r="AI18" i="37"/>
  <c r="AI21" i="37"/>
  <c r="BA16" i="37"/>
  <c r="AX21" i="37"/>
  <c r="AC10" i="37"/>
  <c r="AQ8" i="37"/>
  <c r="AS21" i="37"/>
  <c r="AV16" i="37"/>
  <c r="AG7" i="37"/>
  <c r="AL21" i="37"/>
  <c r="BA10" i="37"/>
  <c r="AS18" i="37"/>
  <c r="AO8" i="37"/>
  <c r="AG16" i="37"/>
  <c r="AJ16" i="37"/>
  <c r="AU9" i="37"/>
  <c r="AX16" i="37"/>
  <c r="AV12" i="37"/>
  <c r="AM19" i="37"/>
  <c r="BA12" i="37"/>
  <c r="AT19" i="37"/>
  <c r="AD8" i="37"/>
  <c r="AN11" i="37"/>
  <c r="AP15" i="37"/>
  <c r="AF16" i="37"/>
  <c r="BA11" i="37"/>
  <c r="AS8" i="37"/>
  <c r="AV6" i="37"/>
  <c r="AK8" i="37"/>
  <c r="AH18" i="37"/>
  <c r="BA15" i="37"/>
  <c r="AM12" i="37"/>
  <c r="AT10" i="37"/>
  <c r="AT20" i="37"/>
  <c r="AI15" i="37"/>
  <c r="AG12" i="37"/>
  <c r="AG15" i="37"/>
  <c r="AR21" i="37"/>
  <c r="AT12" i="37"/>
  <c r="AG10" i="37"/>
  <c r="AL9" i="37"/>
  <c r="AP9" i="37"/>
  <c r="AF20" i="37"/>
  <c r="AS12" i="37"/>
  <c r="AP11" i="37"/>
  <c r="AO19" i="37"/>
  <c r="AN9" i="37"/>
  <c r="AH9" i="37"/>
  <c r="AZ12" i="37"/>
  <c r="AH19" i="37"/>
  <c r="AV7" i="37"/>
  <c r="AU18" i="37"/>
  <c r="AK17" i="37"/>
  <c r="AC17" i="37"/>
  <c r="AF15" i="37"/>
  <c r="BA20" i="37"/>
  <c r="AU20" i="37"/>
  <c r="AZ11" i="37"/>
  <c r="AJ15" i="37"/>
  <c r="AL16" i="37"/>
  <c r="AN16" i="37"/>
  <c r="AZ21" i="37"/>
  <c r="AN15" i="37"/>
  <c r="AY10" i="37"/>
  <c r="AN8" i="37"/>
  <c r="AQ7" i="37"/>
  <c r="AT6" i="37"/>
  <c r="AI16" i="37"/>
  <c r="AU21" i="37"/>
  <c r="AQ19" i="37"/>
  <c r="BA17" i="37"/>
  <c r="AV19" i="37"/>
  <c r="AH21" i="37"/>
  <c r="AN6" i="37"/>
  <c r="AY20" i="37"/>
  <c r="BB20" i="37"/>
  <c r="AE20" i="37"/>
  <c r="AO10" i="37"/>
  <c r="AL19" i="37"/>
  <c r="AK15" i="37"/>
  <c r="AS19" i="37"/>
  <c r="AK9" i="37"/>
  <c r="AQ16" i="37"/>
  <c r="AR17" i="37"/>
  <c r="AD7" i="37"/>
  <c r="BA8" i="37"/>
  <c r="AM6" i="37"/>
  <c r="AO15" i="37"/>
  <c r="AJ21" i="37"/>
  <c r="AO16" i="37"/>
  <c r="AK12" i="37"/>
  <c r="AP16" i="37"/>
  <c r="M30" i="38" l="1"/>
  <c r="P30" i="38"/>
  <c r="O30" i="38"/>
  <c r="L30" i="38"/>
  <c r="Q30" i="38"/>
  <c r="N30" i="38"/>
  <c r="AB19" i="37"/>
  <c r="AB16" i="37"/>
  <c r="AB11" i="37"/>
  <c r="AB7" i="37"/>
  <c r="AB17" i="37"/>
  <c r="AB9" i="37"/>
  <c r="AB15" i="37"/>
  <c r="AB12" i="37"/>
  <c r="AB10" i="37"/>
  <c r="AB6" i="37"/>
  <c r="AB21" i="37"/>
  <c r="AB8" i="37"/>
  <c r="AB20" i="37"/>
  <c r="AB18" i="37"/>
  <c r="AW13" i="37" l="1"/>
  <c r="AW27" i="37" s="1"/>
  <c r="BA13" i="37"/>
  <c r="BA28" i="37" s="1"/>
  <c r="AS13" i="37"/>
  <c r="AS27" i="37" s="1"/>
  <c r="AU13" i="37"/>
  <c r="AU27" i="37" s="1"/>
  <c r="AC13" i="37"/>
  <c r="AC28" i="37" s="1"/>
  <c r="AD13" i="37"/>
  <c r="AD29" i="37" s="1"/>
  <c r="AM13" i="37"/>
  <c r="AM28" i="37" s="1"/>
  <c r="AO13" i="37"/>
  <c r="AO27" i="37" s="1"/>
  <c r="AX13" i="37"/>
  <c r="AX24" i="37" s="1"/>
  <c r="AN13" i="37"/>
  <c r="AN26" i="37" s="1"/>
  <c r="AQ13" i="37"/>
  <c r="AP13" i="37"/>
  <c r="AP27" i="37" s="1"/>
  <c r="AF13" i="37"/>
  <c r="AF28" i="37" s="1"/>
  <c r="AY13" i="37"/>
  <c r="AY27" i="37" s="1"/>
  <c r="AZ13" i="37"/>
  <c r="AZ28" i="37" s="1"/>
  <c r="AL13" i="37"/>
  <c r="AL25" i="37" s="1"/>
  <c r="AV13" i="37"/>
  <c r="AV26" i="37" s="1"/>
  <c r="AE13" i="37"/>
  <c r="AE25" i="37" s="1"/>
  <c r="AR13" i="37"/>
  <c r="AR26" i="37" s="1"/>
  <c r="AK13" i="37"/>
  <c r="AK24" i="37" s="1"/>
  <c r="AJ13" i="37"/>
  <c r="AJ28" i="37" s="1"/>
  <c r="BB13" i="37"/>
  <c r="BB26" i="37" s="1"/>
  <c r="AB13" i="37"/>
  <c r="AB23" i="37" s="1"/>
  <c r="AG13" i="37"/>
  <c r="AG25" i="37" s="1"/>
  <c r="AW26" i="37" l="1"/>
  <c r="AO24" i="37"/>
  <c r="AV29" i="37"/>
  <c r="AN27" i="37"/>
  <c r="AN29" i="37"/>
  <c r="AI13" i="37"/>
  <c r="AI26" i="37" s="1"/>
  <c r="AT13" i="37"/>
  <c r="AT23" i="37" s="1"/>
  <c r="AH13" i="37"/>
  <c r="AH23" i="37" s="1"/>
  <c r="AQ29" i="37"/>
  <c r="AR25" i="37"/>
  <c r="AP23" i="37"/>
  <c r="AS24" i="37"/>
  <c r="AS23" i="37"/>
  <c r="AY25" i="37"/>
  <c r="AY29" i="37"/>
  <c r="BA29" i="37"/>
  <c r="AC26" i="37"/>
  <c r="AP29" i="37"/>
  <c r="AS28" i="37"/>
  <c r="AS29" i="37"/>
  <c r="AW23" i="37"/>
  <c r="AC27" i="37"/>
  <c r="AS26" i="37"/>
  <c r="AP28" i="37"/>
  <c r="AJ26" i="37"/>
  <c r="AW24" i="37"/>
  <c r="AW29" i="37"/>
  <c r="AJ23" i="37"/>
  <c r="AM27" i="37"/>
  <c r="BA27" i="37"/>
  <c r="AN24" i="37"/>
  <c r="BA24" i="37"/>
  <c r="AQ27" i="37"/>
  <c r="AQ24" i="37"/>
  <c r="AN23" i="37"/>
  <c r="AF24" i="37"/>
  <c r="BA26" i="37"/>
  <c r="AQ25" i="37"/>
  <c r="BA23" i="37"/>
  <c r="AK28" i="37"/>
  <c r="AQ23" i="37"/>
  <c r="AO29" i="37"/>
  <c r="BA25" i="37"/>
  <c r="AW28" i="37"/>
  <c r="AV24" i="37"/>
  <c r="AC29" i="37"/>
  <c r="AF26" i="37"/>
  <c r="AV25" i="37"/>
  <c r="AC24" i="37"/>
  <c r="AF29" i="37"/>
  <c r="AZ24" i="37"/>
  <c r="AD23" i="37"/>
  <c r="AF27" i="37"/>
  <c r="AM26" i="37"/>
  <c r="AX29" i="37"/>
  <c r="AV27" i="37"/>
  <c r="AK27" i="37"/>
  <c r="AF25" i="37"/>
  <c r="AM24" i="37"/>
  <c r="AK23" i="37"/>
  <c r="AF23" i="37"/>
  <c r="AL23" i="37"/>
  <c r="AR29" i="37"/>
  <c r="AL27" i="37"/>
  <c r="AU25" i="37"/>
  <c r="AL29" i="37"/>
  <c r="AQ28" i="37"/>
  <c r="AK26" i="37"/>
  <c r="AR23" i="37"/>
  <c r="AO28" i="37"/>
  <c r="AU23" i="37"/>
  <c r="AR28" i="37"/>
  <c r="AK29" i="37"/>
  <c r="AC23" i="37"/>
  <c r="AL28" i="37"/>
  <c r="AY23" i="37"/>
  <c r="AR27" i="37"/>
  <c r="AY28" i="37"/>
  <c r="AU28" i="37"/>
  <c r="AM29" i="37"/>
  <c r="BB25" i="37"/>
  <c r="AY24" i="37"/>
  <c r="AQ26" i="37"/>
  <c r="AC25" i="37"/>
  <c r="AY26" i="37"/>
  <c r="BB23" i="37"/>
  <c r="AX28" i="37"/>
  <c r="AX27" i="37"/>
  <c r="AJ25" i="37"/>
  <c r="AN28" i="37"/>
  <c r="AK25" i="37"/>
  <c r="AU24" i="37"/>
  <c r="BB28" i="37"/>
  <c r="BB24" i="37"/>
  <c r="AR24" i="37"/>
  <c r="AP26" i="37"/>
  <c r="AU26" i="37"/>
  <c r="AE26" i="37"/>
  <c r="AD28" i="37"/>
  <c r="AG26" i="37"/>
  <c r="AG27" i="37"/>
  <c r="AG29" i="37"/>
  <c r="AB25" i="37"/>
  <c r="AG24" i="37"/>
  <c r="AP25" i="37"/>
  <c r="AE23" i="37"/>
  <c r="AO23" i="37"/>
  <c r="AD27" i="37"/>
  <c r="BB29" i="37"/>
  <c r="AZ25" i="37"/>
  <c r="AD25" i="37"/>
  <c r="AW25" i="37"/>
  <c r="AE27" i="37"/>
  <c r="AP24" i="37"/>
  <c r="AB29" i="37"/>
  <c r="BB27" i="37"/>
  <c r="AE28" i="37"/>
  <c r="AL26" i="37"/>
  <c r="AX26" i="37"/>
  <c r="AB24" i="37"/>
  <c r="AV23" i="37"/>
  <c r="AB28" i="37"/>
  <c r="AJ24" i="37"/>
  <c r="AJ29" i="37"/>
  <c r="AO26" i="37"/>
  <c r="AB27" i="37"/>
  <c r="AB26" i="37"/>
  <c r="AL24" i="37"/>
  <c r="AM25" i="37"/>
  <c r="AN25" i="37"/>
  <c r="AD26" i="37"/>
  <c r="AZ27" i="37"/>
  <c r="AE24" i="37"/>
  <c r="AO25" i="37"/>
  <c r="AG28" i="37"/>
  <c r="AJ27" i="37"/>
  <c r="AV28" i="37"/>
  <c r="AZ23" i="37"/>
  <c r="AD24" i="37"/>
  <c r="AS25" i="37"/>
  <c r="AM23" i="37"/>
  <c r="AE29" i="37"/>
  <c r="AX25" i="37"/>
  <c r="AZ29" i="37"/>
  <c r="AZ26" i="37"/>
  <c r="AG23" i="37"/>
  <c r="AX23" i="37"/>
  <c r="AU29" i="37"/>
  <c r="AT27" i="37" l="1"/>
  <c r="AT25" i="37"/>
  <c r="AT28" i="37"/>
  <c r="AT26" i="37"/>
  <c r="AI25" i="37"/>
  <c r="AI23" i="37"/>
  <c r="AB32" i="37" s="1"/>
  <c r="AI24" i="37"/>
  <c r="AI29" i="37"/>
  <c r="AI27" i="37"/>
  <c r="AI28" i="37"/>
  <c r="AH24" i="37"/>
  <c r="AH27" i="37"/>
  <c r="AH28" i="37"/>
  <c r="AH29" i="37"/>
  <c r="AT24" i="37"/>
  <c r="AH26" i="37"/>
  <c r="AH25" i="37"/>
  <c r="AT29" i="37"/>
  <c r="AE32" i="37" l="1"/>
  <c r="AD32" i="37"/>
  <c r="AG32" i="37"/>
  <c r="AF32" i="37"/>
  <c r="AH32" i="37"/>
  <c r="AC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<sst xmlns="http://schemas.openxmlformats.org/spreadsheetml/2006/main" count="375" uniqueCount="74">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</sst>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workbookViewId="0">
      <selection activeCell="W9" sqref="W9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43.130929999999999</v>
      </c>
      <c r="E3" s="2">
        <v>6.7000000000000002E-4</v>
      </c>
      <c r="F3" s="2">
        <v>45.642440000000001</v>
      </c>
      <c r="G3" s="2">
        <v>1.1999999999999999E-3</v>
      </c>
      <c r="H3" s="2">
        <v>40.265230000000003</v>
      </c>
      <c r="I3" s="2">
        <v>1.0947800000000001</v>
      </c>
      <c r="J3" s="2">
        <v>14</v>
      </c>
      <c r="K3" s="2">
        <v>35.36486</v>
      </c>
      <c r="L3" s="2">
        <v>1.0502</v>
      </c>
      <c r="M3" s="2">
        <v>42</v>
      </c>
      <c r="N3" s="2">
        <v>35.36486</v>
      </c>
      <c r="O3" s="2">
        <v>1.03749</v>
      </c>
      <c r="P3" s="2">
        <v>71</v>
      </c>
      <c r="Q3" s="2">
        <v>37.374130000000001</v>
      </c>
      <c r="R3" s="2">
        <v>1.04616</v>
      </c>
      <c r="S3" s="2">
        <v>110</v>
      </c>
      <c r="T3" s="2">
        <v>35.36486</v>
      </c>
      <c r="U3" s="2">
        <v>1.07345</v>
      </c>
      <c r="V3" s="2">
        <v>13</v>
      </c>
    </row>
    <row r="4" spans="1:22" x14ac:dyDescent="0.25">
      <c r="A4" s="2" t="s">
        <v>1</v>
      </c>
      <c r="B4" s="2">
        <v>25</v>
      </c>
      <c r="C4" s="2">
        <v>0.4</v>
      </c>
      <c r="D4" s="2">
        <v>43.130929999999999</v>
      </c>
      <c r="E4" s="2">
        <v>5.8999999999999999E-3</v>
      </c>
      <c r="F4" s="2">
        <v>45.642440000000001</v>
      </c>
      <c r="G4" s="2">
        <v>1.098E-2</v>
      </c>
      <c r="H4" s="2">
        <v>37.934530000000002</v>
      </c>
      <c r="I4" s="2">
        <v>1.0660499999999999</v>
      </c>
      <c r="J4" s="2">
        <v>14</v>
      </c>
      <c r="K4" s="2">
        <v>35.36486</v>
      </c>
      <c r="L4" s="2">
        <v>1.02851</v>
      </c>
      <c r="M4" s="2">
        <v>44</v>
      </c>
      <c r="N4" s="2">
        <v>37.690649999999998</v>
      </c>
      <c r="O4" s="2">
        <v>1.0379100000000001</v>
      </c>
      <c r="P4" s="2">
        <v>60</v>
      </c>
      <c r="Q4" s="2">
        <v>35.36486</v>
      </c>
      <c r="R4" s="2">
        <v>1.03484</v>
      </c>
      <c r="S4" s="2">
        <v>99</v>
      </c>
      <c r="T4" s="2">
        <v>35.36486</v>
      </c>
      <c r="U4" s="2">
        <v>1.0263100000000001</v>
      </c>
      <c r="V4" s="2">
        <v>13</v>
      </c>
    </row>
    <row r="5" spans="1:22" x14ac:dyDescent="0.25">
      <c r="A5" s="2" t="s">
        <v>1</v>
      </c>
      <c r="B5" s="2">
        <v>25</v>
      </c>
      <c r="C5" s="2">
        <v>0.4</v>
      </c>
      <c r="D5" s="2">
        <v>43.130929999999999</v>
      </c>
      <c r="E5" s="2">
        <v>5.5399999999999998E-3</v>
      </c>
      <c r="F5" s="2">
        <v>45.642440000000001</v>
      </c>
      <c r="G5" s="2">
        <v>1.0919999999999999E-2</v>
      </c>
      <c r="H5" s="2">
        <v>35.813130000000001</v>
      </c>
      <c r="I5" s="2">
        <v>1.03067</v>
      </c>
      <c r="J5" s="2">
        <v>14</v>
      </c>
      <c r="K5" s="2">
        <v>35.36486</v>
      </c>
      <c r="L5" s="2">
        <v>1.0779300000000001</v>
      </c>
      <c r="M5" s="2">
        <v>31</v>
      </c>
      <c r="N5" s="2">
        <v>35.718409999999999</v>
      </c>
      <c r="O5" s="2">
        <v>1.0279799999999999</v>
      </c>
      <c r="P5" s="2">
        <v>62</v>
      </c>
      <c r="Q5" s="2">
        <v>35.36486</v>
      </c>
      <c r="R5" s="2">
        <v>1.02979</v>
      </c>
      <c r="S5" s="2">
        <v>97</v>
      </c>
      <c r="T5" s="2">
        <v>35.36486</v>
      </c>
      <c r="U5" s="2">
        <v>1.0779099999999999</v>
      </c>
      <c r="V5" s="2">
        <v>14</v>
      </c>
    </row>
    <row r="6" spans="1:22" x14ac:dyDescent="0.25">
      <c r="A6" s="2" t="s">
        <v>1</v>
      </c>
      <c r="B6" s="2">
        <v>25</v>
      </c>
      <c r="C6" s="2">
        <v>0.4</v>
      </c>
      <c r="D6" s="2">
        <v>43.130929999999999</v>
      </c>
      <c r="E6" s="2">
        <v>5.47E-3</v>
      </c>
      <c r="F6" s="2">
        <v>45.642440000000001</v>
      </c>
      <c r="G6" s="2">
        <v>1.094E-2</v>
      </c>
      <c r="H6" s="2">
        <v>37.677720000000001</v>
      </c>
      <c r="I6" s="2">
        <v>1.03644</v>
      </c>
      <c r="J6" s="2">
        <v>13</v>
      </c>
      <c r="K6" s="2">
        <v>35.36486</v>
      </c>
      <c r="L6" s="2">
        <v>1.0286299999999999</v>
      </c>
      <c r="M6" s="2">
        <v>28</v>
      </c>
      <c r="N6" s="2">
        <v>37.730809999999998</v>
      </c>
      <c r="O6" s="2">
        <v>1.0379499999999999</v>
      </c>
      <c r="P6" s="2">
        <v>63</v>
      </c>
      <c r="Q6" s="2">
        <v>35.36486</v>
      </c>
      <c r="R6" s="2">
        <v>1.0546800000000001</v>
      </c>
      <c r="S6" s="2">
        <v>86</v>
      </c>
      <c r="T6" s="2">
        <v>35.36486</v>
      </c>
      <c r="U6" s="2">
        <v>1.08213</v>
      </c>
      <c r="V6" s="2">
        <v>15</v>
      </c>
    </row>
    <row r="7" spans="1:22" x14ac:dyDescent="0.25">
      <c r="A7" s="2" t="s">
        <v>1</v>
      </c>
      <c r="B7" s="2">
        <v>25</v>
      </c>
      <c r="C7" s="2">
        <v>0.4</v>
      </c>
      <c r="D7" s="2">
        <v>43.130929999999999</v>
      </c>
      <c r="E7" s="2">
        <v>5.3200000000000001E-3</v>
      </c>
      <c r="F7" s="2">
        <v>45.642440000000001</v>
      </c>
      <c r="G7" s="2">
        <v>1.093E-2</v>
      </c>
      <c r="H7" s="2">
        <v>36.07508</v>
      </c>
      <c r="I7" s="2">
        <v>1.1176299999999999</v>
      </c>
      <c r="J7" s="2">
        <v>17</v>
      </c>
      <c r="K7" s="2">
        <v>37.062260000000002</v>
      </c>
      <c r="L7" s="2">
        <v>1.2570399999999999</v>
      </c>
      <c r="M7" s="2">
        <v>3</v>
      </c>
      <c r="N7" s="2">
        <v>36.459380000000003</v>
      </c>
      <c r="O7" s="2">
        <v>1.0286200000000001</v>
      </c>
      <c r="P7" s="2">
        <v>72</v>
      </c>
      <c r="Q7" s="2">
        <v>35.36486</v>
      </c>
      <c r="R7" s="2">
        <v>1.03098</v>
      </c>
      <c r="S7" s="2">
        <v>91</v>
      </c>
      <c r="T7" s="2">
        <v>35.36486</v>
      </c>
      <c r="U7" s="2">
        <v>1.0765899999999999</v>
      </c>
      <c r="V7" s="2">
        <v>14</v>
      </c>
    </row>
    <row r="8" spans="1:22" x14ac:dyDescent="0.25">
      <c r="A8" s="2" t="s">
        <v>1</v>
      </c>
      <c r="B8" s="2">
        <v>25</v>
      </c>
      <c r="C8" s="2">
        <v>0.7</v>
      </c>
      <c r="D8" s="2">
        <v>36.930030000000002</v>
      </c>
      <c r="E8" s="2">
        <v>5.4799999999999996E-3</v>
      </c>
      <c r="F8" s="2">
        <v>32.931289999999997</v>
      </c>
      <c r="G8" s="2">
        <v>1.359E-2</v>
      </c>
      <c r="H8" s="2">
        <v>33.159350000000003</v>
      </c>
      <c r="I8" s="2">
        <v>1.68286</v>
      </c>
      <c r="J8" s="2">
        <v>35</v>
      </c>
      <c r="K8" s="2">
        <v>32.984439999999999</v>
      </c>
      <c r="L8" s="2">
        <v>1.6856800000000001</v>
      </c>
      <c r="M8" s="2">
        <v>59</v>
      </c>
      <c r="N8" s="2">
        <v>33.974870000000003</v>
      </c>
      <c r="O8" s="2">
        <v>1.6772100000000001</v>
      </c>
      <c r="P8" s="2">
        <v>115</v>
      </c>
      <c r="Q8" s="2">
        <v>32.858780000000003</v>
      </c>
      <c r="R8" s="2">
        <v>1.67957</v>
      </c>
      <c r="S8" s="2">
        <v>133</v>
      </c>
      <c r="T8" s="2">
        <v>32.984439999999999</v>
      </c>
      <c r="U8" s="2">
        <v>1.68815</v>
      </c>
      <c r="V8" s="2">
        <v>23</v>
      </c>
    </row>
    <row r="9" spans="1:22" x14ac:dyDescent="0.25">
      <c r="A9" s="2" t="s">
        <v>1</v>
      </c>
      <c r="B9" s="2">
        <v>25</v>
      </c>
      <c r="C9" s="2">
        <v>0.7</v>
      </c>
      <c r="D9" s="2">
        <v>36.930030000000002</v>
      </c>
      <c r="E9" s="2">
        <v>5.8599999999999998E-3</v>
      </c>
      <c r="F9" s="2">
        <v>32.931289999999997</v>
      </c>
      <c r="G9" s="2">
        <v>1.366E-2</v>
      </c>
      <c r="H9" s="2">
        <v>33.150599999999997</v>
      </c>
      <c r="I9" s="2">
        <v>1.6856599999999999</v>
      </c>
      <c r="J9" s="2">
        <v>30</v>
      </c>
      <c r="K9" s="2">
        <v>32.99485</v>
      </c>
      <c r="L9" s="2">
        <v>1.6779200000000001</v>
      </c>
      <c r="M9" s="2">
        <v>70</v>
      </c>
      <c r="N9" s="2">
        <v>34.844259999999998</v>
      </c>
      <c r="O9" s="2">
        <v>1.6795500000000001</v>
      </c>
      <c r="P9" s="2">
        <v>111</v>
      </c>
      <c r="Q9" s="2">
        <v>32.858780000000003</v>
      </c>
      <c r="R9" s="2">
        <v>1.6816500000000001</v>
      </c>
      <c r="S9" s="2">
        <v>166</v>
      </c>
      <c r="T9" s="32">
        <v>32.984439999999999</v>
      </c>
      <c r="U9" s="32">
        <v>1.69269</v>
      </c>
      <c r="V9" s="32">
        <v>23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36.930030000000002</v>
      </c>
      <c r="E10" s="2">
        <v>5.62E-3</v>
      </c>
      <c r="F10" s="2">
        <v>32.931289999999997</v>
      </c>
      <c r="G10" s="2">
        <v>1.3639999999999999E-2</v>
      </c>
      <c r="H10" s="2">
        <v>33.083779999999997</v>
      </c>
      <c r="I10" s="2">
        <v>1.7098800000000001</v>
      </c>
      <c r="J10" s="2">
        <v>27</v>
      </c>
      <c r="K10" s="2">
        <v>32.984439999999999</v>
      </c>
      <c r="L10" s="2">
        <v>1.68587</v>
      </c>
      <c r="M10" s="2">
        <v>69</v>
      </c>
      <c r="N10" s="2">
        <v>34.470050000000001</v>
      </c>
      <c r="O10" s="2">
        <v>1.67354</v>
      </c>
      <c r="P10" s="2">
        <v>105</v>
      </c>
      <c r="Q10" s="2">
        <v>32.858780000000003</v>
      </c>
      <c r="R10" s="2">
        <v>1.6796</v>
      </c>
      <c r="S10" s="2">
        <v>154</v>
      </c>
      <c r="T10" s="2">
        <v>32.99485</v>
      </c>
      <c r="U10" s="2">
        <v>1.7126999999999999</v>
      </c>
      <c r="V10" s="2">
        <v>22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36.930030000000002</v>
      </c>
      <c r="E11" s="2">
        <v>5.94E-3</v>
      </c>
      <c r="F11" s="2">
        <v>32.931289999999997</v>
      </c>
      <c r="G11" s="2">
        <v>1.38E-2</v>
      </c>
      <c r="H11" s="2">
        <v>33.083779999999997</v>
      </c>
      <c r="I11" s="2">
        <v>1.68126</v>
      </c>
      <c r="J11" s="2">
        <v>31</v>
      </c>
      <c r="K11" s="2">
        <v>32.984439999999999</v>
      </c>
      <c r="L11" s="2">
        <v>1.68709</v>
      </c>
      <c r="M11" s="2">
        <v>74</v>
      </c>
      <c r="N11" s="2">
        <v>33.722490000000001</v>
      </c>
      <c r="O11" s="2">
        <v>1.6817299999999999</v>
      </c>
      <c r="P11" s="2">
        <v>116</v>
      </c>
      <c r="Q11" s="2">
        <v>33.042110000000001</v>
      </c>
      <c r="R11" s="2">
        <v>1.6801200000000001</v>
      </c>
      <c r="S11" s="2">
        <v>165</v>
      </c>
      <c r="T11" s="2">
        <v>32.99485</v>
      </c>
      <c r="U11" s="2">
        <v>1.7034100000000001</v>
      </c>
      <c r="V11" s="2">
        <v>24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36.930030000000002</v>
      </c>
      <c r="E12" s="2">
        <v>5.8100000000000001E-3</v>
      </c>
      <c r="F12" s="2">
        <v>32.931289999999997</v>
      </c>
      <c r="G12" s="2">
        <v>1.363E-2</v>
      </c>
      <c r="H12" s="2">
        <v>33.083779999999997</v>
      </c>
      <c r="I12" s="2">
        <v>1.84135</v>
      </c>
      <c r="J12" s="2">
        <v>26</v>
      </c>
      <c r="K12" s="2">
        <v>32.99485</v>
      </c>
      <c r="L12" s="2">
        <v>1.68388</v>
      </c>
      <c r="M12" s="2">
        <v>54</v>
      </c>
      <c r="N12" s="2">
        <v>33.570390000000003</v>
      </c>
      <c r="O12" s="2">
        <v>1.6832</v>
      </c>
      <c r="P12" s="2">
        <v>94</v>
      </c>
      <c r="Q12" s="2">
        <v>32.858780000000003</v>
      </c>
      <c r="R12" s="2">
        <v>1.6771</v>
      </c>
      <c r="S12" s="2">
        <v>178</v>
      </c>
      <c r="T12" s="2">
        <v>32.984439999999999</v>
      </c>
      <c r="U12" s="2">
        <v>1.9394</v>
      </c>
      <c r="V12" s="2">
        <v>25</v>
      </c>
    </row>
    <row r="13" spans="1:22" x14ac:dyDescent="0.25">
      <c r="A13" s="2" t="s">
        <v>1</v>
      </c>
      <c r="B13" s="2">
        <v>25</v>
      </c>
      <c r="C13" s="2">
        <v>1</v>
      </c>
      <c r="D13" s="2">
        <v>35.4848</v>
      </c>
      <c r="E13" s="2">
        <v>6.4799999999999996E-3</v>
      </c>
      <c r="F13" s="2">
        <v>31.254740000000002</v>
      </c>
      <c r="G13" s="2">
        <v>1.7919999999999998E-2</v>
      </c>
      <c r="H13" s="2">
        <v>34.298020000000001</v>
      </c>
      <c r="I13" s="2">
        <v>2.1024400000000001</v>
      </c>
      <c r="J13" s="2">
        <v>39</v>
      </c>
      <c r="K13" s="2">
        <v>32.3934</v>
      </c>
      <c r="L13" s="2">
        <v>2.1032099999999998</v>
      </c>
      <c r="M13" s="2">
        <v>83</v>
      </c>
      <c r="N13" s="2">
        <v>35.221519999999998</v>
      </c>
      <c r="O13" s="2">
        <v>2.0946899999999999</v>
      </c>
      <c r="P13" s="2">
        <v>132</v>
      </c>
      <c r="Q13" s="2">
        <v>34.016950000000001</v>
      </c>
      <c r="R13" s="2">
        <v>2.0930800000000001</v>
      </c>
      <c r="S13" s="2">
        <v>200</v>
      </c>
      <c r="T13" s="2">
        <v>32.386180000000003</v>
      </c>
      <c r="U13" s="2">
        <v>2.1269100000000001</v>
      </c>
      <c r="V13" s="2">
        <v>22</v>
      </c>
    </row>
    <row r="14" spans="1:22" x14ac:dyDescent="0.25">
      <c r="A14" s="2" t="s">
        <v>1</v>
      </c>
      <c r="B14" s="2">
        <v>25</v>
      </c>
      <c r="C14" s="2">
        <v>1</v>
      </c>
      <c r="D14" s="2">
        <v>35.4848</v>
      </c>
      <c r="E14" s="2">
        <v>6.5399999999999998E-3</v>
      </c>
      <c r="F14" s="2">
        <v>31.254740000000002</v>
      </c>
      <c r="G14" s="2">
        <v>1.7739999999999999E-2</v>
      </c>
      <c r="H14" s="2">
        <v>32.673380000000002</v>
      </c>
      <c r="I14" s="2">
        <v>2.0965799999999999</v>
      </c>
      <c r="J14" s="2">
        <v>43</v>
      </c>
      <c r="K14" s="2">
        <v>32.3934</v>
      </c>
      <c r="L14" s="2">
        <v>2.1007099999999999</v>
      </c>
      <c r="M14" s="2">
        <v>84</v>
      </c>
      <c r="N14" s="2">
        <v>38.909149999999997</v>
      </c>
      <c r="O14" s="2">
        <v>2.1010800000000001</v>
      </c>
      <c r="P14" s="2">
        <v>130</v>
      </c>
      <c r="Q14" s="2">
        <v>32.807729999999999</v>
      </c>
      <c r="R14" s="2">
        <v>2.09111</v>
      </c>
      <c r="S14" s="2">
        <v>219</v>
      </c>
      <c r="T14" s="2">
        <v>32.385039999999996</v>
      </c>
      <c r="U14" s="2">
        <v>2.1383999999999999</v>
      </c>
      <c r="V14" s="2">
        <v>27</v>
      </c>
    </row>
    <row r="15" spans="1:22" x14ac:dyDescent="0.25">
      <c r="A15" s="2" t="s">
        <v>1</v>
      </c>
      <c r="B15" s="2">
        <v>25</v>
      </c>
      <c r="C15" s="2">
        <v>1</v>
      </c>
      <c r="D15" s="2">
        <v>35.4848</v>
      </c>
      <c r="E15" s="2">
        <v>6.43E-3</v>
      </c>
      <c r="F15" s="2">
        <v>31.254740000000002</v>
      </c>
      <c r="G15" s="2">
        <v>1.711E-2</v>
      </c>
      <c r="H15" s="2">
        <v>34.339120000000001</v>
      </c>
      <c r="I15" s="2">
        <v>2.1160800000000002</v>
      </c>
      <c r="J15" s="2">
        <v>36</v>
      </c>
      <c r="K15" s="2">
        <v>32.3934</v>
      </c>
      <c r="L15" s="2">
        <v>2.1405699999999999</v>
      </c>
      <c r="M15" s="2">
        <v>85</v>
      </c>
      <c r="N15" s="2">
        <v>34.707059999999998</v>
      </c>
      <c r="O15" s="2">
        <v>2.0943399999999999</v>
      </c>
      <c r="P15" s="2">
        <v>148</v>
      </c>
      <c r="Q15" s="2">
        <v>32.807729999999999</v>
      </c>
      <c r="R15" s="2">
        <v>2.0992999999999999</v>
      </c>
      <c r="S15" s="2">
        <v>212</v>
      </c>
      <c r="T15" s="2">
        <v>31.47428</v>
      </c>
      <c r="U15" s="2">
        <v>2.11957</v>
      </c>
      <c r="V15" s="2">
        <v>28</v>
      </c>
    </row>
    <row r="16" spans="1:22" x14ac:dyDescent="0.25">
      <c r="A16" s="2" t="s">
        <v>1</v>
      </c>
      <c r="B16" s="2">
        <v>25</v>
      </c>
      <c r="C16" s="2">
        <v>1</v>
      </c>
      <c r="D16" s="2">
        <v>35.4848</v>
      </c>
      <c r="E16" s="2">
        <v>6.4000000000000003E-3</v>
      </c>
      <c r="F16" s="2">
        <v>31.254740000000002</v>
      </c>
      <c r="G16" s="2">
        <v>1.7919999999999998E-2</v>
      </c>
      <c r="H16" s="2">
        <v>34.199550000000002</v>
      </c>
      <c r="I16" s="2">
        <v>2.1038999999999999</v>
      </c>
      <c r="J16" s="2">
        <v>45</v>
      </c>
      <c r="K16" s="2">
        <v>32.385039999999996</v>
      </c>
      <c r="L16" s="2">
        <v>2.1041099999999999</v>
      </c>
      <c r="M16" s="2">
        <v>83</v>
      </c>
      <c r="N16" s="2">
        <v>33.997199999999999</v>
      </c>
      <c r="O16" s="2">
        <v>2.0926499999999999</v>
      </c>
      <c r="P16" s="2">
        <v>110</v>
      </c>
      <c r="Q16" s="2">
        <v>34.016950000000001</v>
      </c>
      <c r="R16" s="2">
        <v>2.09314</v>
      </c>
      <c r="S16" s="2">
        <v>191</v>
      </c>
      <c r="T16" s="2">
        <v>31.417269999999998</v>
      </c>
      <c r="U16" s="2">
        <v>2.1512500000000001</v>
      </c>
      <c r="V16" s="2">
        <v>30</v>
      </c>
    </row>
    <row r="17" spans="1:22" x14ac:dyDescent="0.25">
      <c r="A17" s="2" t="s">
        <v>1</v>
      </c>
      <c r="B17" s="2">
        <v>25</v>
      </c>
      <c r="C17" s="2">
        <v>1</v>
      </c>
      <c r="D17" s="2">
        <v>35.4848</v>
      </c>
      <c r="E17" s="2">
        <v>6.4900000000000001E-3</v>
      </c>
      <c r="F17" s="2">
        <v>31.254740000000002</v>
      </c>
      <c r="G17" s="2">
        <v>1.7749999999999998E-2</v>
      </c>
      <c r="H17" s="2">
        <v>35.23377</v>
      </c>
      <c r="I17" s="2">
        <v>2.1143200000000002</v>
      </c>
      <c r="J17" s="2">
        <v>45</v>
      </c>
      <c r="K17" s="2">
        <v>32.385039999999996</v>
      </c>
      <c r="L17" s="2">
        <v>2.1146699999999998</v>
      </c>
      <c r="M17" s="2">
        <v>82</v>
      </c>
      <c r="N17" s="2">
        <v>36.44115</v>
      </c>
      <c r="O17" s="2">
        <v>2.09876</v>
      </c>
      <c r="P17" s="2">
        <v>151</v>
      </c>
      <c r="Q17" s="2">
        <v>34.016950000000001</v>
      </c>
      <c r="R17" s="2">
        <v>2.0924700000000001</v>
      </c>
      <c r="S17" s="2">
        <v>201</v>
      </c>
      <c r="T17" s="2">
        <v>32.3934</v>
      </c>
      <c r="U17" s="2">
        <v>2.1329600000000002</v>
      </c>
      <c r="V17" s="2">
        <v>26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161.68950000000001</v>
      </c>
      <c r="E18" s="2">
        <v>2.23E-2</v>
      </c>
      <c r="F18" s="2">
        <v>164.03389999999999</v>
      </c>
      <c r="G18" s="2">
        <v>3.9460000000000002E-2</v>
      </c>
      <c r="H18" s="2">
        <v>145.67448999999999</v>
      </c>
      <c r="I18" s="2">
        <v>9.5282499999999999</v>
      </c>
      <c r="J18" s="2">
        <v>76</v>
      </c>
      <c r="K18" s="2">
        <v>144.87073000000001</v>
      </c>
      <c r="L18" s="2">
        <v>9.6241299999999992</v>
      </c>
      <c r="M18" s="2">
        <v>36</v>
      </c>
      <c r="N18" s="2">
        <v>148.14266000000001</v>
      </c>
      <c r="O18" s="2">
        <v>9.4877199999999995</v>
      </c>
      <c r="P18" s="2">
        <v>265</v>
      </c>
      <c r="Q18" s="2">
        <v>145.00194999999999</v>
      </c>
      <c r="R18" s="2">
        <v>9.5093399999999999</v>
      </c>
      <c r="S18" s="2">
        <v>102</v>
      </c>
      <c r="T18" s="2">
        <v>145.04237000000001</v>
      </c>
      <c r="U18" s="2">
        <v>9.8008799999999994</v>
      </c>
      <c r="V18" s="2">
        <v>17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161.68950000000001</v>
      </c>
      <c r="E19" s="2">
        <v>2.155E-2</v>
      </c>
      <c r="F19" s="2">
        <v>164.03389999999999</v>
      </c>
      <c r="G19" s="2">
        <v>3.9149999999999997E-2</v>
      </c>
      <c r="H19" s="2">
        <v>149.36011999999999</v>
      </c>
      <c r="I19" s="2">
        <v>9.5716800000000006</v>
      </c>
      <c r="J19" s="2">
        <v>76</v>
      </c>
      <c r="K19" s="2">
        <v>144.87861000000001</v>
      </c>
      <c r="L19" s="2">
        <v>9.6125100000000003</v>
      </c>
      <c r="M19" s="2">
        <v>36</v>
      </c>
      <c r="N19" s="2">
        <v>148.91083</v>
      </c>
      <c r="O19" s="2">
        <v>9.4817599999999995</v>
      </c>
      <c r="P19" s="2">
        <v>269</v>
      </c>
      <c r="Q19" s="2">
        <v>145.25861</v>
      </c>
      <c r="R19" s="2">
        <v>9.5141500000000008</v>
      </c>
      <c r="S19" s="2">
        <v>104</v>
      </c>
      <c r="T19" s="2">
        <v>144.96188000000001</v>
      </c>
      <c r="U19" s="2">
        <v>9.8981700000000004</v>
      </c>
      <c r="V19" s="2">
        <v>16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161.68950000000001</v>
      </c>
      <c r="E20" s="2">
        <v>2.1389999999999999E-2</v>
      </c>
      <c r="F20" s="2">
        <v>164.03389999999999</v>
      </c>
      <c r="G20" s="2">
        <v>3.9219999999999998E-2</v>
      </c>
      <c r="H20" s="2">
        <v>148.59877</v>
      </c>
      <c r="I20" s="2">
        <v>9.4909499999999998</v>
      </c>
      <c r="J20" s="2">
        <v>77</v>
      </c>
      <c r="K20" s="2">
        <v>145.02005</v>
      </c>
      <c r="L20" s="2">
        <v>9.6616099999999996</v>
      </c>
      <c r="M20" s="2">
        <v>36</v>
      </c>
      <c r="N20" s="2">
        <v>147.02422000000001</v>
      </c>
      <c r="O20" s="2">
        <v>9.4921199999999999</v>
      </c>
      <c r="P20" s="2">
        <v>270</v>
      </c>
      <c r="Q20" s="2">
        <v>144.82091</v>
      </c>
      <c r="R20" s="2">
        <v>9.5593400000000006</v>
      </c>
      <c r="S20" s="2">
        <v>103</v>
      </c>
      <c r="T20" s="2">
        <v>144.95275000000001</v>
      </c>
      <c r="U20" s="2">
        <v>9.6726799999999997</v>
      </c>
      <c r="V20" s="2">
        <v>16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161.68950000000001</v>
      </c>
      <c r="E21" s="2">
        <v>2.1510000000000001E-2</v>
      </c>
      <c r="F21" s="2">
        <v>164.03389999999999</v>
      </c>
      <c r="G21" s="2">
        <v>3.909E-2</v>
      </c>
      <c r="H21" s="2">
        <v>146.03598</v>
      </c>
      <c r="I21" s="2">
        <v>9.4839500000000001</v>
      </c>
      <c r="J21" s="2">
        <v>77</v>
      </c>
      <c r="K21" s="2">
        <v>144.85862</v>
      </c>
      <c r="L21" s="2">
        <v>9.5871200000000005</v>
      </c>
      <c r="M21" s="2">
        <v>35</v>
      </c>
      <c r="N21" s="2">
        <v>148.21206000000001</v>
      </c>
      <c r="O21" s="2">
        <v>9.6036900000000003</v>
      </c>
      <c r="P21" s="2">
        <v>260</v>
      </c>
      <c r="Q21" s="2">
        <v>145.45738</v>
      </c>
      <c r="R21" s="2">
        <v>9.5498799999999999</v>
      </c>
      <c r="S21" s="2">
        <v>103</v>
      </c>
      <c r="T21" s="2">
        <v>144.70785000000001</v>
      </c>
      <c r="U21" s="2">
        <v>9.9879499999999997</v>
      </c>
      <c r="V21" s="2">
        <v>17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161.68950000000001</v>
      </c>
      <c r="E22" s="2">
        <v>2.1530000000000001E-2</v>
      </c>
      <c r="F22" s="2">
        <v>164.03389999999999</v>
      </c>
      <c r="G22" s="2">
        <v>3.918E-2</v>
      </c>
      <c r="H22" s="2">
        <v>149.08883</v>
      </c>
      <c r="I22" s="2">
        <v>9.5049200000000003</v>
      </c>
      <c r="J22" s="2">
        <v>75</v>
      </c>
      <c r="K22" s="2">
        <v>145.11345</v>
      </c>
      <c r="L22" s="2">
        <v>9.7047600000000003</v>
      </c>
      <c r="M22" s="2">
        <v>29</v>
      </c>
      <c r="N22" s="2">
        <v>145.9314</v>
      </c>
      <c r="O22" s="2">
        <v>9.4968000000000004</v>
      </c>
      <c r="P22" s="2">
        <v>222</v>
      </c>
      <c r="Q22" s="2">
        <v>145.23299</v>
      </c>
      <c r="R22" s="2">
        <v>9.5734999999999992</v>
      </c>
      <c r="S22" s="2">
        <v>87</v>
      </c>
      <c r="T22" s="2">
        <v>144.89662999999999</v>
      </c>
      <c r="U22" s="2">
        <v>9.5881799999999995</v>
      </c>
      <c r="V22" s="2">
        <v>16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156.72594000000001</v>
      </c>
      <c r="E23" s="2">
        <v>2.666E-2</v>
      </c>
      <c r="F23" s="2">
        <v>113.13077</v>
      </c>
      <c r="G23" s="2">
        <v>5.5160000000000001E-2</v>
      </c>
      <c r="H23" s="2">
        <v>113.02213</v>
      </c>
      <c r="I23" s="2">
        <v>24.355319999999999</v>
      </c>
      <c r="J23" s="2">
        <v>167</v>
      </c>
      <c r="K23" s="2">
        <v>153.76263</v>
      </c>
      <c r="L23" s="2">
        <v>24.34891</v>
      </c>
      <c r="M23" s="2">
        <v>75</v>
      </c>
      <c r="N23" s="2">
        <v>111.79172</v>
      </c>
      <c r="O23" s="2">
        <v>24.275020000000001</v>
      </c>
      <c r="P23" s="2">
        <v>608</v>
      </c>
      <c r="Q23" s="2">
        <v>111.5689</v>
      </c>
      <c r="R23" s="2">
        <v>24.332850000000001</v>
      </c>
      <c r="S23" s="2">
        <v>231</v>
      </c>
      <c r="T23" s="2">
        <v>110.86736000000001</v>
      </c>
      <c r="U23" s="2">
        <v>24.675409999999999</v>
      </c>
      <c r="V23" s="2">
        <v>36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156.72594000000001</v>
      </c>
      <c r="E24" s="2">
        <v>2.6679999999999999E-2</v>
      </c>
      <c r="F24" s="2">
        <v>113.13077</v>
      </c>
      <c r="G24" s="2">
        <v>5.4769999999999999E-2</v>
      </c>
      <c r="H24" s="2">
        <v>112.67841</v>
      </c>
      <c r="I24" s="2">
        <v>24.306629999999998</v>
      </c>
      <c r="J24" s="2">
        <v>177</v>
      </c>
      <c r="K24" s="2">
        <v>153.81924000000001</v>
      </c>
      <c r="L24" s="2">
        <v>24.468260000000001</v>
      </c>
      <c r="M24" s="2">
        <v>75</v>
      </c>
      <c r="N24" s="2">
        <v>112.5714</v>
      </c>
      <c r="O24" s="2">
        <v>24.280449999999998</v>
      </c>
      <c r="P24" s="2">
        <v>606</v>
      </c>
      <c r="Q24" s="2">
        <v>111.51784000000001</v>
      </c>
      <c r="R24" s="2">
        <v>24.291360000000001</v>
      </c>
      <c r="S24" s="2">
        <v>228</v>
      </c>
      <c r="T24" s="2">
        <v>111.25255</v>
      </c>
      <c r="U24" s="2">
        <v>24.526979999999998</v>
      </c>
      <c r="V24" s="2">
        <v>40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156.72594000000001</v>
      </c>
      <c r="E25" s="2">
        <v>2.5440000000000001E-2</v>
      </c>
      <c r="F25" s="2">
        <v>113.13077</v>
      </c>
      <c r="G25" s="2">
        <v>5.3440000000000001E-2</v>
      </c>
      <c r="H25" s="2">
        <v>113.13002</v>
      </c>
      <c r="I25" s="2">
        <v>24.384550000000001</v>
      </c>
      <c r="J25" s="2">
        <v>174</v>
      </c>
      <c r="K25" s="2">
        <v>153.50013000000001</v>
      </c>
      <c r="L25" s="2">
        <v>24.564889999999998</v>
      </c>
      <c r="M25" s="2">
        <v>76</v>
      </c>
      <c r="N25" s="2">
        <v>112.10084999999999</v>
      </c>
      <c r="O25" s="2">
        <v>24.29335</v>
      </c>
      <c r="P25" s="2">
        <v>604</v>
      </c>
      <c r="Q25" s="2">
        <v>112.06999</v>
      </c>
      <c r="R25" s="2">
        <v>24.270510000000002</v>
      </c>
      <c r="S25" s="2">
        <v>237</v>
      </c>
      <c r="T25" s="2">
        <v>110.99988999999999</v>
      </c>
      <c r="U25" s="2">
        <v>24.368739999999999</v>
      </c>
      <c r="V25" s="2">
        <v>37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156.72594000000001</v>
      </c>
      <c r="E26" s="2">
        <v>2.6710000000000001E-2</v>
      </c>
      <c r="F26" s="2">
        <v>113.13077</v>
      </c>
      <c r="G26" s="2">
        <v>5.5219999999999998E-2</v>
      </c>
      <c r="H26" s="2">
        <v>112.67744999999999</v>
      </c>
      <c r="I26" s="2">
        <v>24.37857</v>
      </c>
      <c r="J26" s="2">
        <v>170</v>
      </c>
      <c r="K26" s="2">
        <v>153.80509000000001</v>
      </c>
      <c r="L26" s="2">
        <v>24.282409999999999</v>
      </c>
      <c r="M26" s="2">
        <v>74</v>
      </c>
      <c r="N26" s="2">
        <v>112.01024</v>
      </c>
      <c r="O26" s="2">
        <v>24.287990000000001</v>
      </c>
      <c r="P26" s="2">
        <v>611</v>
      </c>
      <c r="Q26" s="2">
        <v>112.82939</v>
      </c>
      <c r="R26" s="2">
        <v>24.30585</v>
      </c>
      <c r="S26" s="2">
        <v>226</v>
      </c>
      <c r="T26" s="2">
        <v>110.95943</v>
      </c>
      <c r="U26" s="2">
        <v>24.42071</v>
      </c>
      <c r="V26" s="2">
        <v>34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156.72594000000001</v>
      </c>
      <c r="E27" s="2">
        <v>2.6030000000000001E-2</v>
      </c>
      <c r="F27" s="2">
        <v>113.13077</v>
      </c>
      <c r="G27" s="2">
        <v>5.4820000000000001E-2</v>
      </c>
      <c r="H27" s="2">
        <v>113.82921</v>
      </c>
      <c r="I27" s="2">
        <v>24.31108</v>
      </c>
      <c r="J27" s="2">
        <v>173</v>
      </c>
      <c r="K27" s="2">
        <v>153.60193000000001</v>
      </c>
      <c r="L27" s="2">
        <v>24.509740000000001</v>
      </c>
      <c r="M27" s="2">
        <v>76</v>
      </c>
      <c r="N27" s="2">
        <v>111.94735</v>
      </c>
      <c r="O27" s="2">
        <v>24.29166</v>
      </c>
      <c r="P27" s="2">
        <v>612</v>
      </c>
      <c r="Q27" s="2">
        <v>112.48375</v>
      </c>
      <c r="R27" s="2">
        <v>24.289490000000001</v>
      </c>
      <c r="S27" s="2">
        <v>238</v>
      </c>
      <c r="T27" s="2">
        <v>111.14772000000001</v>
      </c>
      <c r="U27" s="2">
        <v>24.279</v>
      </c>
      <c r="V27" s="2">
        <v>39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119.73837</v>
      </c>
      <c r="E28" s="2">
        <v>2.9149999999999999E-2</v>
      </c>
      <c r="F28" s="2">
        <v>119.17312</v>
      </c>
      <c r="G28" s="2">
        <v>6.9900000000000004E-2</v>
      </c>
      <c r="H28" s="2">
        <v>112.04322000000001</v>
      </c>
      <c r="I28" s="2">
        <v>33.801650000000002</v>
      </c>
      <c r="J28" s="2">
        <v>237</v>
      </c>
      <c r="K28" s="2">
        <v>117.67605</v>
      </c>
      <c r="L28" s="2">
        <v>34.105449999999998</v>
      </c>
      <c r="M28" s="2">
        <v>99</v>
      </c>
      <c r="N28" s="2">
        <v>111.77957000000001</v>
      </c>
      <c r="O28" s="2">
        <v>33.852820000000001</v>
      </c>
      <c r="P28" s="2">
        <v>846</v>
      </c>
      <c r="Q28" s="2">
        <v>109.11887</v>
      </c>
      <c r="R28" s="2">
        <v>33.87229</v>
      </c>
      <c r="S28" s="2">
        <v>330</v>
      </c>
      <c r="T28" s="2">
        <v>108.68749</v>
      </c>
      <c r="U28" s="2">
        <v>34.070599999999999</v>
      </c>
      <c r="V28" s="2">
        <v>51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119.73837</v>
      </c>
      <c r="E29" s="2">
        <v>2.9909999999999999E-2</v>
      </c>
      <c r="F29" s="2">
        <v>119.17312</v>
      </c>
      <c r="G29" s="2">
        <v>7.0569999999999994E-2</v>
      </c>
      <c r="H29" s="2">
        <v>109.79902</v>
      </c>
      <c r="I29" s="2">
        <v>33.92906</v>
      </c>
      <c r="J29" s="2">
        <v>237</v>
      </c>
      <c r="K29" s="2">
        <v>117.60550000000001</v>
      </c>
      <c r="L29" s="2">
        <v>33.978430000000003</v>
      </c>
      <c r="M29" s="2">
        <v>99</v>
      </c>
      <c r="N29" s="2">
        <v>108.54428</v>
      </c>
      <c r="O29" s="2">
        <v>33.825000000000003</v>
      </c>
      <c r="P29" s="2">
        <v>878</v>
      </c>
      <c r="Q29" s="2">
        <v>111.48111</v>
      </c>
      <c r="R29" s="2">
        <v>33.871729999999999</v>
      </c>
      <c r="S29" s="2">
        <v>323</v>
      </c>
      <c r="T29" s="2">
        <v>108.53445000000001</v>
      </c>
      <c r="U29" s="2">
        <v>34.377339999999997</v>
      </c>
      <c r="V29" s="2">
        <v>51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119.73837</v>
      </c>
      <c r="E30" s="2">
        <v>2.9139999999999999E-2</v>
      </c>
      <c r="F30" s="2">
        <v>119.17312</v>
      </c>
      <c r="G30" s="2">
        <v>7.0529999999999995E-2</v>
      </c>
      <c r="H30" s="2">
        <v>109.31519</v>
      </c>
      <c r="I30" s="2">
        <v>33.841610000000003</v>
      </c>
      <c r="J30" s="2">
        <v>241</v>
      </c>
      <c r="K30" s="2">
        <v>117.72574</v>
      </c>
      <c r="L30" s="2">
        <v>34.046999999999997</v>
      </c>
      <c r="M30" s="2">
        <v>100</v>
      </c>
      <c r="N30" s="2">
        <v>112.24104</v>
      </c>
      <c r="O30" s="2">
        <v>33.828670000000002</v>
      </c>
      <c r="P30" s="2">
        <v>833</v>
      </c>
      <c r="Q30" s="2">
        <v>109.10325</v>
      </c>
      <c r="R30" s="2">
        <v>33.848390000000002</v>
      </c>
      <c r="S30" s="2">
        <v>325</v>
      </c>
      <c r="T30" s="2">
        <v>117.74979999999999</v>
      </c>
      <c r="U30" s="2">
        <v>34.490209999999998</v>
      </c>
      <c r="V30" s="2">
        <v>45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119.73837</v>
      </c>
      <c r="E31" s="2">
        <v>3.0949999999999998E-2</v>
      </c>
      <c r="F31" s="2">
        <v>119.17312</v>
      </c>
      <c r="G31" s="2">
        <v>7.4310000000000001E-2</v>
      </c>
      <c r="H31" s="2">
        <v>109.55099</v>
      </c>
      <c r="I31" s="2">
        <v>33.920070000000003</v>
      </c>
      <c r="J31" s="2">
        <v>240</v>
      </c>
      <c r="K31" s="2">
        <v>117.65604999999999</v>
      </c>
      <c r="L31" s="2">
        <v>33.832329999999999</v>
      </c>
      <c r="M31" s="2">
        <v>99</v>
      </c>
      <c r="N31" s="2">
        <v>111.15486</v>
      </c>
      <c r="O31" s="2">
        <v>33.80583</v>
      </c>
      <c r="P31" s="2">
        <v>861</v>
      </c>
      <c r="Q31" s="2">
        <v>108.97832</v>
      </c>
      <c r="R31" s="2">
        <v>33.867330000000003</v>
      </c>
      <c r="S31" s="2">
        <v>329</v>
      </c>
      <c r="T31" s="2">
        <v>108.41181</v>
      </c>
      <c r="U31" s="2">
        <v>33.989310000000003</v>
      </c>
      <c r="V31" s="2">
        <v>43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119.73837</v>
      </c>
      <c r="E32" s="2">
        <v>3.4619999999999998E-2</v>
      </c>
      <c r="F32" s="2">
        <v>119.17312</v>
      </c>
      <c r="G32" s="2">
        <v>8.3769999999999997E-2</v>
      </c>
      <c r="H32" s="2">
        <v>109.7559</v>
      </c>
      <c r="I32" s="2">
        <v>33.901380000000003</v>
      </c>
      <c r="J32" s="2">
        <v>250</v>
      </c>
      <c r="K32" s="2">
        <v>117.7444</v>
      </c>
      <c r="L32" s="2">
        <v>34.006639999999997</v>
      </c>
      <c r="M32" s="2">
        <v>101</v>
      </c>
      <c r="N32" s="2">
        <v>110.26448000000001</v>
      </c>
      <c r="O32" s="2">
        <v>33.808970000000002</v>
      </c>
      <c r="P32" s="2">
        <v>862</v>
      </c>
      <c r="Q32" s="2">
        <v>108.7216</v>
      </c>
      <c r="R32" s="2">
        <v>33.872129999999999</v>
      </c>
      <c r="S32" s="2">
        <v>320</v>
      </c>
      <c r="T32" s="2">
        <v>108.68187</v>
      </c>
      <c r="U32" s="2">
        <v>33.919370000000001</v>
      </c>
      <c r="V32" s="2">
        <v>52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1325.61231</v>
      </c>
      <c r="E33" s="2">
        <v>0.13259000000000001</v>
      </c>
      <c r="F33" s="2">
        <v>1308.3648499999999</v>
      </c>
      <c r="G33" s="2">
        <v>4.9489999999999999E-2</v>
      </c>
      <c r="H33" s="2">
        <v>1094.17507</v>
      </c>
      <c r="I33" s="2">
        <v>656.85361999999998</v>
      </c>
      <c r="J33" s="2">
        <v>234</v>
      </c>
      <c r="K33" s="2">
        <v>1138.2716800000001</v>
      </c>
      <c r="L33" s="2">
        <v>689.41959999999995</v>
      </c>
      <c r="M33" s="2">
        <v>11</v>
      </c>
      <c r="N33" s="2">
        <v>1096.6798799999999</v>
      </c>
      <c r="O33" s="2">
        <v>657.01490999999999</v>
      </c>
      <c r="P33" s="2">
        <v>1194</v>
      </c>
      <c r="Q33" s="2">
        <v>1113.0773799999999</v>
      </c>
      <c r="R33" s="2">
        <v>675.67372999999998</v>
      </c>
      <c r="S33" s="2">
        <v>33</v>
      </c>
      <c r="T33" s="2">
        <v>1137.8585700000001</v>
      </c>
      <c r="U33" s="2">
        <v>725.39841999999999</v>
      </c>
      <c r="V33" s="2">
        <v>8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1325.61231</v>
      </c>
      <c r="E34" s="2">
        <v>2.7E-2</v>
      </c>
      <c r="F34" s="2">
        <v>1308.3648499999999</v>
      </c>
      <c r="G34" s="2">
        <v>4.8500000000000001E-2</v>
      </c>
      <c r="H34" s="2">
        <v>1096.89084</v>
      </c>
      <c r="I34" s="2">
        <v>658.94609000000003</v>
      </c>
      <c r="J34" s="2">
        <v>238</v>
      </c>
      <c r="K34" s="2">
        <v>1116.1220900000001</v>
      </c>
      <c r="L34" s="2">
        <v>689.47249999999997</v>
      </c>
      <c r="M34" s="2">
        <v>11</v>
      </c>
      <c r="N34" s="2">
        <v>1094.0574999999999</v>
      </c>
      <c r="O34" s="2">
        <v>656.88414</v>
      </c>
      <c r="P34" s="2">
        <v>1186</v>
      </c>
      <c r="Q34" s="2">
        <v>1111.9569899999999</v>
      </c>
      <c r="R34" s="2">
        <v>670.85231999999996</v>
      </c>
      <c r="S34" s="2">
        <v>32</v>
      </c>
      <c r="T34" s="2">
        <v>1138.9522899999999</v>
      </c>
      <c r="U34" s="2">
        <v>723.09709999999995</v>
      </c>
      <c r="V34" s="2">
        <v>8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1325.61231</v>
      </c>
      <c r="E35" s="2">
        <v>2.6069999999999999E-2</v>
      </c>
      <c r="F35" s="2">
        <v>1308.3648499999999</v>
      </c>
      <c r="G35" s="2">
        <v>4.8809999999999999E-2</v>
      </c>
      <c r="H35" s="2">
        <v>1097.1231399999999</v>
      </c>
      <c r="I35" s="2">
        <v>658.54328999999996</v>
      </c>
      <c r="J35" s="2">
        <v>237</v>
      </c>
      <c r="K35" s="2">
        <v>1124.7842499999999</v>
      </c>
      <c r="L35" s="2">
        <v>688.45735000000002</v>
      </c>
      <c r="M35" s="2">
        <v>11</v>
      </c>
      <c r="N35" s="2">
        <v>1098.9177199999999</v>
      </c>
      <c r="O35" s="2">
        <v>657.13581999999997</v>
      </c>
      <c r="P35" s="2">
        <v>1172</v>
      </c>
      <c r="Q35" s="2">
        <v>1110.38185</v>
      </c>
      <c r="R35" s="2">
        <v>664.65178000000003</v>
      </c>
      <c r="S35" s="2">
        <v>32</v>
      </c>
      <c r="T35" s="2">
        <v>1138.0425</v>
      </c>
      <c r="U35" s="2">
        <v>724.15923999999995</v>
      </c>
      <c r="V35" s="2">
        <v>8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1325.61231</v>
      </c>
      <c r="E36" s="2">
        <v>2.6210000000000001E-2</v>
      </c>
      <c r="F36" s="2">
        <v>1308.3648499999999</v>
      </c>
      <c r="G36" s="2">
        <v>4.7289999999999999E-2</v>
      </c>
      <c r="H36" s="2">
        <v>1097.4433200000001</v>
      </c>
      <c r="I36" s="2">
        <v>656.96897000000001</v>
      </c>
      <c r="J36" s="2">
        <v>238</v>
      </c>
      <c r="K36" s="2">
        <v>1150.36808</v>
      </c>
      <c r="L36" s="2">
        <v>688.17076999999995</v>
      </c>
      <c r="M36" s="2">
        <v>11</v>
      </c>
      <c r="N36" s="2">
        <v>1097.7873999999999</v>
      </c>
      <c r="O36" s="2">
        <v>657.29010000000005</v>
      </c>
      <c r="P36" s="2">
        <v>1193</v>
      </c>
      <c r="Q36" s="2">
        <v>1123.35662</v>
      </c>
      <c r="R36" s="2">
        <v>667.32919000000004</v>
      </c>
      <c r="S36" s="2">
        <v>32</v>
      </c>
      <c r="T36" s="2">
        <v>1128.47308</v>
      </c>
      <c r="U36" s="2">
        <v>722.30129999999997</v>
      </c>
      <c r="V36" s="2">
        <v>8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1325.61231</v>
      </c>
      <c r="E37" s="2">
        <v>2.699E-2</v>
      </c>
      <c r="F37" s="2">
        <v>1308.3648499999999</v>
      </c>
      <c r="G37" s="2">
        <v>4.8469999999999999E-2</v>
      </c>
      <c r="H37" s="2">
        <v>1097.46793</v>
      </c>
      <c r="I37" s="2">
        <v>658.84685999999999</v>
      </c>
      <c r="J37" s="2">
        <v>236</v>
      </c>
      <c r="K37" s="2">
        <v>1123.1413700000001</v>
      </c>
      <c r="L37" s="2">
        <v>687.80768999999998</v>
      </c>
      <c r="M37" s="2">
        <v>11</v>
      </c>
      <c r="N37" s="2">
        <v>1098.1517699999999</v>
      </c>
      <c r="O37" s="2">
        <v>656.88007000000005</v>
      </c>
      <c r="P37" s="2">
        <v>1165</v>
      </c>
      <c r="Q37" s="2">
        <v>1114.49173</v>
      </c>
      <c r="R37" s="2">
        <v>660.46153000000004</v>
      </c>
      <c r="S37" s="2">
        <v>32</v>
      </c>
      <c r="T37" s="2">
        <v>1097.44525</v>
      </c>
      <c r="U37" s="2">
        <v>657.13450999999998</v>
      </c>
      <c r="V37" s="2">
        <v>8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1235.9396300000001</v>
      </c>
      <c r="E38" s="2">
        <v>2.674E-2</v>
      </c>
      <c r="F38" s="2">
        <v>1124.67579</v>
      </c>
      <c r="G38" s="2">
        <v>5.0389999999999997E-2</v>
      </c>
      <c r="H38" s="2">
        <v>1080.8641</v>
      </c>
      <c r="I38" s="2">
        <v>985.51922000000002</v>
      </c>
      <c r="J38" s="2">
        <v>371</v>
      </c>
      <c r="K38" s="2">
        <v>1199.2425499999999</v>
      </c>
      <c r="L38" s="2">
        <v>1001.0871</v>
      </c>
      <c r="M38" s="2">
        <v>16</v>
      </c>
      <c r="N38" s="2">
        <v>1083.58095</v>
      </c>
      <c r="O38" s="2">
        <v>984.07461000000001</v>
      </c>
      <c r="P38" s="2">
        <v>1969</v>
      </c>
      <c r="Q38" s="2">
        <v>1101.52556</v>
      </c>
      <c r="R38" s="2">
        <v>986.23965999999996</v>
      </c>
      <c r="S38" s="2">
        <v>51</v>
      </c>
      <c r="T38" s="2">
        <v>1197.0314699999999</v>
      </c>
      <c r="U38" s="2">
        <v>1016.24953</v>
      </c>
      <c r="V38" s="2">
        <v>11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1235.9396300000001</v>
      </c>
      <c r="E39" s="2">
        <v>2.7650000000000001E-2</v>
      </c>
      <c r="F39" s="2">
        <v>1124.67579</v>
      </c>
      <c r="G39" s="2">
        <v>4.9739999999999999E-2</v>
      </c>
      <c r="H39" s="2">
        <v>1093.5328</v>
      </c>
      <c r="I39" s="2">
        <v>984.40714000000003</v>
      </c>
      <c r="J39" s="2">
        <v>369</v>
      </c>
      <c r="K39" s="2">
        <v>1198.9286300000001</v>
      </c>
      <c r="L39" s="2">
        <v>997.35076000000004</v>
      </c>
      <c r="M39" s="2">
        <v>16</v>
      </c>
      <c r="N39" s="2">
        <v>1081.6177499999999</v>
      </c>
      <c r="O39" s="2">
        <v>983.80524000000003</v>
      </c>
      <c r="P39" s="2">
        <v>1902</v>
      </c>
      <c r="Q39" s="2">
        <v>1100.1948199999999</v>
      </c>
      <c r="R39" s="2">
        <v>1001.77144</v>
      </c>
      <c r="S39" s="2">
        <v>51</v>
      </c>
      <c r="T39" s="2">
        <v>1196.8437899999999</v>
      </c>
      <c r="U39" s="2">
        <v>1017.30717</v>
      </c>
      <c r="V39" s="2">
        <v>11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1235.9396300000001</v>
      </c>
      <c r="E40" s="2">
        <v>2.7519999999999999E-2</v>
      </c>
      <c r="F40" s="2">
        <v>1124.67579</v>
      </c>
      <c r="G40" s="2">
        <v>5.0049999999999997E-2</v>
      </c>
      <c r="H40" s="2">
        <v>1093.7405000000001</v>
      </c>
      <c r="I40" s="2">
        <v>986.25802999999996</v>
      </c>
      <c r="J40" s="2">
        <v>371</v>
      </c>
      <c r="K40" s="2">
        <v>1197.9206200000001</v>
      </c>
      <c r="L40" s="2">
        <v>999.49748</v>
      </c>
      <c r="M40" s="2">
        <v>16</v>
      </c>
      <c r="N40" s="2">
        <v>1082.1888899999999</v>
      </c>
      <c r="O40" s="2">
        <v>983.64709000000005</v>
      </c>
      <c r="P40" s="2">
        <v>1900</v>
      </c>
      <c r="Q40" s="2">
        <v>1102.92958</v>
      </c>
      <c r="R40" s="2">
        <v>998.04449999999997</v>
      </c>
      <c r="S40" s="2">
        <v>52</v>
      </c>
      <c r="T40" s="2">
        <v>1196.9206200000001</v>
      </c>
      <c r="U40" s="2">
        <v>1016.61164</v>
      </c>
      <c r="V40" s="2">
        <v>11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1235.9396300000001</v>
      </c>
      <c r="E41" s="2">
        <v>2.8139999999999998E-2</v>
      </c>
      <c r="F41" s="2">
        <v>1124.67579</v>
      </c>
      <c r="G41" s="2">
        <v>4.922E-2</v>
      </c>
      <c r="H41" s="2">
        <v>1096.5439899999999</v>
      </c>
      <c r="I41" s="2">
        <v>984.38284999999996</v>
      </c>
      <c r="J41" s="2">
        <v>376</v>
      </c>
      <c r="K41" s="2">
        <v>1200.3299199999999</v>
      </c>
      <c r="L41" s="2">
        <v>999.08948999999996</v>
      </c>
      <c r="M41" s="2">
        <v>16</v>
      </c>
      <c r="N41" s="2">
        <v>1082.9257399999999</v>
      </c>
      <c r="O41" s="2">
        <v>984.05625999999995</v>
      </c>
      <c r="P41" s="2">
        <v>1886</v>
      </c>
      <c r="Q41" s="2">
        <v>1100.2325599999999</v>
      </c>
      <c r="R41" s="2">
        <v>990.72185000000002</v>
      </c>
      <c r="S41" s="2">
        <v>52</v>
      </c>
      <c r="T41" s="2">
        <v>1197.0354600000001</v>
      </c>
      <c r="U41" s="2">
        <v>1010.78642</v>
      </c>
      <c r="V41" s="2">
        <v>11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1235.9396300000001</v>
      </c>
      <c r="E42" s="2">
        <v>2.7969999999999998E-2</v>
      </c>
      <c r="F42" s="2">
        <v>1124.67579</v>
      </c>
      <c r="G42" s="2">
        <v>5.1049999999999998E-2</v>
      </c>
      <c r="H42" s="2">
        <v>1080.12517</v>
      </c>
      <c r="I42" s="2">
        <v>983.67497000000003</v>
      </c>
      <c r="J42" s="2">
        <v>374</v>
      </c>
      <c r="K42" s="2">
        <v>1198.51632</v>
      </c>
      <c r="L42" s="2">
        <v>998.80795999999998</v>
      </c>
      <c r="M42" s="2">
        <v>16</v>
      </c>
      <c r="N42" s="2">
        <v>1081.26874</v>
      </c>
      <c r="O42" s="2">
        <v>983.62208999999996</v>
      </c>
      <c r="P42" s="2">
        <v>1906</v>
      </c>
      <c r="Q42" s="2">
        <v>1099.1953000000001</v>
      </c>
      <c r="R42" s="2">
        <v>995.17952000000002</v>
      </c>
      <c r="S42" s="2">
        <v>53</v>
      </c>
      <c r="T42" s="2">
        <v>1197.00702</v>
      </c>
      <c r="U42" s="2">
        <v>1016.79349</v>
      </c>
      <c r="V42" s="2">
        <v>11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1164.17841</v>
      </c>
      <c r="E43" s="2">
        <v>3.005E-2</v>
      </c>
      <c r="F43" s="2">
        <v>1163.7121199999999</v>
      </c>
      <c r="G43" s="2">
        <v>5.5460000000000002E-2</v>
      </c>
      <c r="H43" s="2">
        <v>1074.5777</v>
      </c>
      <c r="I43" s="2">
        <v>1550.1713500000001</v>
      </c>
      <c r="J43" s="2">
        <v>533</v>
      </c>
      <c r="K43" s="2">
        <v>1161.3385000000001</v>
      </c>
      <c r="L43" s="2">
        <v>1576.8156100000001</v>
      </c>
      <c r="M43" s="2">
        <v>23</v>
      </c>
      <c r="N43" s="2">
        <v>1097.72523</v>
      </c>
      <c r="O43" s="2">
        <v>1548.40562</v>
      </c>
      <c r="P43" s="2">
        <v>2464</v>
      </c>
      <c r="Q43" s="2">
        <v>1082.60124</v>
      </c>
      <c r="R43" s="2">
        <v>1554.5744199999999</v>
      </c>
      <c r="S43" s="2">
        <v>85</v>
      </c>
      <c r="T43" s="2">
        <v>1161.3518899999999</v>
      </c>
      <c r="U43" s="2">
        <v>1552.7172800000001</v>
      </c>
      <c r="V43" s="2">
        <v>14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1164.17841</v>
      </c>
      <c r="E44" s="2">
        <v>2.928E-2</v>
      </c>
      <c r="F44" s="2">
        <v>1163.7121199999999</v>
      </c>
      <c r="G44" s="2">
        <v>5.4370000000000002E-2</v>
      </c>
      <c r="H44" s="2">
        <v>1075.3545300000001</v>
      </c>
      <c r="I44" s="2">
        <v>1548.8609100000001</v>
      </c>
      <c r="J44" s="2">
        <v>531</v>
      </c>
      <c r="K44" s="2">
        <v>1161.4280900000001</v>
      </c>
      <c r="L44" s="2">
        <v>1572.4222299999999</v>
      </c>
      <c r="M44" s="2">
        <v>23</v>
      </c>
      <c r="N44" s="2">
        <v>1078.7660699999999</v>
      </c>
      <c r="O44" s="2">
        <v>1548.8034600000001</v>
      </c>
      <c r="P44" s="2">
        <v>2508</v>
      </c>
      <c r="Q44" s="2">
        <v>1092.5258699999999</v>
      </c>
      <c r="R44" s="2">
        <v>1560.1404500000001</v>
      </c>
      <c r="S44" s="2">
        <v>84</v>
      </c>
      <c r="T44" s="2">
        <v>1161.31348</v>
      </c>
      <c r="U44" s="2">
        <v>1549.8545999999999</v>
      </c>
      <c r="V44" s="2">
        <v>14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1164.17841</v>
      </c>
      <c r="E45" s="2">
        <v>2.9729999999999999E-2</v>
      </c>
      <c r="F45" s="2">
        <v>1163.7121199999999</v>
      </c>
      <c r="G45" s="2">
        <v>5.5100000000000003E-2</v>
      </c>
      <c r="H45" s="2">
        <v>1075.1194</v>
      </c>
      <c r="I45" s="2">
        <v>1548.68517</v>
      </c>
      <c r="J45" s="2">
        <v>531</v>
      </c>
      <c r="K45" s="2">
        <v>1161.34366</v>
      </c>
      <c r="L45" s="2">
        <v>1577.3620000000001</v>
      </c>
      <c r="M45" s="2">
        <v>23</v>
      </c>
      <c r="N45" s="2">
        <v>1096.64906</v>
      </c>
      <c r="O45" s="2">
        <v>1548.41192</v>
      </c>
      <c r="P45" s="2">
        <v>2438</v>
      </c>
      <c r="Q45" s="2">
        <v>1089.30393</v>
      </c>
      <c r="R45" s="2">
        <v>1559.79675</v>
      </c>
      <c r="S45" s="2">
        <v>82</v>
      </c>
      <c r="T45" s="2">
        <v>1161.4725900000001</v>
      </c>
      <c r="U45" s="2">
        <v>1549.6262899999999</v>
      </c>
      <c r="V45" s="2">
        <v>14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1164.17841</v>
      </c>
      <c r="E46" s="2">
        <v>2.9340000000000001E-2</v>
      </c>
      <c r="F46" s="2">
        <v>1163.7121199999999</v>
      </c>
      <c r="G46" s="2">
        <v>5.5010000000000003E-2</v>
      </c>
      <c r="H46" s="2">
        <v>1074.6020000000001</v>
      </c>
      <c r="I46" s="2">
        <v>1548.8599400000001</v>
      </c>
      <c r="J46" s="2">
        <v>533</v>
      </c>
      <c r="K46" s="2">
        <v>1161.4173900000001</v>
      </c>
      <c r="L46" s="2">
        <v>1579.9665399999999</v>
      </c>
      <c r="M46" s="2">
        <v>23</v>
      </c>
      <c r="N46" s="2">
        <v>1082.0806500000001</v>
      </c>
      <c r="O46" s="2">
        <v>1548.8478500000001</v>
      </c>
      <c r="P46" s="2">
        <v>2476</v>
      </c>
      <c r="Q46" s="2">
        <v>1084.7258400000001</v>
      </c>
      <c r="R46" s="2">
        <v>1552.8343299999999</v>
      </c>
      <c r="S46" s="2">
        <v>78</v>
      </c>
      <c r="T46" s="2">
        <v>1161.3018999999999</v>
      </c>
      <c r="U46" s="2">
        <v>1551.72864</v>
      </c>
      <c r="V46" s="2">
        <v>14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1164.17841</v>
      </c>
      <c r="E47" s="2">
        <v>3.1419999999999997E-2</v>
      </c>
      <c r="F47" s="2">
        <v>1163.7121199999999</v>
      </c>
      <c r="G47" s="2">
        <v>5.3429999999999998E-2</v>
      </c>
      <c r="H47" s="2">
        <v>1074.9698900000001</v>
      </c>
      <c r="I47" s="2">
        <v>1548.48893</v>
      </c>
      <c r="J47" s="2">
        <v>533</v>
      </c>
      <c r="K47" s="2">
        <v>1161.5345500000001</v>
      </c>
      <c r="L47" s="2">
        <v>1577.01919</v>
      </c>
      <c r="M47" s="2">
        <v>23</v>
      </c>
      <c r="N47" s="2">
        <v>1078.61736</v>
      </c>
      <c r="O47" s="2">
        <v>1548.31485</v>
      </c>
      <c r="P47" s="2">
        <v>2550</v>
      </c>
      <c r="Q47" s="2">
        <v>1082.84988</v>
      </c>
      <c r="R47" s="2">
        <v>1564.19966</v>
      </c>
      <c r="S47" s="2">
        <v>84</v>
      </c>
      <c r="T47" s="2">
        <v>1161.6464000000001</v>
      </c>
      <c r="U47" s="2">
        <v>1549.24827</v>
      </c>
      <c r="V47" s="2">
        <v>14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4195.5379599999997</v>
      </c>
      <c r="E48" s="2">
        <v>3.3E-4</v>
      </c>
      <c r="F48" s="2">
        <v>2776.9559300000001</v>
      </c>
      <c r="G48" s="2">
        <v>8.5999999999999998E-4</v>
      </c>
      <c r="H48" s="2">
        <v>2777.5698400000001</v>
      </c>
      <c r="I48" s="2">
        <v>1.1744699999999999</v>
      </c>
      <c r="J48" s="2">
        <v>24</v>
      </c>
      <c r="K48" s="2">
        <v>2758.3906999999999</v>
      </c>
      <c r="L48" s="2">
        <v>1.1656599999999999</v>
      </c>
      <c r="M48" s="2">
        <v>55</v>
      </c>
      <c r="N48" s="2">
        <v>2767.8332599999999</v>
      </c>
      <c r="O48" s="2">
        <v>1.2057800000000001</v>
      </c>
      <c r="P48" s="2">
        <v>80</v>
      </c>
      <c r="Q48" s="2">
        <v>2758.3906999999999</v>
      </c>
      <c r="R48" s="2">
        <v>1.1671499999999999</v>
      </c>
      <c r="S48" s="2">
        <v>131</v>
      </c>
      <c r="T48" s="2">
        <v>2758.3906999999999</v>
      </c>
      <c r="U48" s="2">
        <v>1.2158199999999999</v>
      </c>
      <c r="V48" s="2">
        <v>17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4195.5379599999997</v>
      </c>
      <c r="E49" s="2">
        <v>4.1000000000000003E-3</v>
      </c>
      <c r="F49" s="2">
        <v>2776.9559300000001</v>
      </c>
      <c r="G49" s="2">
        <v>1.1429999999999999E-2</v>
      </c>
      <c r="H49" s="2">
        <v>2777.5698400000001</v>
      </c>
      <c r="I49" s="2">
        <v>1.17605</v>
      </c>
      <c r="J49" s="2">
        <v>18</v>
      </c>
      <c r="K49" s="2">
        <v>2758.3906999999999</v>
      </c>
      <c r="L49" s="2">
        <v>1.1672800000000001</v>
      </c>
      <c r="M49" s="2">
        <v>43</v>
      </c>
      <c r="N49" s="2">
        <v>2760.3056299999998</v>
      </c>
      <c r="O49" s="2">
        <v>1.1686799999999999</v>
      </c>
      <c r="P49" s="2">
        <v>81</v>
      </c>
      <c r="Q49" s="2">
        <v>2758.3906999999999</v>
      </c>
      <c r="R49" s="2">
        <v>1.1634800000000001</v>
      </c>
      <c r="S49" s="2">
        <v>139</v>
      </c>
      <c r="T49" s="2">
        <v>2758.3906999999999</v>
      </c>
      <c r="U49" s="2">
        <v>1.21576</v>
      </c>
      <c r="V49" s="2">
        <v>18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4195.5379599999997</v>
      </c>
      <c r="E50" s="2">
        <v>4.1700000000000001E-3</v>
      </c>
      <c r="F50" s="2">
        <v>2776.9559300000001</v>
      </c>
      <c r="G50" s="2">
        <v>1.11E-2</v>
      </c>
      <c r="H50" s="2">
        <v>2767.8796000000002</v>
      </c>
      <c r="I50" s="2">
        <v>1.20153</v>
      </c>
      <c r="J50" s="2">
        <v>21</v>
      </c>
      <c r="K50" s="2">
        <v>2758.3906999999999</v>
      </c>
      <c r="L50" s="2">
        <v>1.1755899999999999</v>
      </c>
      <c r="M50" s="2">
        <v>47</v>
      </c>
      <c r="N50" s="2">
        <v>2760.3056299999998</v>
      </c>
      <c r="O50" s="2">
        <v>1.1696299999999999</v>
      </c>
      <c r="P50" s="2">
        <v>79</v>
      </c>
      <c r="Q50" s="2">
        <v>2758.6042000000002</v>
      </c>
      <c r="R50" s="2">
        <v>1.16431</v>
      </c>
      <c r="S50" s="2">
        <v>125</v>
      </c>
      <c r="T50" s="2">
        <v>2758.3906999999999</v>
      </c>
      <c r="U50" s="2">
        <v>1.1840200000000001</v>
      </c>
      <c r="V50" s="2">
        <v>15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4195.5379599999997</v>
      </c>
      <c r="E51" s="2">
        <v>4.1599999999999996E-3</v>
      </c>
      <c r="F51" s="2">
        <v>2776.9559300000001</v>
      </c>
      <c r="G51" s="2">
        <v>1.102E-2</v>
      </c>
      <c r="H51" s="2">
        <v>2777.5698400000001</v>
      </c>
      <c r="I51" s="2">
        <v>1.1874</v>
      </c>
      <c r="J51" s="2">
        <v>19</v>
      </c>
      <c r="K51" s="2">
        <v>2758.3906999999999</v>
      </c>
      <c r="L51" s="2">
        <v>1.16412</v>
      </c>
      <c r="M51" s="2">
        <v>56</v>
      </c>
      <c r="N51" s="2">
        <v>2760.3056299999998</v>
      </c>
      <c r="O51" s="2">
        <v>1.1747000000000001</v>
      </c>
      <c r="P51" s="2">
        <v>55</v>
      </c>
      <c r="Q51" s="2">
        <v>2758.3906999999999</v>
      </c>
      <c r="R51" s="2">
        <v>1.1663399999999999</v>
      </c>
      <c r="S51" s="2">
        <v>141</v>
      </c>
      <c r="T51" s="2">
        <v>2758.3906999999999</v>
      </c>
      <c r="U51" s="2">
        <v>1.2061200000000001</v>
      </c>
      <c r="V51" s="2">
        <v>15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4195.5379599999997</v>
      </c>
      <c r="E52" s="2">
        <v>4.0200000000000001E-3</v>
      </c>
      <c r="F52" s="2">
        <v>2776.9559300000001</v>
      </c>
      <c r="G52" s="2">
        <v>1.086E-2</v>
      </c>
      <c r="H52" s="2">
        <v>2820.1608299999998</v>
      </c>
      <c r="I52" s="2">
        <v>1.18875</v>
      </c>
      <c r="J52" s="2">
        <v>19</v>
      </c>
      <c r="K52" s="2">
        <v>2758.3906999999999</v>
      </c>
      <c r="L52" s="2">
        <v>1.1827399999999999</v>
      </c>
      <c r="M52" s="2">
        <v>59</v>
      </c>
      <c r="N52" s="2">
        <v>2761.3592100000001</v>
      </c>
      <c r="O52" s="2">
        <v>1.16751</v>
      </c>
      <c r="P52" s="2">
        <v>63</v>
      </c>
      <c r="Q52" s="2">
        <v>2758.3906999999999</v>
      </c>
      <c r="R52" s="2">
        <v>1.1666099999999999</v>
      </c>
      <c r="S52" s="2">
        <v>139</v>
      </c>
      <c r="T52" s="2">
        <v>2758.3906999999999</v>
      </c>
      <c r="U52" s="2">
        <v>1.21408</v>
      </c>
      <c r="V52" s="2">
        <v>15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2581.5246200000001</v>
      </c>
      <c r="E53" s="2">
        <v>4.4400000000000004E-3</v>
      </c>
      <c r="F53" s="2">
        <v>2596.05132</v>
      </c>
      <c r="G53" s="2">
        <v>1.3979999999999999E-2</v>
      </c>
      <c r="H53" s="2">
        <v>2566.8411599999999</v>
      </c>
      <c r="I53" s="2">
        <v>1.35843</v>
      </c>
      <c r="J53" s="2">
        <v>23</v>
      </c>
      <c r="K53" s="2">
        <v>2581.5246200000001</v>
      </c>
      <c r="L53" s="2">
        <v>1.3689</v>
      </c>
      <c r="M53" s="2">
        <v>63</v>
      </c>
      <c r="N53" s="2">
        <v>2582.7476299999998</v>
      </c>
      <c r="O53" s="2">
        <v>1.35785</v>
      </c>
      <c r="P53" s="2">
        <v>68</v>
      </c>
      <c r="Q53" s="2">
        <v>2566.8411599999999</v>
      </c>
      <c r="R53" s="2">
        <v>1.3635200000000001</v>
      </c>
      <c r="S53" s="2">
        <v>155</v>
      </c>
      <c r="T53" s="2">
        <v>2566.8411599999999</v>
      </c>
      <c r="U53" s="2">
        <v>1.4114100000000001</v>
      </c>
      <c r="V53" s="2">
        <v>21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2581.5246200000001</v>
      </c>
      <c r="E54" s="2">
        <v>4.3E-3</v>
      </c>
      <c r="F54" s="2">
        <v>2596.05132</v>
      </c>
      <c r="G54" s="2">
        <v>1.436E-2</v>
      </c>
      <c r="H54" s="2">
        <v>2566.8411599999999</v>
      </c>
      <c r="I54" s="2">
        <v>1.3846400000000001</v>
      </c>
      <c r="J54" s="2">
        <v>21</v>
      </c>
      <c r="K54" s="2">
        <v>2581.5246200000001</v>
      </c>
      <c r="L54" s="2">
        <v>1.3586400000000001</v>
      </c>
      <c r="M54" s="2">
        <v>62</v>
      </c>
      <c r="N54" s="2">
        <v>2566.8411599999999</v>
      </c>
      <c r="O54" s="2">
        <v>1.3672200000000001</v>
      </c>
      <c r="P54" s="2">
        <v>77</v>
      </c>
      <c r="Q54" s="2">
        <v>2566.8411599999999</v>
      </c>
      <c r="R54" s="2">
        <v>1.36141</v>
      </c>
      <c r="S54" s="2">
        <v>142</v>
      </c>
      <c r="T54" s="2">
        <v>2566.8411599999999</v>
      </c>
      <c r="U54" s="2">
        <v>1.35843</v>
      </c>
      <c r="V54" s="2">
        <v>21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2581.5246200000001</v>
      </c>
      <c r="E55" s="2">
        <v>4.3899999999999998E-3</v>
      </c>
      <c r="F55" s="2">
        <v>2596.05132</v>
      </c>
      <c r="G55" s="2">
        <v>1.4590000000000001E-2</v>
      </c>
      <c r="H55" s="2">
        <v>2566.8411599999999</v>
      </c>
      <c r="I55" s="2">
        <v>1.40002</v>
      </c>
      <c r="J55" s="2">
        <v>26</v>
      </c>
      <c r="K55" s="2">
        <v>2581.5246200000001</v>
      </c>
      <c r="L55" s="2">
        <v>1.36721</v>
      </c>
      <c r="M55" s="2">
        <v>63</v>
      </c>
      <c r="N55" s="2">
        <v>2588.2329800000002</v>
      </c>
      <c r="O55" s="2">
        <v>1.35656</v>
      </c>
      <c r="P55" s="2">
        <v>63</v>
      </c>
      <c r="Q55" s="2">
        <v>2566.8411599999999</v>
      </c>
      <c r="R55" s="2">
        <v>1.3574999999999999</v>
      </c>
      <c r="S55" s="2">
        <v>156</v>
      </c>
      <c r="T55" s="2">
        <v>2566.8411599999999</v>
      </c>
      <c r="U55" s="2">
        <v>1.4038600000000001</v>
      </c>
      <c r="V55" s="2">
        <v>21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2581.5246200000001</v>
      </c>
      <c r="E56" s="2">
        <v>4.3699999999999998E-3</v>
      </c>
      <c r="F56" s="2">
        <v>2596.05132</v>
      </c>
      <c r="G56" s="2">
        <v>1.456E-2</v>
      </c>
      <c r="H56" s="2">
        <v>2566.8411599999999</v>
      </c>
      <c r="I56" s="2">
        <v>1.3809199999999999</v>
      </c>
      <c r="J56" s="2">
        <v>19</v>
      </c>
      <c r="K56" s="2">
        <v>2581.5246200000001</v>
      </c>
      <c r="L56" s="2">
        <v>1.3678399999999999</v>
      </c>
      <c r="M56" s="2">
        <v>44</v>
      </c>
      <c r="N56" s="2">
        <v>2582.7476299999998</v>
      </c>
      <c r="O56" s="2">
        <v>1.3623099999999999</v>
      </c>
      <c r="P56" s="2">
        <v>81</v>
      </c>
      <c r="Q56" s="2">
        <v>2566.8411599999999</v>
      </c>
      <c r="R56" s="2">
        <v>1.3571299999999999</v>
      </c>
      <c r="S56" s="2">
        <v>103</v>
      </c>
      <c r="T56" s="2">
        <v>2566.8411599999999</v>
      </c>
      <c r="U56" s="2">
        <v>1.4009</v>
      </c>
      <c r="V56" s="2">
        <v>16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2581.5246200000001</v>
      </c>
      <c r="E57" s="2">
        <v>4.2900000000000004E-3</v>
      </c>
      <c r="F57" s="2">
        <v>2596.05132</v>
      </c>
      <c r="G57" s="2">
        <v>1.387E-2</v>
      </c>
      <c r="H57" s="2">
        <v>2566.8411599999999</v>
      </c>
      <c r="I57" s="2">
        <v>1.363</v>
      </c>
      <c r="J57" s="2">
        <v>24</v>
      </c>
      <c r="K57" s="2">
        <v>2581.5246200000001</v>
      </c>
      <c r="L57" s="2">
        <v>1.3713900000000001</v>
      </c>
      <c r="M57" s="2">
        <v>56</v>
      </c>
      <c r="N57" s="2">
        <v>2580.8398000000002</v>
      </c>
      <c r="O57" s="2">
        <v>1.3992800000000001</v>
      </c>
      <c r="P57" s="2">
        <v>94</v>
      </c>
      <c r="Q57" s="2">
        <v>2566.8411599999999</v>
      </c>
      <c r="R57" s="2">
        <v>1.35951</v>
      </c>
      <c r="S57" s="2">
        <v>155</v>
      </c>
      <c r="T57" s="2">
        <v>2566.8411599999999</v>
      </c>
      <c r="U57" s="2">
        <v>1.36822</v>
      </c>
      <c r="V57" s="2">
        <v>21</v>
      </c>
    </row>
    <row r="58" spans="1:22" x14ac:dyDescent="0.25">
      <c r="A58" s="2" t="s">
        <v>2</v>
      </c>
      <c r="B58" s="2">
        <v>24</v>
      </c>
      <c r="C58" s="2">
        <v>1</v>
      </c>
      <c r="D58" s="2">
        <v>3600.3302800000001</v>
      </c>
      <c r="E58" s="2">
        <v>4.64E-3</v>
      </c>
      <c r="F58" s="2">
        <v>2603.7216199999998</v>
      </c>
      <c r="G58" s="2">
        <v>1.651E-2</v>
      </c>
      <c r="H58" s="2">
        <v>2374.4927600000001</v>
      </c>
      <c r="I58" s="2">
        <v>2.2782200000000001</v>
      </c>
      <c r="J58" s="2">
        <v>44</v>
      </c>
      <c r="K58" s="2">
        <v>2325.4375</v>
      </c>
      <c r="L58" s="2">
        <v>2.2679200000000002</v>
      </c>
      <c r="M58" s="2">
        <v>97</v>
      </c>
      <c r="N58" s="2">
        <v>2340.2964900000002</v>
      </c>
      <c r="O58" s="2">
        <v>2.2538399999999998</v>
      </c>
      <c r="P58" s="2">
        <v>150</v>
      </c>
      <c r="Q58" s="2">
        <v>2335.17362</v>
      </c>
      <c r="R58" s="2">
        <v>2.2528299999999999</v>
      </c>
      <c r="S58" s="2">
        <v>245</v>
      </c>
      <c r="T58" s="2">
        <v>2328.35833</v>
      </c>
      <c r="U58" s="2">
        <v>2.3074499999999998</v>
      </c>
      <c r="V58" s="2">
        <v>34</v>
      </c>
    </row>
    <row r="59" spans="1:22" x14ac:dyDescent="0.25">
      <c r="A59" s="2" t="s">
        <v>2</v>
      </c>
      <c r="B59" s="2">
        <v>24</v>
      </c>
      <c r="C59" s="2">
        <v>1</v>
      </c>
      <c r="D59" s="2">
        <v>3600.3302800000001</v>
      </c>
      <c r="E59" s="2">
        <v>4.8599999999999997E-3</v>
      </c>
      <c r="F59" s="2">
        <v>2603.7216199999998</v>
      </c>
      <c r="G59" s="2">
        <v>1.7409999999999998E-2</v>
      </c>
      <c r="H59" s="2">
        <v>2341.3894500000001</v>
      </c>
      <c r="I59" s="2">
        <v>2.2668200000000001</v>
      </c>
      <c r="J59" s="2">
        <v>48</v>
      </c>
      <c r="K59" s="2">
        <v>2325.4375</v>
      </c>
      <c r="L59" s="2">
        <v>2.24878</v>
      </c>
      <c r="M59" s="2">
        <v>84</v>
      </c>
      <c r="N59" s="2">
        <v>2381.89678</v>
      </c>
      <c r="O59" s="2">
        <v>2.25162</v>
      </c>
      <c r="P59" s="2">
        <v>152</v>
      </c>
      <c r="Q59" s="2">
        <v>2335.17362</v>
      </c>
      <c r="R59" s="2">
        <v>2.2525900000000001</v>
      </c>
      <c r="S59" s="2">
        <v>268</v>
      </c>
      <c r="T59" s="2">
        <v>2325.4375</v>
      </c>
      <c r="U59" s="2">
        <v>2.2606199999999999</v>
      </c>
      <c r="V59" s="2">
        <v>28</v>
      </c>
    </row>
    <row r="60" spans="1:22" x14ac:dyDescent="0.25">
      <c r="A60" s="2" t="s">
        <v>2</v>
      </c>
      <c r="B60" s="2">
        <v>24</v>
      </c>
      <c r="C60" s="2">
        <v>1</v>
      </c>
      <c r="D60" s="2">
        <v>3600.3302800000001</v>
      </c>
      <c r="E60" s="2">
        <v>4.96E-3</v>
      </c>
      <c r="F60" s="2">
        <v>2603.7216199999998</v>
      </c>
      <c r="G60" s="2">
        <v>1.704E-2</v>
      </c>
      <c r="H60" s="2">
        <v>2325.4375</v>
      </c>
      <c r="I60" s="2">
        <v>2.26234</v>
      </c>
      <c r="J60" s="2">
        <v>48</v>
      </c>
      <c r="K60" s="2">
        <v>2325.4375</v>
      </c>
      <c r="L60" s="2">
        <v>2.2660300000000002</v>
      </c>
      <c r="M60" s="2">
        <v>96</v>
      </c>
      <c r="N60" s="2">
        <v>2341.5602800000001</v>
      </c>
      <c r="O60" s="2">
        <v>2.2558699999999998</v>
      </c>
      <c r="P60" s="2">
        <v>136</v>
      </c>
      <c r="Q60" s="2">
        <v>2335.17362</v>
      </c>
      <c r="R60" s="2">
        <v>2.2523</v>
      </c>
      <c r="S60" s="2">
        <v>262</v>
      </c>
      <c r="T60" s="2">
        <v>2325.4375</v>
      </c>
      <c r="U60" s="2">
        <v>2.2589700000000001</v>
      </c>
      <c r="V60" s="2">
        <v>34</v>
      </c>
    </row>
    <row r="61" spans="1:22" x14ac:dyDescent="0.25">
      <c r="A61" s="2" t="s">
        <v>2</v>
      </c>
      <c r="B61" s="2">
        <v>24</v>
      </c>
      <c r="C61" s="2">
        <v>1</v>
      </c>
      <c r="D61" s="2">
        <v>3600.3302800000001</v>
      </c>
      <c r="E61" s="2">
        <v>4.45E-3</v>
      </c>
      <c r="F61" s="2">
        <v>2603.7216199999998</v>
      </c>
      <c r="G61" s="2">
        <v>1.5980000000000001E-2</v>
      </c>
      <c r="H61" s="2">
        <v>2333.9423299999999</v>
      </c>
      <c r="I61" s="2">
        <v>2.2548499999999998</v>
      </c>
      <c r="J61" s="2">
        <v>39</v>
      </c>
      <c r="K61" s="2">
        <v>2325.4375</v>
      </c>
      <c r="L61" s="2">
        <v>2.2673199999999998</v>
      </c>
      <c r="M61" s="2">
        <v>99</v>
      </c>
      <c r="N61" s="2">
        <v>2340.6890400000002</v>
      </c>
      <c r="O61" s="2">
        <v>2.2502</v>
      </c>
      <c r="P61" s="2">
        <v>147</v>
      </c>
      <c r="Q61" s="2">
        <v>2333.9423299999999</v>
      </c>
      <c r="R61" s="2">
        <v>2.24946</v>
      </c>
      <c r="S61" s="2">
        <v>230</v>
      </c>
      <c r="T61" s="2">
        <v>2325.4375</v>
      </c>
      <c r="U61" s="2">
        <v>2.3797700000000002</v>
      </c>
      <c r="V61" s="2">
        <v>33</v>
      </c>
    </row>
    <row r="62" spans="1:22" x14ac:dyDescent="0.25">
      <c r="A62" s="2" t="s">
        <v>2</v>
      </c>
      <c r="B62" s="2">
        <v>24</v>
      </c>
      <c r="C62" s="2">
        <v>1</v>
      </c>
      <c r="D62" s="2">
        <v>3600.3302800000001</v>
      </c>
      <c r="E62" s="2">
        <v>4.7699999999999999E-3</v>
      </c>
      <c r="F62" s="2">
        <v>2603.7216199999998</v>
      </c>
      <c r="G62" s="2">
        <v>1.443E-2</v>
      </c>
      <c r="H62" s="2">
        <v>2335.5661700000001</v>
      </c>
      <c r="I62" s="2">
        <v>2.2551299999999999</v>
      </c>
      <c r="J62" s="2">
        <v>52</v>
      </c>
      <c r="K62" s="2">
        <v>2325.4375</v>
      </c>
      <c r="L62" s="2">
        <v>2.2676699999999999</v>
      </c>
      <c r="M62" s="2">
        <v>92</v>
      </c>
      <c r="N62" s="2">
        <v>2347.9535299999998</v>
      </c>
      <c r="O62" s="2">
        <v>2.2814000000000001</v>
      </c>
      <c r="P62" s="2">
        <v>151</v>
      </c>
      <c r="Q62" s="2">
        <v>2333.9423299999999</v>
      </c>
      <c r="R62" s="2">
        <v>2.2513100000000001</v>
      </c>
      <c r="S62" s="2">
        <v>258</v>
      </c>
      <c r="T62" s="2">
        <v>2325.4375</v>
      </c>
      <c r="U62" s="2">
        <v>2.4088099999999999</v>
      </c>
      <c r="V62" s="2">
        <v>34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56264.83713</v>
      </c>
      <c r="E63" s="2">
        <v>1.5520000000000001E-2</v>
      </c>
      <c r="F63" s="2">
        <v>50073.551850000003</v>
      </c>
      <c r="G63" s="2">
        <v>6.5439999999999998E-2</v>
      </c>
      <c r="H63" s="2">
        <v>46137.839139999996</v>
      </c>
      <c r="I63" s="2">
        <v>8.1696200000000001</v>
      </c>
      <c r="J63" s="2">
        <v>68</v>
      </c>
      <c r="K63" s="2">
        <v>37511.838280000004</v>
      </c>
      <c r="L63" s="2">
        <v>8.3319600000000005</v>
      </c>
      <c r="M63" s="2">
        <v>28</v>
      </c>
      <c r="N63" s="2">
        <v>37509.702689999998</v>
      </c>
      <c r="O63" s="2">
        <v>8.0865500000000008</v>
      </c>
      <c r="P63" s="2">
        <v>224</v>
      </c>
      <c r="Q63" s="2">
        <v>38199.836710000003</v>
      </c>
      <c r="R63" s="2">
        <v>8.0974199999999996</v>
      </c>
      <c r="S63" s="2">
        <v>88</v>
      </c>
      <c r="T63" s="2">
        <v>37507.772299999997</v>
      </c>
      <c r="U63" s="2">
        <v>8.2656799999999997</v>
      </c>
      <c r="V63" s="2">
        <v>12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56264.83713</v>
      </c>
      <c r="E64" s="2">
        <v>1.9199999999999998E-2</v>
      </c>
      <c r="F64" s="2">
        <v>50073.551850000003</v>
      </c>
      <c r="G64" s="2">
        <v>8.3409999999999998E-2</v>
      </c>
      <c r="H64" s="2">
        <v>43462.482080000002</v>
      </c>
      <c r="I64" s="2">
        <v>8.1326999999999998</v>
      </c>
      <c r="J64" s="2">
        <v>60</v>
      </c>
      <c r="K64" s="2">
        <v>37936.465620000003</v>
      </c>
      <c r="L64" s="2">
        <v>8.3498800000000006</v>
      </c>
      <c r="M64" s="2">
        <v>25</v>
      </c>
      <c r="N64" s="2">
        <v>43448.784630000002</v>
      </c>
      <c r="O64" s="2">
        <v>8.1431299999999993</v>
      </c>
      <c r="P64" s="2">
        <v>201</v>
      </c>
      <c r="Q64" s="2">
        <v>37511.333449999998</v>
      </c>
      <c r="R64" s="2">
        <v>8.1222300000000001</v>
      </c>
      <c r="S64" s="2">
        <v>76</v>
      </c>
      <c r="T64" s="2">
        <v>37721.61234</v>
      </c>
      <c r="U64" s="2">
        <v>8.4745500000000007</v>
      </c>
      <c r="V64" s="2">
        <v>16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56264.83713</v>
      </c>
      <c r="E65" s="2">
        <v>1.453E-2</v>
      </c>
      <c r="F65" s="2">
        <v>50073.551850000003</v>
      </c>
      <c r="G65" s="2">
        <v>6.2109999999999999E-2</v>
      </c>
      <c r="H65" s="2">
        <v>43235.981910000002</v>
      </c>
      <c r="I65" s="2">
        <v>8.0806500000000003</v>
      </c>
      <c r="J65" s="2">
        <v>79</v>
      </c>
      <c r="K65" s="2">
        <v>37511.82116</v>
      </c>
      <c r="L65" s="2">
        <v>8.2907299999999999</v>
      </c>
      <c r="M65" s="2">
        <v>34</v>
      </c>
      <c r="N65" s="2">
        <v>38755.247199999998</v>
      </c>
      <c r="O65" s="2">
        <v>8.0659399999999994</v>
      </c>
      <c r="P65" s="2">
        <v>247</v>
      </c>
      <c r="Q65" s="2">
        <v>39586.373720000003</v>
      </c>
      <c r="R65" s="2">
        <v>8.0868000000000002</v>
      </c>
      <c r="S65" s="2">
        <v>87</v>
      </c>
      <c r="T65" s="2">
        <v>37931.858959999998</v>
      </c>
      <c r="U65" s="2">
        <v>8.2990200000000005</v>
      </c>
      <c r="V65" s="2">
        <v>13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56264.83713</v>
      </c>
      <c r="E66" s="2">
        <v>1.958E-2</v>
      </c>
      <c r="F66" s="2">
        <v>50073.551850000003</v>
      </c>
      <c r="G66" s="2">
        <v>8.3379999999999996E-2</v>
      </c>
      <c r="H66" s="2">
        <v>46239.814870000002</v>
      </c>
      <c r="I66" s="2">
        <v>8.1217199999999998</v>
      </c>
      <c r="J66" s="2">
        <v>60</v>
      </c>
      <c r="K66" s="2">
        <v>37510.778839999999</v>
      </c>
      <c r="L66" s="2">
        <v>8.3201999999999998</v>
      </c>
      <c r="M66" s="2">
        <v>24</v>
      </c>
      <c r="N66" s="2">
        <v>40703.804109999997</v>
      </c>
      <c r="O66" s="2">
        <v>8.0890599999999999</v>
      </c>
      <c r="P66" s="2">
        <v>191</v>
      </c>
      <c r="Q66" s="2">
        <v>39112.383809999999</v>
      </c>
      <c r="R66" s="2">
        <v>8.1016200000000005</v>
      </c>
      <c r="S66" s="2">
        <v>71</v>
      </c>
      <c r="T66" s="2">
        <v>37510.513480000001</v>
      </c>
      <c r="U66" s="2">
        <v>8.4519400000000005</v>
      </c>
      <c r="V66" s="2">
        <v>17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56264.83713</v>
      </c>
      <c r="E67" s="2">
        <v>1.464E-2</v>
      </c>
      <c r="F67" s="2">
        <v>50073.551850000003</v>
      </c>
      <c r="G67" s="2">
        <v>6.2230000000000001E-2</v>
      </c>
      <c r="H67" s="2">
        <v>41927.710010000003</v>
      </c>
      <c r="I67" s="2">
        <v>8.0834399999999995</v>
      </c>
      <c r="J67" s="2">
        <v>80</v>
      </c>
      <c r="K67" s="2">
        <v>37510.827740000001</v>
      </c>
      <c r="L67" s="2">
        <v>8.2159300000000002</v>
      </c>
      <c r="M67" s="2">
        <v>33</v>
      </c>
      <c r="N67" s="2">
        <v>37926.206299999998</v>
      </c>
      <c r="O67" s="2">
        <v>8.1069499999999994</v>
      </c>
      <c r="P67" s="2">
        <v>239</v>
      </c>
      <c r="Q67" s="2">
        <v>39242.546860000002</v>
      </c>
      <c r="R67" s="2">
        <v>8.0619399999999999</v>
      </c>
      <c r="S67" s="2">
        <v>88</v>
      </c>
      <c r="T67" s="2">
        <v>37510.739150000001</v>
      </c>
      <c r="U67" s="2">
        <v>8.2707099999999993</v>
      </c>
      <c r="V67" s="2">
        <v>12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43940.669280000002</v>
      </c>
      <c r="E68" s="2">
        <v>2.077E-2</v>
      </c>
      <c r="F68" s="2">
        <v>42910.146890000004</v>
      </c>
      <c r="G68" s="2">
        <v>0.1045</v>
      </c>
      <c r="H68" s="2">
        <v>40440.462249999997</v>
      </c>
      <c r="I68" s="2">
        <v>16.67849</v>
      </c>
      <c r="J68" s="2">
        <v>123</v>
      </c>
      <c r="K68" s="2">
        <v>36073.892610000003</v>
      </c>
      <c r="L68" s="2">
        <v>16.729690000000002</v>
      </c>
      <c r="M68" s="2">
        <v>47</v>
      </c>
      <c r="N68" s="2">
        <v>37476.33971</v>
      </c>
      <c r="O68" s="2">
        <v>16.581240000000001</v>
      </c>
      <c r="P68" s="2">
        <v>488</v>
      </c>
      <c r="Q68" s="2">
        <v>37093.574489999999</v>
      </c>
      <c r="R68" s="2">
        <v>16.605039999999999</v>
      </c>
      <c r="S68" s="2">
        <v>212</v>
      </c>
      <c r="T68" s="2">
        <v>36138.048470000002</v>
      </c>
      <c r="U68" s="2">
        <v>16.825320000000001</v>
      </c>
      <c r="V68" s="2">
        <v>25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43940.669280000002</v>
      </c>
      <c r="E69" s="2">
        <v>1.8249999999999999E-2</v>
      </c>
      <c r="F69" s="2">
        <v>42910.146890000004</v>
      </c>
      <c r="G69" s="2">
        <v>8.6269999999999999E-2</v>
      </c>
      <c r="H69" s="2">
        <v>38830.834690000003</v>
      </c>
      <c r="I69" s="2">
        <v>16.59901</v>
      </c>
      <c r="J69" s="2">
        <v>153</v>
      </c>
      <c r="K69" s="2">
        <v>36088.334649999997</v>
      </c>
      <c r="L69" s="2">
        <v>16.817260000000001</v>
      </c>
      <c r="M69" s="2">
        <v>54</v>
      </c>
      <c r="N69" s="2">
        <v>37509.502209999999</v>
      </c>
      <c r="O69" s="2">
        <v>16.583069999999999</v>
      </c>
      <c r="P69" s="2">
        <v>462</v>
      </c>
      <c r="Q69" s="2">
        <v>37376.104630000002</v>
      </c>
      <c r="R69" s="2">
        <v>16.570979999999999</v>
      </c>
      <c r="S69" s="2">
        <v>179</v>
      </c>
      <c r="T69" s="2">
        <v>36614.781009999999</v>
      </c>
      <c r="U69" s="2">
        <v>16.581489999999999</v>
      </c>
      <c r="V69" s="2">
        <v>26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43940.669280000002</v>
      </c>
      <c r="E70" s="2">
        <v>1.7780000000000001E-2</v>
      </c>
      <c r="F70" s="2">
        <v>42910.146890000004</v>
      </c>
      <c r="G70" s="2">
        <v>8.5500000000000007E-2</v>
      </c>
      <c r="H70" s="2">
        <v>38830.656349999997</v>
      </c>
      <c r="I70" s="2">
        <v>16.695730000000001</v>
      </c>
      <c r="J70" s="2">
        <v>136</v>
      </c>
      <c r="K70" s="2">
        <v>36059.415959999998</v>
      </c>
      <c r="L70" s="2">
        <v>16.800789999999999</v>
      </c>
      <c r="M70" s="2">
        <v>53</v>
      </c>
      <c r="N70" s="2">
        <v>37144.85211</v>
      </c>
      <c r="O70" s="2">
        <v>16.575299999999999</v>
      </c>
      <c r="P70" s="2">
        <v>462</v>
      </c>
      <c r="Q70" s="2">
        <v>37745.526429999998</v>
      </c>
      <c r="R70" s="2">
        <v>16.56596</v>
      </c>
      <c r="S70" s="2">
        <v>182</v>
      </c>
      <c r="T70" s="2">
        <v>36331.554700000001</v>
      </c>
      <c r="U70" s="2">
        <v>17.071010000000001</v>
      </c>
      <c r="V70" s="2">
        <v>29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43940.669280000002</v>
      </c>
      <c r="E71" s="2">
        <v>1.8409999999999999E-2</v>
      </c>
      <c r="F71" s="2">
        <v>42910.146890000004</v>
      </c>
      <c r="G71" s="2">
        <v>8.584E-2</v>
      </c>
      <c r="H71" s="2">
        <v>37998.909399999997</v>
      </c>
      <c r="I71" s="2">
        <v>16.561409999999999</v>
      </c>
      <c r="J71" s="2">
        <v>135</v>
      </c>
      <c r="K71" s="2">
        <v>36292.263279999999</v>
      </c>
      <c r="L71" s="2">
        <v>16.59563</v>
      </c>
      <c r="M71" s="2">
        <v>53</v>
      </c>
      <c r="N71" s="2">
        <v>38687.8341</v>
      </c>
      <c r="O71" s="2">
        <v>16.6403</v>
      </c>
      <c r="P71" s="2">
        <v>459</v>
      </c>
      <c r="Q71" s="2">
        <v>37021.584410000003</v>
      </c>
      <c r="R71" s="2">
        <v>16.626300000000001</v>
      </c>
      <c r="S71" s="2">
        <v>182</v>
      </c>
      <c r="T71" s="2">
        <v>36032.712070000001</v>
      </c>
      <c r="U71" s="2">
        <v>17.057030000000001</v>
      </c>
      <c r="V71" s="2">
        <v>26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43940.669280000002</v>
      </c>
      <c r="E72" s="2">
        <v>1.779E-2</v>
      </c>
      <c r="F72" s="2">
        <v>42910.146890000004</v>
      </c>
      <c r="G72" s="2">
        <v>8.5569999999999993E-2</v>
      </c>
      <c r="H72" s="2">
        <v>38872.546309999998</v>
      </c>
      <c r="I72" s="2">
        <v>16.572859999999999</v>
      </c>
      <c r="J72" s="2">
        <v>143</v>
      </c>
      <c r="K72" s="2">
        <v>36133.234329999999</v>
      </c>
      <c r="L72" s="2">
        <v>16.69501</v>
      </c>
      <c r="M72" s="2">
        <v>53</v>
      </c>
      <c r="N72" s="2">
        <v>37098.091030000003</v>
      </c>
      <c r="O72" s="2">
        <v>16.588519999999999</v>
      </c>
      <c r="P72" s="2">
        <v>469</v>
      </c>
      <c r="Q72" s="2">
        <v>38528.726669999996</v>
      </c>
      <c r="R72" s="2">
        <v>16.560320000000001</v>
      </c>
      <c r="S72" s="2">
        <v>182</v>
      </c>
      <c r="T72" s="2">
        <v>36011.230009999999</v>
      </c>
      <c r="U72" s="2">
        <v>16.694520000000001</v>
      </c>
      <c r="V72" s="2">
        <v>21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37626.445829999997</v>
      </c>
      <c r="E73" s="2">
        <v>2.2020000000000001E-2</v>
      </c>
      <c r="F73" s="2">
        <v>37626.616670000003</v>
      </c>
      <c r="G73" s="2">
        <v>0.11074000000000001</v>
      </c>
      <c r="H73" s="2">
        <v>37626.445829999997</v>
      </c>
      <c r="I73" s="2">
        <v>26.706160000000001</v>
      </c>
      <c r="J73" s="2">
        <v>244</v>
      </c>
      <c r="K73" s="2">
        <v>35835.621189999998</v>
      </c>
      <c r="L73" s="2">
        <v>26.90476</v>
      </c>
      <c r="M73" s="2">
        <v>97</v>
      </c>
      <c r="N73" s="2">
        <v>36645.803180000003</v>
      </c>
      <c r="O73" s="2">
        <v>26.71471</v>
      </c>
      <c r="P73" s="2">
        <v>750</v>
      </c>
      <c r="Q73" s="2">
        <v>36974.671670000003</v>
      </c>
      <c r="R73" s="2">
        <v>26.73028</v>
      </c>
      <c r="S73" s="2">
        <v>290</v>
      </c>
      <c r="T73" s="2">
        <v>35880.344100000002</v>
      </c>
      <c r="U73" s="2">
        <v>26.83024</v>
      </c>
      <c r="V73" s="2">
        <v>37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37626.445829999997</v>
      </c>
      <c r="E74" s="2">
        <v>1.9439999999999999E-2</v>
      </c>
      <c r="F74" s="2">
        <v>37626.616670000003</v>
      </c>
      <c r="G74" s="2">
        <v>9.6129999999999993E-2</v>
      </c>
      <c r="H74" s="2">
        <v>37624.916669999999</v>
      </c>
      <c r="I74" s="2">
        <v>26.768000000000001</v>
      </c>
      <c r="J74" s="2">
        <v>250</v>
      </c>
      <c r="K74" s="2">
        <v>35883.272819999998</v>
      </c>
      <c r="L74" s="2">
        <v>26.784700000000001</v>
      </c>
      <c r="M74" s="2">
        <v>83</v>
      </c>
      <c r="N74" s="2">
        <v>36875.276250000003</v>
      </c>
      <c r="O74" s="2">
        <v>26.700199999999999</v>
      </c>
      <c r="P74" s="2">
        <v>750</v>
      </c>
      <c r="Q74" s="2">
        <v>37058.120990000003</v>
      </c>
      <c r="R74" s="2">
        <v>26.762219999999999</v>
      </c>
      <c r="S74" s="2">
        <v>297</v>
      </c>
      <c r="T74" s="2">
        <v>35979.945030000003</v>
      </c>
      <c r="U74" s="2">
        <v>27.16816</v>
      </c>
      <c r="V74" s="2">
        <v>39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37626.445829999997</v>
      </c>
      <c r="E75" s="2">
        <v>1.839E-2</v>
      </c>
      <c r="F75" s="2">
        <v>37626.616670000003</v>
      </c>
      <c r="G75" s="2">
        <v>8.7809999999999999E-2</v>
      </c>
      <c r="H75" s="2">
        <v>37626.445829999997</v>
      </c>
      <c r="I75" s="2">
        <v>26.731680000000001</v>
      </c>
      <c r="J75" s="2">
        <v>270</v>
      </c>
      <c r="K75" s="2">
        <v>35924.378420000001</v>
      </c>
      <c r="L75" s="2">
        <v>26.893599999999999</v>
      </c>
      <c r="M75" s="2">
        <v>84</v>
      </c>
      <c r="N75" s="2">
        <v>36524.630530000002</v>
      </c>
      <c r="O75" s="2">
        <v>26.710090000000001</v>
      </c>
      <c r="P75" s="2">
        <v>773</v>
      </c>
      <c r="Q75" s="2">
        <v>37993.305160000004</v>
      </c>
      <c r="R75" s="2">
        <v>26.76202</v>
      </c>
      <c r="S75" s="2">
        <v>298</v>
      </c>
      <c r="T75" s="2">
        <v>35880.674039999998</v>
      </c>
      <c r="U75" s="2">
        <v>26.771370000000001</v>
      </c>
      <c r="V75" s="2">
        <v>40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37626.445829999997</v>
      </c>
      <c r="E76" s="2">
        <v>1.8460000000000001E-2</v>
      </c>
      <c r="F76" s="2">
        <v>37626.616670000003</v>
      </c>
      <c r="G76" s="2">
        <v>8.8580000000000006E-2</v>
      </c>
      <c r="H76" s="2">
        <v>37624.916669999999</v>
      </c>
      <c r="I76" s="2">
        <v>26.718109999999999</v>
      </c>
      <c r="J76" s="2">
        <v>267</v>
      </c>
      <c r="K76" s="2">
        <v>35954.004540000002</v>
      </c>
      <c r="L76" s="2">
        <v>26.768090000000001</v>
      </c>
      <c r="M76" s="2">
        <v>83</v>
      </c>
      <c r="N76" s="2">
        <v>37262.782729999999</v>
      </c>
      <c r="O76" s="2">
        <v>26.710619999999999</v>
      </c>
      <c r="P76" s="2">
        <v>744</v>
      </c>
      <c r="Q76" s="2">
        <v>37392.535199999998</v>
      </c>
      <c r="R76" s="2">
        <v>26.724910000000001</v>
      </c>
      <c r="S76" s="2">
        <v>298</v>
      </c>
      <c r="T76" s="2">
        <v>35828.036789999998</v>
      </c>
      <c r="U76" s="2">
        <v>26.88663</v>
      </c>
      <c r="V76" s="2">
        <v>37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37626.445829999997</v>
      </c>
      <c r="E77" s="2">
        <v>1.9689999999999999E-2</v>
      </c>
      <c r="F77" s="2">
        <v>37626.616670000003</v>
      </c>
      <c r="G77" s="2">
        <v>9.5850000000000005E-2</v>
      </c>
      <c r="H77" s="2">
        <v>37626.445829999997</v>
      </c>
      <c r="I77" s="2">
        <v>26.78284</v>
      </c>
      <c r="J77" s="2">
        <v>270</v>
      </c>
      <c r="K77" s="2">
        <v>35882.049599999998</v>
      </c>
      <c r="L77" s="2">
        <v>26.996649999999999</v>
      </c>
      <c r="M77" s="2">
        <v>84</v>
      </c>
      <c r="N77" s="2">
        <v>37123.602610000002</v>
      </c>
      <c r="O77" s="2">
        <v>26.717510000000001</v>
      </c>
      <c r="P77" s="2">
        <v>748</v>
      </c>
      <c r="Q77" s="2">
        <v>37742.775170000001</v>
      </c>
      <c r="R77" s="2">
        <v>26.735130000000002</v>
      </c>
      <c r="S77" s="2">
        <v>292</v>
      </c>
      <c r="T77" s="2">
        <v>36021.299950000001</v>
      </c>
      <c r="U77" s="2">
        <v>26.986080000000001</v>
      </c>
      <c r="V77" s="2">
        <v>47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340034.76545000001</v>
      </c>
      <c r="E78" s="2">
        <v>0.12125</v>
      </c>
      <c r="F78" s="2">
        <v>342915.16688999999</v>
      </c>
      <c r="G78" s="2">
        <v>9.0509999999999993E-2</v>
      </c>
      <c r="H78" s="2">
        <v>329018.53632000001</v>
      </c>
      <c r="I78" s="2">
        <v>594.01423999999997</v>
      </c>
      <c r="J78" s="2">
        <v>290</v>
      </c>
      <c r="K78" s="2">
        <v>326021.26224000001</v>
      </c>
      <c r="L78" s="2">
        <v>608.63933999999995</v>
      </c>
      <c r="M78" s="2">
        <v>9</v>
      </c>
      <c r="N78" s="2">
        <v>325417.29593000002</v>
      </c>
      <c r="O78" s="2">
        <v>592.51378999999997</v>
      </c>
      <c r="P78" s="2">
        <v>1484</v>
      </c>
      <c r="Q78" s="2">
        <v>327626.23745999997</v>
      </c>
      <c r="R78" s="2">
        <v>592.79191000000003</v>
      </c>
      <c r="S78" s="2">
        <v>41</v>
      </c>
      <c r="T78" s="2">
        <v>324570.24877000001</v>
      </c>
      <c r="U78" s="2">
        <v>613.67809</v>
      </c>
      <c r="V78" s="2">
        <v>7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340034.76545000001</v>
      </c>
      <c r="E79" s="2">
        <v>1.472E-2</v>
      </c>
      <c r="F79" s="2">
        <v>342915.16688999999</v>
      </c>
      <c r="G79" s="2">
        <v>8.8590000000000002E-2</v>
      </c>
      <c r="H79" s="2">
        <v>329842.95801</v>
      </c>
      <c r="I79" s="2">
        <v>593.64301</v>
      </c>
      <c r="J79" s="2">
        <v>284</v>
      </c>
      <c r="K79" s="2">
        <v>325866.98979000002</v>
      </c>
      <c r="L79" s="2">
        <v>605.31578000000002</v>
      </c>
      <c r="M79" s="2">
        <v>9</v>
      </c>
      <c r="N79" s="2">
        <v>325220.56809999997</v>
      </c>
      <c r="O79" s="2">
        <v>592.52710000000002</v>
      </c>
      <c r="P79" s="2">
        <v>1474</v>
      </c>
      <c r="Q79" s="2">
        <v>326597.04311999999</v>
      </c>
      <c r="R79" s="2">
        <v>596.67915000000005</v>
      </c>
      <c r="S79" s="2">
        <v>40</v>
      </c>
      <c r="T79" s="2">
        <v>324173.85206</v>
      </c>
      <c r="U79" s="2">
        <v>637.41395999999997</v>
      </c>
      <c r="V79" s="2">
        <v>8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340034.76545000001</v>
      </c>
      <c r="E80" s="2">
        <v>1.421E-2</v>
      </c>
      <c r="F80" s="2">
        <v>342915.16688999999</v>
      </c>
      <c r="G80" s="2">
        <v>8.9179999999999995E-2</v>
      </c>
      <c r="H80" s="2">
        <v>332931.24501999997</v>
      </c>
      <c r="I80" s="2">
        <v>592.82937000000004</v>
      </c>
      <c r="J80" s="2">
        <v>273</v>
      </c>
      <c r="K80" s="2">
        <v>325120.68067999999</v>
      </c>
      <c r="L80" s="2">
        <v>604.63237000000004</v>
      </c>
      <c r="M80" s="2">
        <v>9</v>
      </c>
      <c r="N80" s="2">
        <v>325769.42353999999</v>
      </c>
      <c r="O80" s="2">
        <v>592.40182000000004</v>
      </c>
      <c r="P80" s="2">
        <v>1476</v>
      </c>
      <c r="Q80" s="2">
        <v>328283.41220000002</v>
      </c>
      <c r="R80" s="2">
        <v>592.43011000000001</v>
      </c>
      <c r="S80" s="2">
        <v>40</v>
      </c>
      <c r="T80" s="2">
        <v>324433.41914000001</v>
      </c>
      <c r="U80" s="2">
        <v>613.70160999999996</v>
      </c>
      <c r="V80" s="2">
        <v>7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340034.76545000001</v>
      </c>
      <c r="E81" s="2">
        <v>2.6759999999999999E-2</v>
      </c>
      <c r="F81" s="2">
        <v>342915.16688999999</v>
      </c>
      <c r="G81" s="2">
        <v>8.5000000000000006E-2</v>
      </c>
      <c r="H81" s="2">
        <v>329168.78551000002</v>
      </c>
      <c r="I81" s="2">
        <v>592.34505000000001</v>
      </c>
      <c r="J81" s="2">
        <v>289</v>
      </c>
      <c r="K81" s="2">
        <v>325964.52812999999</v>
      </c>
      <c r="L81" s="2">
        <v>607.78823</v>
      </c>
      <c r="M81" s="2">
        <v>9</v>
      </c>
      <c r="N81" s="2">
        <v>324504.85456000001</v>
      </c>
      <c r="O81" s="2">
        <v>592.50436999999999</v>
      </c>
      <c r="P81" s="2">
        <v>1471</v>
      </c>
      <c r="Q81" s="2">
        <v>327517.01076999999</v>
      </c>
      <c r="R81" s="2">
        <v>597.95191999999997</v>
      </c>
      <c r="S81" s="2">
        <v>40</v>
      </c>
      <c r="T81" s="2">
        <v>324415.79732000001</v>
      </c>
      <c r="U81" s="2">
        <v>633.03348000000005</v>
      </c>
      <c r="V81" s="2">
        <v>9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340034.76545000001</v>
      </c>
      <c r="E82" s="2">
        <v>1.359E-2</v>
      </c>
      <c r="F82" s="2">
        <v>342915.16688999999</v>
      </c>
      <c r="G82" s="2">
        <v>8.7220000000000006E-2</v>
      </c>
      <c r="H82" s="2">
        <v>327685.14555000002</v>
      </c>
      <c r="I82" s="2">
        <v>592.39770999999996</v>
      </c>
      <c r="J82" s="2">
        <v>260</v>
      </c>
      <c r="K82" s="2">
        <v>325748.26546000002</v>
      </c>
      <c r="L82" s="2">
        <v>603.46385999999995</v>
      </c>
      <c r="M82" s="2">
        <v>9</v>
      </c>
      <c r="N82" s="2">
        <v>325107.24569000001</v>
      </c>
      <c r="O82" s="2">
        <v>592.25289999999995</v>
      </c>
      <c r="P82" s="2">
        <v>1514</v>
      </c>
      <c r="Q82" s="2">
        <v>328556.00196999998</v>
      </c>
      <c r="R82" s="2">
        <v>601.32204999999999</v>
      </c>
      <c r="S82" s="2">
        <v>42</v>
      </c>
      <c r="T82" s="2">
        <v>324423.9044</v>
      </c>
      <c r="U82" s="2">
        <v>618.57696999999996</v>
      </c>
      <c r="V82" s="2">
        <v>7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328968.39711000002</v>
      </c>
      <c r="E83" s="2">
        <v>1.389E-2</v>
      </c>
      <c r="F83" s="2">
        <v>333225.17187000002</v>
      </c>
      <c r="G83" s="2">
        <v>9.7650000000000001E-2</v>
      </c>
      <c r="H83" s="2">
        <v>328968.39711000002</v>
      </c>
      <c r="I83" s="2">
        <v>857.31142</v>
      </c>
      <c r="J83" s="2">
        <v>409</v>
      </c>
      <c r="K83" s="2">
        <v>324630.48498000001</v>
      </c>
      <c r="L83" s="2">
        <v>920.55035999999996</v>
      </c>
      <c r="M83" s="2">
        <v>13</v>
      </c>
      <c r="N83" s="2">
        <v>325101.05245999998</v>
      </c>
      <c r="O83" s="2">
        <v>857.43591000000004</v>
      </c>
      <c r="P83" s="2">
        <v>2085</v>
      </c>
      <c r="Q83" s="2">
        <v>326081.60862999997</v>
      </c>
      <c r="R83" s="2">
        <v>860.99343999999996</v>
      </c>
      <c r="S83" s="2">
        <v>59</v>
      </c>
      <c r="T83" s="2">
        <v>323741.65788999997</v>
      </c>
      <c r="U83" s="2">
        <v>928.70743000000004</v>
      </c>
      <c r="V83" s="2">
        <v>10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328968.39711000002</v>
      </c>
      <c r="E84" s="2">
        <v>1.3169999999999999E-2</v>
      </c>
      <c r="F84" s="2">
        <v>333225.17187000002</v>
      </c>
      <c r="G84" s="2">
        <v>9.5159999999999995E-2</v>
      </c>
      <c r="H84" s="2">
        <v>327065.74497</v>
      </c>
      <c r="I84" s="2">
        <v>859.07640000000004</v>
      </c>
      <c r="J84" s="2">
        <v>379</v>
      </c>
      <c r="K84" s="2">
        <v>324809.71719</v>
      </c>
      <c r="L84" s="2">
        <v>923.83649000000003</v>
      </c>
      <c r="M84" s="2">
        <v>13</v>
      </c>
      <c r="N84" s="2">
        <v>325713.67560000002</v>
      </c>
      <c r="O84" s="2">
        <v>857.19192999999996</v>
      </c>
      <c r="P84" s="2">
        <v>2070</v>
      </c>
      <c r="Q84" s="2">
        <v>325231.33815000003</v>
      </c>
      <c r="R84" s="2">
        <v>863.29262000000006</v>
      </c>
      <c r="S84" s="2">
        <v>60</v>
      </c>
      <c r="T84" s="2">
        <v>323987.35308999999</v>
      </c>
      <c r="U84" s="2">
        <v>925.51566000000003</v>
      </c>
      <c r="V84" s="2">
        <v>10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328968.39711000002</v>
      </c>
      <c r="E85" s="2">
        <v>1.349E-2</v>
      </c>
      <c r="F85" s="2">
        <v>333225.17187000002</v>
      </c>
      <c r="G85" s="2">
        <v>9.4240000000000004E-2</v>
      </c>
      <c r="H85" s="2">
        <v>328196.95857000002</v>
      </c>
      <c r="I85" s="2">
        <v>857.45344999999998</v>
      </c>
      <c r="J85" s="2">
        <v>393</v>
      </c>
      <c r="K85" s="2">
        <v>324488.21137999999</v>
      </c>
      <c r="L85" s="2">
        <v>921.06479000000002</v>
      </c>
      <c r="M85" s="2">
        <v>13</v>
      </c>
      <c r="N85" s="2">
        <v>324690.66781000001</v>
      </c>
      <c r="O85" s="2">
        <v>857.38058999999998</v>
      </c>
      <c r="P85" s="2">
        <v>2110</v>
      </c>
      <c r="Q85" s="2">
        <v>327442.27305999998</v>
      </c>
      <c r="R85" s="2">
        <v>864.17408999999998</v>
      </c>
      <c r="S85" s="2">
        <v>60</v>
      </c>
      <c r="T85" s="2">
        <v>323854.58134999999</v>
      </c>
      <c r="U85" s="2">
        <v>921.40682000000004</v>
      </c>
      <c r="V85" s="2">
        <v>10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328968.39711000002</v>
      </c>
      <c r="E86" s="2">
        <v>1.38E-2</v>
      </c>
      <c r="F86" s="2">
        <v>333225.17187000002</v>
      </c>
      <c r="G86" s="2">
        <v>9.5119999999999996E-2</v>
      </c>
      <c r="H86" s="2">
        <v>328133.44753</v>
      </c>
      <c r="I86" s="2">
        <v>858.00716</v>
      </c>
      <c r="J86" s="2">
        <v>395</v>
      </c>
      <c r="K86" s="2">
        <v>324222.63543999998</v>
      </c>
      <c r="L86" s="2">
        <v>920.05844999999999</v>
      </c>
      <c r="M86" s="2">
        <v>13</v>
      </c>
      <c r="N86" s="2">
        <v>325183.83119</v>
      </c>
      <c r="O86" s="2">
        <v>857.49099000000001</v>
      </c>
      <c r="P86" s="2">
        <v>2213</v>
      </c>
      <c r="Q86" s="2">
        <v>326802.24346000003</v>
      </c>
      <c r="R86" s="2">
        <v>863.83678999999995</v>
      </c>
      <c r="S86" s="2">
        <v>60</v>
      </c>
      <c r="T86" s="2">
        <v>323969.77341999998</v>
      </c>
      <c r="U86" s="2">
        <v>920.86238000000003</v>
      </c>
      <c r="V86" s="2">
        <v>10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328968.39711000002</v>
      </c>
      <c r="E87" s="2">
        <v>1.3509999999999999E-2</v>
      </c>
      <c r="F87" s="2">
        <v>333225.17187000002</v>
      </c>
      <c r="G87" s="2">
        <v>9.6189999999999998E-2</v>
      </c>
      <c r="H87" s="2">
        <v>328968.39711000002</v>
      </c>
      <c r="I87" s="2">
        <v>857.53008</v>
      </c>
      <c r="J87" s="2">
        <v>418</v>
      </c>
      <c r="K87" s="2">
        <v>324571.33877999999</v>
      </c>
      <c r="L87" s="2">
        <v>921.30111999999997</v>
      </c>
      <c r="M87" s="2">
        <v>13</v>
      </c>
      <c r="N87" s="2">
        <v>324704.83452999999</v>
      </c>
      <c r="O87" s="2">
        <v>857.34082999999998</v>
      </c>
      <c r="P87" s="2">
        <v>2056</v>
      </c>
      <c r="Q87" s="2">
        <v>325054.32234999997</v>
      </c>
      <c r="R87" s="2">
        <v>865.38574000000006</v>
      </c>
      <c r="S87" s="2">
        <v>61</v>
      </c>
      <c r="T87" s="2">
        <v>324007.33366</v>
      </c>
      <c r="U87" s="2">
        <v>919.04423999999995</v>
      </c>
      <c r="V87" s="2">
        <v>10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324822.94303000002</v>
      </c>
      <c r="E88" s="2">
        <v>1.3129999999999999E-2</v>
      </c>
      <c r="F88" s="2">
        <v>324832.20195999998</v>
      </c>
      <c r="G88" s="2">
        <v>4.3659999999999997E-2</v>
      </c>
      <c r="H88" s="2">
        <v>324822.94303000002</v>
      </c>
      <c r="I88" s="2">
        <v>1009.80205</v>
      </c>
      <c r="J88" s="2">
        <v>480</v>
      </c>
      <c r="K88" s="2">
        <v>323645.33824000001</v>
      </c>
      <c r="L88" s="2">
        <v>1039.3636100000001</v>
      </c>
      <c r="M88" s="2">
        <v>15</v>
      </c>
      <c r="N88" s="2">
        <v>324756.25524999999</v>
      </c>
      <c r="O88" s="2">
        <v>1008.82627</v>
      </c>
      <c r="P88" s="2">
        <v>2510</v>
      </c>
      <c r="Q88" s="2">
        <v>326534.22174000001</v>
      </c>
      <c r="R88" s="2">
        <v>1020.5966</v>
      </c>
      <c r="S88" s="2">
        <v>71</v>
      </c>
      <c r="T88" s="2">
        <v>323590.77626000001</v>
      </c>
      <c r="U88" s="2">
        <v>1017.20312</v>
      </c>
      <c r="V88" s="2">
        <v>11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324822.94303000002</v>
      </c>
      <c r="E89" s="2">
        <v>1.264E-2</v>
      </c>
      <c r="F89" s="2">
        <v>324832.20195999998</v>
      </c>
      <c r="G89" s="2">
        <v>4.3150000000000001E-2</v>
      </c>
      <c r="H89" s="2">
        <v>324822.94303000002</v>
      </c>
      <c r="I89" s="2">
        <v>1008.77457</v>
      </c>
      <c r="J89" s="2">
        <v>462</v>
      </c>
      <c r="K89" s="2">
        <v>323966.55589999998</v>
      </c>
      <c r="L89" s="2">
        <v>1040.8623700000001</v>
      </c>
      <c r="M89" s="2">
        <v>15</v>
      </c>
      <c r="N89" s="2">
        <v>325501.18511000002</v>
      </c>
      <c r="O89" s="2">
        <v>1008.71479</v>
      </c>
      <c r="P89" s="2">
        <v>2570</v>
      </c>
      <c r="Q89" s="2">
        <v>324795.47529999999</v>
      </c>
      <c r="R89" s="2">
        <v>1020.92426</v>
      </c>
      <c r="S89" s="2">
        <v>73</v>
      </c>
      <c r="T89" s="2">
        <v>323510.85892000003</v>
      </c>
      <c r="U89" s="2">
        <v>1023.53358</v>
      </c>
      <c r="V89" s="2">
        <v>11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324822.94303000002</v>
      </c>
      <c r="E90" s="2">
        <v>1.2869999999999999E-2</v>
      </c>
      <c r="F90" s="2">
        <v>324832.20195999998</v>
      </c>
      <c r="G90" s="2">
        <v>4.4240000000000002E-2</v>
      </c>
      <c r="H90" s="2">
        <v>324822.94303000002</v>
      </c>
      <c r="I90" s="2">
        <v>1008.99293</v>
      </c>
      <c r="J90" s="2">
        <v>504</v>
      </c>
      <c r="K90" s="2">
        <v>323841.47944999998</v>
      </c>
      <c r="L90" s="2">
        <v>1038.4741300000001</v>
      </c>
      <c r="M90" s="2">
        <v>15</v>
      </c>
      <c r="N90" s="2">
        <v>324466.05900000001</v>
      </c>
      <c r="O90" s="2">
        <v>1008.6614499999999</v>
      </c>
      <c r="P90" s="2">
        <v>2512</v>
      </c>
      <c r="Q90" s="2">
        <v>326197.12344</v>
      </c>
      <c r="R90" s="2">
        <v>1023.8827</v>
      </c>
      <c r="S90" s="2">
        <v>72</v>
      </c>
      <c r="T90" s="2">
        <v>323487.64701000002</v>
      </c>
      <c r="U90" s="2">
        <v>1022.95336</v>
      </c>
      <c r="V90" s="2">
        <v>11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324822.94303000002</v>
      </c>
      <c r="E91" s="2">
        <v>1.306E-2</v>
      </c>
      <c r="F91" s="2">
        <v>324832.20195999998</v>
      </c>
      <c r="G91" s="2">
        <v>4.5080000000000002E-2</v>
      </c>
      <c r="H91" s="2">
        <v>324822.94303000002</v>
      </c>
      <c r="I91" s="2">
        <v>1009.54201</v>
      </c>
      <c r="J91" s="2">
        <v>511</v>
      </c>
      <c r="K91" s="2">
        <v>323542.62988000002</v>
      </c>
      <c r="L91" s="2">
        <v>1045.59754</v>
      </c>
      <c r="M91" s="2">
        <v>15</v>
      </c>
      <c r="N91" s="2">
        <v>324493.05570999999</v>
      </c>
      <c r="O91" s="2">
        <v>1008.81866</v>
      </c>
      <c r="P91" s="2">
        <v>2386</v>
      </c>
      <c r="Q91" s="2">
        <v>326605.49404000002</v>
      </c>
      <c r="R91" s="2">
        <v>1014.66563</v>
      </c>
      <c r="S91" s="2">
        <v>72</v>
      </c>
      <c r="T91" s="2">
        <v>323563.01723</v>
      </c>
      <c r="U91" s="2">
        <v>1024.95858</v>
      </c>
      <c r="V91" s="2">
        <v>11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324822.94303000002</v>
      </c>
      <c r="E92" s="2">
        <v>1.286E-2</v>
      </c>
      <c r="F92" s="2">
        <v>324832.20195999998</v>
      </c>
      <c r="G92" s="2">
        <v>4.3799999999999999E-2</v>
      </c>
      <c r="H92" s="2">
        <v>324822.94303000002</v>
      </c>
      <c r="I92" s="2">
        <v>1009.12418</v>
      </c>
      <c r="J92" s="2">
        <v>506</v>
      </c>
      <c r="K92" s="2">
        <v>323844.89069999999</v>
      </c>
      <c r="L92" s="2">
        <v>1040.3957800000001</v>
      </c>
      <c r="M92" s="2">
        <v>15</v>
      </c>
      <c r="N92" s="2">
        <v>324545.20841000002</v>
      </c>
      <c r="O92" s="2">
        <v>1008.80413</v>
      </c>
      <c r="P92" s="2">
        <v>2406</v>
      </c>
      <c r="Q92" s="2">
        <v>326382.96229</v>
      </c>
      <c r="R92" s="2">
        <v>1012.89004</v>
      </c>
      <c r="S92" s="2">
        <v>70</v>
      </c>
      <c r="T92" s="2">
        <v>323550.08974999998</v>
      </c>
      <c r="U92" s="2">
        <v>1016.86076</v>
      </c>
      <c r="V92" s="2">
        <v>11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1137.66669</v>
      </c>
      <c r="E93" s="2">
        <v>5.0000000000000001E-4</v>
      </c>
      <c r="F93" s="2">
        <v>1137.66669</v>
      </c>
      <c r="G93" s="2">
        <v>1.1900000000000001E-3</v>
      </c>
      <c r="H93" s="2">
        <v>853.50144999999998</v>
      </c>
      <c r="I93" s="2">
        <v>1.5329200000000001</v>
      </c>
      <c r="J93" s="2">
        <v>26</v>
      </c>
      <c r="K93" s="2">
        <v>826.94874000000004</v>
      </c>
      <c r="L93" s="2">
        <v>1.49396</v>
      </c>
      <c r="M93" s="2">
        <v>51</v>
      </c>
      <c r="N93" s="2">
        <v>826.94874000000004</v>
      </c>
      <c r="O93" s="2">
        <v>1.49332</v>
      </c>
      <c r="P93" s="2">
        <v>67</v>
      </c>
      <c r="Q93" s="2">
        <v>832.78035</v>
      </c>
      <c r="R93" s="2">
        <v>1.48841</v>
      </c>
      <c r="S93" s="2">
        <v>131</v>
      </c>
      <c r="T93" s="2">
        <v>826.26711999999998</v>
      </c>
      <c r="U93" s="2">
        <v>1.4877800000000001</v>
      </c>
      <c r="V93" s="2">
        <v>13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1137.66669</v>
      </c>
      <c r="E94" s="2">
        <v>8.1300000000000001E-3</v>
      </c>
      <c r="F94" s="2">
        <v>1137.66669</v>
      </c>
      <c r="G94" s="2">
        <v>2.018E-2</v>
      </c>
      <c r="H94" s="2">
        <v>919.02475000000004</v>
      </c>
      <c r="I94" s="2">
        <v>1.5228200000000001</v>
      </c>
      <c r="J94" s="2">
        <v>20</v>
      </c>
      <c r="K94" s="2">
        <v>826.26711999999998</v>
      </c>
      <c r="L94" s="2">
        <v>1.5071399999999999</v>
      </c>
      <c r="M94" s="2">
        <v>43</v>
      </c>
      <c r="N94" s="2">
        <v>826.94874000000004</v>
      </c>
      <c r="O94" s="2">
        <v>1.4877100000000001</v>
      </c>
      <c r="P94" s="2">
        <v>73</v>
      </c>
      <c r="Q94" s="2">
        <v>832.88099999999997</v>
      </c>
      <c r="R94" s="2">
        <v>1.4887300000000001</v>
      </c>
      <c r="S94" s="2">
        <v>107</v>
      </c>
      <c r="T94" s="2">
        <v>826.26711999999998</v>
      </c>
      <c r="U94" s="2">
        <v>1.5638799999999999</v>
      </c>
      <c r="V94" s="2">
        <v>13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1137.66669</v>
      </c>
      <c r="E95" s="2">
        <v>7.8600000000000007E-3</v>
      </c>
      <c r="F95" s="2">
        <v>1137.66669</v>
      </c>
      <c r="G95" s="2">
        <v>1.9959999999999999E-2</v>
      </c>
      <c r="H95" s="2">
        <v>845.20492000000002</v>
      </c>
      <c r="I95" s="2">
        <v>1.53484</v>
      </c>
      <c r="J95" s="2">
        <v>19</v>
      </c>
      <c r="K95" s="2">
        <v>826.26711999999998</v>
      </c>
      <c r="L95" s="2">
        <v>1.4948399999999999</v>
      </c>
      <c r="M95" s="2">
        <v>42</v>
      </c>
      <c r="N95" s="2">
        <v>826.94874000000004</v>
      </c>
      <c r="O95" s="2">
        <v>1.4916</v>
      </c>
      <c r="P95" s="2">
        <v>79</v>
      </c>
      <c r="Q95" s="2">
        <v>827.04939999999999</v>
      </c>
      <c r="R95" s="2">
        <v>1.4916100000000001</v>
      </c>
      <c r="S95" s="2">
        <v>93</v>
      </c>
      <c r="T95" s="2">
        <v>826.26711999999998</v>
      </c>
      <c r="U95" s="2">
        <v>1.5483800000000001</v>
      </c>
      <c r="V95" s="2">
        <v>11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1137.66669</v>
      </c>
      <c r="E96" s="2">
        <v>8.0400000000000003E-3</v>
      </c>
      <c r="F96" s="2">
        <v>1137.66669</v>
      </c>
      <c r="G96" s="2">
        <v>2.0140000000000002E-2</v>
      </c>
      <c r="H96" s="2">
        <v>853.50144999999998</v>
      </c>
      <c r="I96" s="2">
        <v>1.5090600000000001</v>
      </c>
      <c r="J96" s="2">
        <v>22</v>
      </c>
      <c r="K96" s="2">
        <v>826.26711999999998</v>
      </c>
      <c r="L96" s="2">
        <v>1.5140199999999999</v>
      </c>
      <c r="M96" s="2">
        <v>42</v>
      </c>
      <c r="N96" s="2">
        <v>826.95374000000004</v>
      </c>
      <c r="O96" s="2">
        <v>1.50057</v>
      </c>
      <c r="P96" s="2">
        <v>57</v>
      </c>
      <c r="Q96" s="2">
        <v>832.09873000000005</v>
      </c>
      <c r="R96" s="2">
        <v>1.48681</v>
      </c>
      <c r="S96" s="2">
        <v>107</v>
      </c>
      <c r="T96" s="2">
        <v>826.26711999999998</v>
      </c>
      <c r="U96" s="2">
        <v>1.52173</v>
      </c>
      <c r="V96" s="2">
        <v>12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1137.66669</v>
      </c>
      <c r="E97" s="2">
        <v>7.9799999999999992E-3</v>
      </c>
      <c r="F97" s="2">
        <v>1137.66669</v>
      </c>
      <c r="G97" s="2">
        <v>2.002E-2</v>
      </c>
      <c r="H97" s="2">
        <v>845.49189999999999</v>
      </c>
      <c r="I97" s="2">
        <v>1.52214</v>
      </c>
      <c r="J97" s="2">
        <v>21</v>
      </c>
      <c r="K97" s="2">
        <v>826.26711999999998</v>
      </c>
      <c r="L97" s="2">
        <v>1.4971099999999999</v>
      </c>
      <c r="M97" s="2">
        <v>36</v>
      </c>
      <c r="N97" s="2">
        <v>826.94874000000004</v>
      </c>
      <c r="O97" s="2">
        <v>1.50187</v>
      </c>
      <c r="P97" s="2">
        <v>57</v>
      </c>
      <c r="Q97" s="2">
        <v>832.09873000000005</v>
      </c>
      <c r="R97" s="2">
        <v>1.4885299999999999</v>
      </c>
      <c r="S97" s="2">
        <v>100</v>
      </c>
      <c r="T97" s="2">
        <v>826.26711999999998</v>
      </c>
      <c r="U97" s="2">
        <v>1.58087</v>
      </c>
      <c r="V97" s="2">
        <v>13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775.68114000000003</v>
      </c>
      <c r="E98" s="2">
        <v>8.3899999999999999E-3</v>
      </c>
      <c r="F98" s="2">
        <v>775.68114000000003</v>
      </c>
      <c r="G98" s="2">
        <v>2.503E-2</v>
      </c>
      <c r="H98" s="2">
        <v>771.57782999999995</v>
      </c>
      <c r="I98" s="2">
        <v>2.1672600000000002</v>
      </c>
      <c r="J98" s="2">
        <v>30</v>
      </c>
      <c r="K98" s="2">
        <v>645.22574999999995</v>
      </c>
      <c r="L98" s="2">
        <v>2.1465700000000001</v>
      </c>
      <c r="M98" s="2">
        <v>53</v>
      </c>
      <c r="N98" s="2">
        <v>677.94651999999996</v>
      </c>
      <c r="O98" s="2">
        <v>2.0424799999999999</v>
      </c>
      <c r="P98" s="2">
        <v>110</v>
      </c>
      <c r="Q98" s="2">
        <v>726.15168000000006</v>
      </c>
      <c r="R98" s="2">
        <v>2.0922399999999999</v>
      </c>
      <c r="S98" s="2">
        <v>129</v>
      </c>
      <c r="T98" s="2">
        <v>643.07050000000004</v>
      </c>
      <c r="U98" s="2">
        <v>2.1308199999999999</v>
      </c>
      <c r="V98" s="2">
        <v>20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775.68114000000003</v>
      </c>
      <c r="E99" s="2">
        <v>8.4200000000000004E-3</v>
      </c>
      <c r="F99" s="2">
        <v>775.68114000000003</v>
      </c>
      <c r="G99" s="2">
        <v>2.486E-2</v>
      </c>
      <c r="H99" s="2">
        <v>727.80921999999998</v>
      </c>
      <c r="I99" s="2">
        <v>2.0480100000000001</v>
      </c>
      <c r="J99" s="2">
        <v>29</v>
      </c>
      <c r="K99" s="2">
        <v>643.56534999999997</v>
      </c>
      <c r="L99" s="2">
        <v>2.0516999999999999</v>
      </c>
      <c r="M99" s="2">
        <v>70</v>
      </c>
      <c r="N99" s="2">
        <v>689.81413999999995</v>
      </c>
      <c r="O99" s="2">
        <v>2.0474299999999999</v>
      </c>
      <c r="P99" s="2">
        <v>136</v>
      </c>
      <c r="Q99" s="2">
        <v>750.78840000000002</v>
      </c>
      <c r="R99" s="2">
        <v>2.0397599999999998</v>
      </c>
      <c r="S99" s="2">
        <v>195</v>
      </c>
      <c r="T99" s="2">
        <v>642.57339000000002</v>
      </c>
      <c r="U99" s="2">
        <v>2.0649899999999999</v>
      </c>
      <c r="V99" s="2">
        <v>28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775.68114000000003</v>
      </c>
      <c r="E100" s="2">
        <v>6.1700000000000001E-3</v>
      </c>
      <c r="F100" s="2">
        <v>775.68114000000003</v>
      </c>
      <c r="G100" s="2">
        <v>1.8599999999999998E-2</v>
      </c>
      <c r="H100" s="2">
        <v>775.68114000000003</v>
      </c>
      <c r="I100" s="2">
        <v>2.1479300000000001</v>
      </c>
      <c r="J100" s="2">
        <v>39</v>
      </c>
      <c r="K100" s="2">
        <v>653.39606000000003</v>
      </c>
      <c r="L100" s="2">
        <v>2.0463300000000002</v>
      </c>
      <c r="M100" s="2">
        <v>73</v>
      </c>
      <c r="N100" s="2">
        <v>689.18029000000001</v>
      </c>
      <c r="O100" s="2">
        <v>2.03932</v>
      </c>
      <c r="P100" s="2">
        <v>143</v>
      </c>
      <c r="Q100" s="2">
        <v>748.15463999999997</v>
      </c>
      <c r="R100" s="2">
        <v>2.04467</v>
      </c>
      <c r="S100" s="2">
        <v>187</v>
      </c>
      <c r="T100" s="2">
        <v>642.64828</v>
      </c>
      <c r="U100" s="2">
        <v>2.0527000000000002</v>
      </c>
      <c r="V100" s="2">
        <v>25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775.68114000000003</v>
      </c>
      <c r="E101" s="2">
        <v>6.4400000000000004E-3</v>
      </c>
      <c r="F101" s="2">
        <v>775.68114000000003</v>
      </c>
      <c r="G101" s="2">
        <v>1.8509999999999999E-2</v>
      </c>
      <c r="H101" s="2">
        <v>751.87798999999995</v>
      </c>
      <c r="I101" s="2">
        <v>2.0543300000000002</v>
      </c>
      <c r="J101" s="2">
        <v>40</v>
      </c>
      <c r="K101" s="2">
        <v>645.20042000000001</v>
      </c>
      <c r="L101" s="2">
        <v>2.06338</v>
      </c>
      <c r="M101" s="2">
        <v>54</v>
      </c>
      <c r="N101" s="2">
        <v>679.93098999999995</v>
      </c>
      <c r="O101" s="2">
        <v>2.0468099999999998</v>
      </c>
      <c r="P101" s="2">
        <v>105</v>
      </c>
      <c r="Q101" s="2">
        <v>700.84947</v>
      </c>
      <c r="R101" s="2">
        <v>2.0443699999999998</v>
      </c>
      <c r="S101" s="2">
        <v>185</v>
      </c>
      <c r="T101" s="2">
        <v>642.57339000000002</v>
      </c>
      <c r="U101" s="2">
        <v>2.1026799999999999</v>
      </c>
      <c r="V101" s="2">
        <v>27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775.68114000000003</v>
      </c>
      <c r="E102" s="2">
        <v>6.2399999999999999E-3</v>
      </c>
      <c r="F102" s="2">
        <v>775.68114000000003</v>
      </c>
      <c r="G102" s="2">
        <v>1.8550000000000001E-2</v>
      </c>
      <c r="H102" s="2">
        <v>757.46996999999999</v>
      </c>
      <c r="I102" s="2">
        <v>2.0464199999999999</v>
      </c>
      <c r="J102" s="2">
        <v>37</v>
      </c>
      <c r="K102" s="2">
        <v>645.2681</v>
      </c>
      <c r="L102" s="2">
        <v>2.0667300000000002</v>
      </c>
      <c r="M102" s="2">
        <v>72</v>
      </c>
      <c r="N102" s="2">
        <v>669.76367000000005</v>
      </c>
      <c r="O102" s="2">
        <v>2.0803199999999999</v>
      </c>
      <c r="P102" s="2">
        <v>133</v>
      </c>
      <c r="Q102" s="2">
        <v>724.69380000000001</v>
      </c>
      <c r="R102" s="2">
        <v>2.0445500000000001</v>
      </c>
      <c r="S102" s="2">
        <v>172</v>
      </c>
      <c r="T102" s="2">
        <v>642.57339000000002</v>
      </c>
      <c r="U102" s="2">
        <v>2.0796700000000001</v>
      </c>
      <c r="V102" s="2">
        <v>26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766.13257999999996</v>
      </c>
      <c r="E103" s="2">
        <v>6.6499999999999997E-3</v>
      </c>
      <c r="F103" s="2">
        <v>766.35445000000004</v>
      </c>
      <c r="G103" s="2">
        <v>2.206E-2</v>
      </c>
      <c r="H103" s="2">
        <v>762.00948000000005</v>
      </c>
      <c r="I103" s="2">
        <v>3.26884</v>
      </c>
      <c r="J103" s="2">
        <v>71</v>
      </c>
      <c r="K103" s="2">
        <v>589.36393999999996</v>
      </c>
      <c r="L103" s="2">
        <v>3.2400500000000001</v>
      </c>
      <c r="M103" s="2">
        <v>92</v>
      </c>
      <c r="N103" s="2">
        <v>670.92071999999996</v>
      </c>
      <c r="O103" s="2">
        <v>3.2389399999999999</v>
      </c>
      <c r="P103" s="2">
        <v>165</v>
      </c>
      <c r="Q103" s="2">
        <v>749.27387999999996</v>
      </c>
      <c r="R103" s="2">
        <v>3.2336499999999999</v>
      </c>
      <c r="S103" s="2">
        <v>221</v>
      </c>
      <c r="T103" s="2">
        <v>589.12824999999998</v>
      </c>
      <c r="U103" s="2">
        <v>3.4967100000000002</v>
      </c>
      <c r="V103" s="2">
        <v>29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766.13257999999996</v>
      </c>
      <c r="E104" s="2">
        <v>8.8800000000000007E-3</v>
      </c>
      <c r="F104" s="2">
        <v>766.35445000000004</v>
      </c>
      <c r="G104" s="2">
        <v>2.9749999999999999E-2</v>
      </c>
      <c r="H104" s="2">
        <v>718.16337999999996</v>
      </c>
      <c r="I104" s="2">
        <v>3.2687900000000001</v>
      </c>
      <c r="J104" s="2">
        <v>45</v>
      </c>
      <c r="K104" s="2">
        <v>589.49252000000001</v>
      </c>
      <c r="L104" s="2">
        <v>3.26309</v>
      </c>
      <c r="M104" s="2">
        <v>77</v>
      </c>
      <c r="N104" s="2">
        <v>713.98107000000005</v>
      </c>
      <c r="O104" s="2">
        <v>3.2414399999999999</v>
      </c>
      <c r="P104" s="2">
        <v>146</v>
      </c>
      <c r="Q104" s="2">
        <v>617.91642999999999</v>
      </c>
      <c r="R104" s="2">
        <v>3.4533399999999999</v>
      </c>
      <c r="S104" s="2">
        <v>222</v>
      </c>
      <c r="T104" s="2">
        <v>589.12824999999998</v>
      </c>
      <c r="U104" s="2">
        <v>3.2809200000000001</v>
      </c>
      <c r="V104" s="2">
        <v>31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766.13257999999996</v>
      </c>
      <c r="E105" s="2">
        <v>8.9800000000000001E-3</v>
      </c>
      <c r="F105" s="2">
        <v>766.35445000000004</v>
      </c>
      <c r="G105" s="2">
        <v>2.9669999999999998E-2</v>
      </c>
      <c r="H105" s="2">
        <v>763.54997000000003</v>
      </c>
      <c r="I105" s="2">
        <v>3.2597800000000001</v>
      </c>
      <c r="J105" s="2">
        <v>53</v>
      </c>
      <c r="K105" s="2">
        <v>589.45036000000005</v>
      </c>
      <c r="L105" s="2">
        <v>3.2518099999999999</v>
      </c>
      <c r="M105" s="2">
        <v>81</v>
      </c>
      <c r="N105" s="2">
        <v>672.17998999999998</v>
      </c>
      <c r="O105" s="2">
        <v>3.23929</v>
      </c>
      <c r="P105" s="2">
        <v>135</v>
      </c>
      <c r="Q105" s="2">
        <v>650.81271000000004</v>
      </c>
      <c r="R105" s="2">
        <v>3.2309299999999999</v>
      </c>
      <c r="S105" s="2">
        <v>232</v>
      </c>
      <c r="T105" s="2">
        <v>589.4443</v>
      </c>
      <c r="U105" s="2">
        <v>3.2965800000000001</v>
      </c>
      <c r="V105" s="2">
        <v>27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766.13257999999996</v>
      </c>
      <c r="E106" s="2">
        <v>8.9099999999999995E-3</v>
      </c>
      <c r="F106" s="2">
        <v>766.35445000000004</v>
      </c>
      <c r="G106" s="2">
        <v>2.9950000000000001E-2</v>
      </c>
      <c r="H106" s="2">
        <v>704.45443</v>
      </c>
      <c r="I106" s="2">
        <v>3.23665</v>
      </c>
      <c r="J106" s="2">
        <v>54</v>
      </c>
      <c r="K106" s="2">
        <v>591.02476999999999</v>
      </c>
      <c r="L106" s="2">
        <v>3.2366899999999998</v>
      </c>
      <c r="M106" s="2">
        <v>98</v>
      </c>
      <c r="N106" s="2">
        <v>666.68902000000003</v>
      </c>
      <c r="O106" s="2">
        <v>3.2407300000000001</v>
      </c>
      <c r="P106" s="2">
        <v>206</v>
      </c>
      <c r="Q106" s="2">
        <v>725.31230000000005</v>
      </c>
      <c r="R106" s="2">
        <v>3.2353700000000001</v>
      </c>
      <c r="S106" s="2">
        <v>282</v>
      </c>
      <c r="T106" s="2">
        <v>589.12824999999998</v>
      </c>
      <c r="U106" s="2">
        <v>3.29155</v>
      </c>
      <c r="V106" s="2">
        <v>40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766.13257999999996</v>
      </c>
      <c r="E107" s="2">
        <v>6.6600000000000001E-3</v>
      </c>
      <c r="F107" s="2">
        <v>766.35445000000004</v>
      </c>
      <c r="G107" s="2">
        <v>2.2239999999999999E-2</v>
      </c>
      <c r="H107" s="2">
        <v>762.39038000000005</v>
      </c>
      <c r="I107" s="2">
        <v>3.25942</v>
      </c>
      <c r="J107" s="2">
        <v>68</v>
      </c>
      <c r="K107" s="2">
        <v>589.36393999999996</v>
      </c>
      <c r="L107" s="2">
        <v>3.2477</v>
      </c>
      <c r="M107" s="2">
        <v>102</v>
      </c>
      <c r="N107" s="2">
        <v>700.00964999999997</v>
      </c>
      <c r="O107" s="2">
        <v>3.2346599999999999</v>
      </c>
      <c r="P107" s="2">
        <v>212</v>
      </c>
      <c r="Q107" s="2">
        <v>709.97859000000005</v>
      </c>
      <c r="R107" s="2">
        <v>3.2343199999999999</v>
      </c>
      <c r="S107" s="2">
        <v>290</v>
      </c>
      <c r="T107" s="2">
        <v>589.12824999999998</v>
      </c>
      <c r="U107" s="2">
        <v>3.5704600000000002</v>
      </c>
      <c r="V107" s="2">
        <v>40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2017.5955799999999</v>
      </c>
      <c r="E108" s="2">
        <v>1.7909999999999999E-2</v>
      </c>
      <c r="F108" s="2">
        <v>2085.4951900000001</v>
      </c>
      <c r="G108" s="2">
        <v>5.0209999999999998E-2</v>
      </c>
      <c r="H108" s="2">
        <v>1950.0272500000001</v>
      </c>
      <c r="I108" s="2">
        <v>7.9203400000000004</v>
      </c>
      <c r="J108" s="2">
        <v>80</v>
      </c>
      <c r="K108" s="2">
        <v>1836.65681</v>
      </c>
      <c r="L108" s="2">
        <v>8.0165900000000008</v>
      </c>
      <c r="M108" s="2">
        <v>35</v>
      </c>
      <c r="N108" s="2">
        <v>1972.1401699999999</v>
      </c>
      <c r="O108" s="2">
        <v>7.8674999999999997</v>
      </c>
      <c r="P108" s="2">
        <v>224</v>
      </c>
      <c r="Q108" s="2">
        <v>1841.69317</v>
      </c>
      <c r="R108" s="2">
        <v>7.8977399999999998</v>
      </c>
      <c r="S108" s="2">
        <v>95</v>
      </c>
      <c r="T108" s="2">
        <v>1809.39741</v>
      </c>
      <c r="U108" s="2">
        <v>8.3591099999999994</v>
      </c>
      <c r="V108" s="2">
        <v>18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2017.5955799999999</v>
      </c>
      <c r="E109" s="2">
        <v>2.0129999999999999E-2</v>
      </c>
      <c r="F109" s="2">
        <v>2085.4951900000001</v>
      </c>
      <c r="G109" s="2">
        <v>5.595E-2</v>
      </c>
      <c r="H109" s="2">
        <v>1960.62319</v>
      </c>
      <c r="I109" s="2">
        <v>7.83765</v>
      </c>
      <c r="J109" s="2">
        <v>70</v>
      </c>
      <c r="K109" s="2">
        <v>1832.5473999999999</v>
      </c>
      <c r="L109" s="2">
        <v>7.8993599999999997</v>
      </c>
      <c r="M109" s="2">
        <v>31</v>
      </c>
      <c r="N109" s="2">
        <v>1881.51477</v>
      </c>
      <c r="O109" s="2">
        <v>7.8422900000000002</v>
      </c>
      <c r="P109" s="2">
        <v>241</v>
      </c>
      <c r="Q109" s="2">
        <v>1883.18812</v>
      </c>
      <c r="R109" s="2">
        <v>7.8645500000000004</v>
      </c>
      <c r="S109" s="2">
        <v>94</v>
      </c>
      <c r="T109" s="2">
        <v>1815.0002899999999</v>
      </c>
      <c r="U109" s="2">
        <v>8.1334700000000009</v>
      </c>
      <c r="V109" s="2">
        <v>17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2017.5955799999999</v>
      </c>
      <c r="E110" s="2">
        <v>2.0060000000000001E-2</v>
      </c>
      <c r="F110" s="2">
        <v>2085.4951900000001</v>
      </c>
      <c r="G110" s="2">
        <v>5.6059999999999999E-2</v>
      </c>
      <c r="H110" s="2">
        <v>1950.0272500000001</v>
      </c>
      <c r="I110" s="2">
        <v>7.8912599999999999</v>
      </c>
      <c r="J110" s="2">
        <v>68</v>
      </c>
      <c r="K110" s="2">
        <v>1836.0874100000001</v>
      </c>
      <c r="L110" s="2">
        <v>8.1375399999999996</v>
      </c>
      <c r="M110" s="2">
        <v>32</v>
      </c>
      <c r="N110" s="2">
        <v>1890.0160699999999</v>
      </c>
      <c r="O110" s="2">
        <v>7.83744</v>
      </c>
      <c r="P110" s="2">
        <v>251</v>
      </c>
      <c r="Q110" s="2">
        <v>1900.6872699999999</v>
      </c>
      <c r="R110" s="2">
        <v>7.8625299999999996</v>
      </c>
      <c r="S110" s="2">
        <v>92</v>
      </c>
      <c r="T110" s="2">
        <v>1806.2489700000001</v>
      </c>
      <c r="U110" s="2">
        <v>8.1914400000000001</v>
      </c>
      <c r="V110" s="2">
        <v>17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2017.5955799999999</v>
      </c>
      <c r="E111" s="2">
        <v>2.0140000000000002E-2</v>
      </c>
      <c r="F111" s="2">
        <v>2085.4951900000001</v>
      </c>
      <c r="G111" s="2">
        <v>5.7070000000000003E-2</v>
      </c>
      <c r="H111" s="2">
        <v>1945.19912</v>
      </c>
      <c r="I111" s="2">
        <v>7.9023099999999999</v>
      </c>
      <c r="J111" s="2">
        <v>70</v>
      </c>
      <c r="K111" s="2">
        <v>1835.6567</v>
      </c>
      <c r="L111" s="2">
        <v>7.8762800000000004</v>
      </c>
      <c r="M111" s="2">
        <v>31</v>
      </c>
      <c r="N111" s="2">
        <v>1952.41841</v>
      </c>
      <c r="O111" s="2">
        <v>7.8269299999999999</v>
      </c>
      <c r="P111" s="2">
        <v>255</v>
      </c>
      <c r="Q111" s="2">
        <v>1868.6373799999999</v>
      </c>
      <c r="R111" s="2">
        <v>7.8645800000000001</v>
      </c>
      <c r="S111" s="2">
        <v>94</v>
      </c>
      <c r="T111" s="2">
        <v>1822.74062</v>
      </c>
      <c r="U111" s="2">
        <v>7.9581799999999996</v>
      </c>
      <c r="V111" s="2">
        <v>17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2017.5955799999999</v>
      </c>
      <c r="E112" s="2">
        <v>1.966E-2</v>
      </c>
      <c r="F112" s="2">
        <v>2085.4951900000001</v>
      </c>
      <c r="G112" s="2">
        <v>5.636E-2</v>
      </c>
      <c r="H112" s="2">
        <v>1945.19912</v>
      </c>
      <c r="I112" s="2">
        <v>7.9234900000000001</v>
      </c>
      <c r="J112" s="2">
        <v>69</v>
      </c>
      <c r="K112" s="2">
        <v>1830.8415</v>
      </c>
      <c r="L112" s="2">
        <v>7.9421900000000001</v>
      </c>
      <c r="M112" s="2">
        <v>31</v>
      </c>
      <c r="N112" s="2">
        <v>1955.99188</v>
      </c>
      <c r="O112" s="2">
        <v>7.8910799999999997</v>
      </c>
      <c r="P112" s="2">
        <v>254</v>
      </c>
      <c r="Q112" s="2">
        <v>1961.56441</v>
      </c>
      <c r="R112" s="2">
        <v>7.84056</v>
      </c>
      <c r="S112" s="2">
        <v>94</v>
      </c>
      <c r="T112" s="2">
        <v>1829.81843</v>
      </c>
      <c r="U112" s="2">
        <v>7.8787000000000003</v>
      </c>
      <c r="V112" s="2">
        <v>12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1862.0941800000001</v>
      </c>
      <c r="E113" s="2">
        <v>2.5420000000000002E-2</v>
      </c>
      <c r="F113" s="2">
        <v>1885.5904499999999</v>
      </c>
      <c r="G113" s="2">
        <v>8.8239999999999999E-2</v>
      </c>
      <c r="H113" s="2">
        <v>1862.0941800000001</v>
      </c>
      <c r="I113" s="2">
        <v>11.73686</v>
      </c>
      <c r="J113" s="2">
        <v>93</v>
      </c>
      <c r="K113" s="2">
        <v>1788.84797</v>
      </c>
      <c r="L113" s="2">
        <v>11.73433</v>
      </c>
      <c r="M113" s="2">
        <v>39</v>
      </c>
      <c r="N113" s="2">
        <v>1838.0135600000001</v>
      </c>
      <c r="O113" s="2">
        <v>11.64044</v>
      </c>
      <c r="P113" s="2">
        <v>328</v>
      </c>
      <c r="Q113" s="2">
        <v>1834.58752</v>
      </c>
      <c r="R113" s="2">
        <v>11.68505</v>
      </c>
      <c r="S113" s="2">
        <v>161</v>
      </c>
      <c r="T113" s="2">
        <v>1775.6293599999999</v>
      </c>
      <c r="U113" s="2">
        <v>12.022880000000001</v>
      </c>
      <c r="V113" s="2">
        <v>23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1862.0941800000001</v>
      </c>
      <c r="E114" s="2">
        <v>1.891E-2</v>
      </c>
      <c r="F114" s="2">
        <v>1885.5904499999999</v>
      </c>
      <c r="G114" s="2">
        <v>6.5559999999999993E-2</v>
      </c>
      <c r="H114" s="2">
        <v>1860.4402600000001</v>
      </c>
      <c r="I114" s="2">
        <v>11.72561</v>
      </c>
      <c r="J114" s="2">
        <v>113</v>
      </c>
      <c r="K114" s="2">
        <v>1780.48</v>
      </c>
      <c r="L114" s="2">
        <v>11.74685</v>
      </c>
      <c r="M114" s="2">
        <v>44</v>
      </c>
      <c r="N114" s="2">
        <v>1852.7508600000001</v>
      </c>
      <c r="O114" s="2">
        <v>11.63631</v>
      </c>
      <c r="P114" s="2">
        <v>367</v>
      </c>
      <c r="Q114" s="2">
        <v>1861.8848599999999</v>
      </c>
      <c r="R114" s="2">
        <v>11.65536</v>
      </c>
      <c r="S114" s="2">
        <v>142</v>
      </c>
      <c r="T114" s="2">
        <v>1772.31637</v>
      </c>
      <c r="U114" s="2">
        <v>11.764720000000001</v>
      </c>
      <c r="V114" s="2">
        <v>23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1862.0941800000001</v>
      </c>
      <c r="E115" s="2">
        <v>2.145E-2</v>
      </c>
      <c r="F115" s="2">
        <v>1885.5904499999999</v>
      </c>
      <c r="G115" s="2">
        <v>7.4020000000000002E-2</v>
      </c>
      <c r="H115" s="2">
        <v>1861.2169699999999</v>
      </c>
      <c r="I115" s="2">
        <v>11.74963</v>
      </c>
      <c r="J115" s="2">
        <v>104</v>
      </c>
      <c r="K115" s="2">
        <v>1779.2417700000001</v>
      </c>
      <c r="L115" s="2">
        <v>11.74968</v>
      </c>
      <c r="M115" s="2">
        <v>45</v>
      </c>
      <c r="N115" s="2">
        <v>1879.2646999999999</v>
      </c>
      <c r="O115" s="2">
        <v>11.658390000000001</v>
      </c>
      <c r="P115" s="2">
        <v>373</v>
      </c>
      <c r="Q115" s="2">
        <v>1824.4903099999999</v>
      </c>
      <c r="R115" s="2">
        <v>11.66545</v>
      </c>
      <c r="S115" s="2">
        <v>149</v>
      </c>
      <c r="T115" s="2">
        <v>1770.2205799999999</v>
      </c>
      <c r="U115" s="2">
        <v>12.18731</v>
      </c>
      <c r="V115" s="2">
        <v>21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1862.0941800000001</v>
      </c>
      <c r="E116" s="2">
        <v>2.2210000000000001E-2</v>
      </c>
      <c r="F116" s="2">
        <v>1885.5904499999999</v>
      </c>
      <c r="G116" s="2">
        <v>7.6060000000000003E-2</v>
      </c>
      <c r="H116" s="2">
        <v>1851.0967599999999</v>
      </c>
      <c r="I116" s="2">
        <v>11.672549999999999</v>
      </c>
      <c r="J116" s="2">
        <v>103</v>
      </c>
      <c r="K116" s="2">
        <v>1788.0809300000001</v>
      </c>
      <c r="L116" s="2">
        <v>11.75099</v>
      </c>
      <c r="M116" s="2">
        <v>44</v>
      </c>
      <c r="N116" s="2">
        <v>1854.9175</v>
      </c>
      <c r="O116" s="2">
        <v>11.65245</v>
      </c>
      <c r="P116" s="2">
        <v>361</v>
      </c>
      <c r="Q116" s="2">
        <v>1863.33285</v>
      </c>
      <c r="R116" s="2">
        <v>11.68139</v>
      </c>
      <c r="S116" s="2">
        <v>143</v>
      </c>
      <c r="T116" s="2">
        <v>1770.46354</v>
      </c>
      <c r="U116" s="2">
        <v>12.06494</v>
      </c>
      <c r="V116" s="2">
        <v>20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1862.0941800000001</v>
      </c>
      <c r="E117" s="2">
        <v>2.189E-2</v>
      </c>
      <c r="F117" s="2">
        <v>1885.5904499999999</v>
      </c>
      <c r="G117" s="2">
        <v>7.6170000000000002E-2</v>
      </c>
      <c r="H117" s="2">
        <v>1862.0941800000001</v>
      </c>
      <c r="I117" s="2">
        <v>11.72607</v>
      </c>
      <c r="J117" s="2">
        <v>106</v>
      </c>
      <c r="K117" s="2">
        <v>1785.6190799999999</v>
      </c>
      <c r="L117" s="2">
        <v>11.712770000000001</v>
      </c>
      <c r="M117" s="2">
        <v>44</v>
      </c>
      <c r="N117" s="2">
        <v>1845.96875</v>
      </c>
      <c r="O117" s="2">
        <v>11.65545</v>
      </c>
      <c r="P117" s="2">
        <v>378</v>
      </c>
      <c r="Q117" s="2">
        <v>1836.98784</v>
      </c>
      <c r="R117" s="2">
        <v>11.636279999999999</v>
      </c>
      <c r="S117" s="2">
        <v>147</v>
      </c>
      <c r="T117" s="2">
        <v>1769.88228</v>
      </c>
      <c r="U117" s="2">
        <v>11.829280000000001</v>
      </c>
      <c r="V117" s="2">
        <v>20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1823.95913</v>
      </c>
      <c r="E118" s="2">
        <v>2.299E-2</v>
      </c>
      <c r="F118" s="2">
        <v>1822.7629300000001</v>
      </c>
      <c r="G118" s="2">
        <v>8.0670000000000006E-2</v>
      </c>
      <c r="H118" s="2">
        <v>1823.95913</v>
      </c>
      <c r="I118" s="2">
        <v>19.263339999999999</v>
      </c>
      <c r="J118" s="2">
        <v>184</v>
      </c>
      <c r="K118" s="2">
        <v>1760.94732</v>
      </c>
      <c r="L118" s="2">
        <v>19.459219999999998</v>
      </c>
      <c r="M118" s="2">
        <v>72</v>
      </c>
      <c r="N118" s="2">
        <v>1818.7726</v>
      </c>
      <c r="O118" s="2">
        <v>19.244</v>
      </c>
      <c r="P118" s="2">
        <v>626</v>
      </c>
      <c r="Q118" s="2">
        <v>1805.9968699999999</v>
      </c>
      <c r="R118" s="2">
        <v>19.242460000000001</v>
      </c>
      <c r="S118" s="2">
        <v>247</v>
      </c>
      <c r="T118" s="2">
        <v>1764.77674</v>
      </c>
      <c r="U118" s="2">
        <v>19.33165</v>
      </c>
      <c r="V118" s="2">
        <v>39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1823.95913</v>
      </c>
      <c r="E119" s="2">
        <v>2.2409999999999999E-2</v>
      </c>
      <c r="F119" s="2">
        <v>1822.7629300000001</v>
      </c>
      <c r="G119" s="2">
        <v>7.8810000000000005E-2</v>
      </c>
      <c r="H119" s="2">
        <v>1823.95913</v>
      </c>
      <c r="I119" s="2">
        <v>19.31531</v>
      </c>
      <c r="J119" s="2">
        <v>181</v>
      </c>
      <c r="K119" s="2">
        <v>1760.24908</v>
      </c>
      <c r="L119" s="2">
        <v>19.412289999999999</v>
      </c>
      <c r="M119" s="2">
        <v>71</v>
      </c>
      <c r="N119" s="2">
        <v>1781.8</v>
      </c>
      <c r="O119" s="2">
        <v>19.23114</v>
      </c>
      <c r="P119" s="2">
        <v>643</v>
      </c>
      <c r="Q119" s="2">
        <v>1780.3311200000001</v>
      </c>
      <c r="R119" s="2">
        <v>19.236039999999999</v>
      </c>
      <c r="S119" s="2">
        <v>246</v>
      </c>
      <c r="T119" s="2">
        <v>1766.9151199999999</v>
      </c>
      <c r="U119" s="2">
        <v>19.31288</v>
      </c>
      <c r="V119" s="2">
        <v>31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1823.95913</v>
      </c>
      <c r="E120" s="2">
        <v>2.1760000000000002E-2</v>
      </c>
      <c r="F120" s="2">
        <v>1822.7629300000001</v>
      </c>
      <c r="G120" s="2">
        <v>7.6399999999999996E-2</v>
      </c>
      <c r="H120" s="2">
        <v>1812.2955300000001</v>
      </c>
      <c r="I120" s="2">
        <v>19.244299999999999</v>
      </c>
      <c r="J120" s="2">
        <v>184</v>
      </c>
      <c r="K120" s="2">
        <v>1764.78225</v>
      </c>
      <c r="L120" s="2">
        <v>19.28351</v>
      </c>
      <c r="M120" s="2">
        <v>70</v>
      </c>
      <c r="N120" s="2">
        <v>1854.97903</v>
      </c>
      <c r="O120" s="2">
        <v>19.24316</v>
      </c>
      <c r="P120" s="2">
        <v>627</v>
      </c>
      <c r="Q120" s="2">
        <v>1808.8851</v>
      </c>
      <c r="R120" s="2">
        <v>19.255189999999999</v>
      </c>
      <c r="S120" s="2">
        <v>243</v>
      </c>
      <c r="T120" s="2">
        <v>1759.97075</v>
      </c>
      <c r="U120" s="2">
        <v>19.473590000000002</v>
      </c>
      <c r="V120" s="2">
        <v>32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1823.95913</v>
      </c>
      <c r="E121" s="2">
        <v>2.3539999999999998E-2</v>
      </c>
      <c r="F121" s="2">
        <v>1822.7629300000001</v>
      </c>
      <c r="G121" s="2">
        <v>8.115E-2</v>
      </c>
      <c r="H121" s="2">
        <v>1823.95913</v>
      </c>
      <c r="I121" s="2">
        <v>19.273489999999999</v>
      </c>
      <c r="J121" s="2">
        <v>181</v>
      </c>
      <c r="K121" s="2">
        <v>1764.66579</v>
      </c>
      <c r="L121" s="2">
        <v>19.324549999999999</v>
      </c>
      <c r="M121" s="2">
        <v>70</v>
      </c>
      <c r="N121" s="2">
        <v>1811.57891</v>
      </c>
      <c r="O121" s="2">
        <v>19.22775</v>
      </c>
      <c r="P121" s="2">
        <v>626</v>
      </c>
      <c r="Q121" s="2">
        <v>1810.2980500000001</v>
      </c>
      <c r="R121" s="2">
        <v>19.249099999999999</v>
      </c>
      <c r="S121" s="2">
        <v>245</v>
      </c>
      <c r="T121" s="2">
        <v>1756.5437400000001</v>
      </c>
      <c r="U121" s="2">
        <v>19.534490000000002</v>
      </c>
      <c r="V121" s="2">
        <v>33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1823.95913</v>
      </c>
      <c r="E122" s="2">
        <v>2.162E-2</v>
      </c>
      <c r="F122" s="2">
        <v>1822.7629300000001</v>
      </c>
      <c r="G122" s="2">
        <v>7.596E-2</v>
      </c>
      <c r="H122" s="2">
        <v>1823.95913</v>
      </c>
      <c r="I122" s="2">
        <v>19.25722</v>
      </c>
      <c r="J122" s="2">
        <v>185</v>
      </c>
      <c r="K122" s="2">
        <v>1762.2742599999999</v>
      </c>
      <c r="L122" s="2">
        <v>19.431249999999999</v>
      </c>
      <c r="M122" s="2">
        <v>71</v>
      </c>
      <c r="N122" s="2">
        <v>1872.41156</v>
      </c>
      <c r="O122" s="2">
        <v>19.247810000000001</v>
      </c>
      <c r="P122" s="2">
        <v>634</v>
      </c>
      <c r="Q122" s="2">
        <v>1843.6086399999999</v>
      </c>
      <c r="R122" s="2">
        <v>19.26172</v>
      </c>
      <c r="S122" s="2">
        <v>242</v>
      </c>
      <c r="T122" s="2">
        <v>1761.58384</v>
      </c>
      <c r="U122" s="2">
        <v>19.3325</v>
      </c>
      <c r="V122" s="2">
        <v>32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19213.120289999999</v>
      </c>
      <c r="E123" s="2">
        <v>0.14585999999999999</v>
      </c>
      <c r="F123" s="2">
        <v>19334.768029999999</v>
      </c>
      <c r="G123" s="2">
        <v>9.2130000000000004E-2</v>
      </c>
      <c r="H123" s="2">
        <v>19168.662499999999</v>
      </c>
      <c r="I123" s="2">
        <v>381.95839999999998</v>
      </c>
      <c r="J123" s="2">
        <v>172</v>
      </c>
      <c r="K123" s="2">
        <v>19039.125</v>
      </c>
      <c r="L123" s="2">
        <v>395.55772999999999</v>
      </c>
      <c r="M123" s="2">
        <v>9</v>
      </c>
      <c r="N123" s="2">
        <v>19189.028719999998</v>
      </c>
      <c r="O123" s="2">
        <v>379.76452</v>
      </c>
      <c r="P123" s="2">
        <v>1241</v>
      </c>
      <c r="Q123" s="2">
        <v>19299.68333</v>
      </c>
      <c r="R123" s="2">
        <v>387.70767999999998</v>
      </c>
      <c r="S123" s="2">
        <v>32</v>
      </c>
      <c r="T123" s="2">
        <v>18984.68577</v>
      </c>
      <c r="U123" s="2">
        <v>385.52829000000003</v>
      </c>
      <c r="V123" s="2">
        <v>7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19213.120289999999</v>
      </c>
      <c r="E124" s="2">
        <v>1.5270000000000001E-2</v>
      </c>
      <c r="F124" s="2">
        <v>19334.768029999999</v>
      </c>
      <c r="G124" s="2">
        <v>6.8930000000000005E-2</v>
      </c>
      <c r="H124" s="2">
        <v>19213.120289999999</v>
      </c>
      <c r="I124" s="2">
        <v>380.88353000000001</v>
      </c>
      <c r="J124" s="2">
        <v>170</v>
      </c>
      <c r="K124" s="2">
        <v>19057.722559999998</v>
      </c>
      <c r="L124" s="2">
        <v>390.22913</v>
      </c>
      <c r="M124" s="2">
        <v>9</v>
      </c>
      <c r="N124" s="2">
        <v>19156.842830000001</v>
      </c>
      <c r="O124" s="2">
        <v>379.92104999999998</v>
      </c>
      <c r="P124" s="2">
        <v>1242</v>
      </c>
      <c r="Q124" s="2">
        <v>19299.68333</v>
      </c>
      <c r="R124" s="2">
        <v>381.76080000000002</v>
      </c>
      <c r="S124" s="2">
        <v>32</v>
      </c>
      <c r="T124" s="2">
        <v>18996.943780000001</v>
      </c>
      <c r="U124" s="2">
        <v>413.91268000000002</v>
      </c>
      <c r="V124" s="2">
        <v>7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19213.120289999999</v>
      </c>
      <c r="E125" s="2">
        <v>1.5699999999999999E-2</v>
      </c>
      <c r="F125" s="2">
        <v>19334.768029999999</v>
      </c>
      <c r="G125" s="2">
        <v>6.8669999999999995E-2</v>
      </c>
      <c r="H125" s="2">
        <v>19213.120289999999</v>
      </c>
      <c r="I125" s="2">
        <v>380.20084000000003</v>
      </c>
      <c r="J125" s="2">
        <v>167</v>
      </c>
      <c r="K125" s="2">
        <v>19038.217369999998</v>
      </c>
      <c r="L125" s="2">
        <v>390.01123000000001</v>
      </c>
      <c r="M125" s="2">
        <v>9</v>
      </c>
      <c r="N125" s="2">
        <v>19219.71917</v>
      </c>
      <c r="O125" s="2">
        <v>379.85045000000002</v>
      </c>
      <c r="P125" s="2">
        <v>1227</v>
      </c>
      <c r="Q125" s="2">
        <v>19299.68333</v>
      </c>
      <c r="R125" s="2">
        <v>380.91705999999999</v>
      </c>
      <c r="S125" s="2">
        <v>32</v>
      </c>
      <c r="T125" s="2">
        <v>18994.128430000001</v>
      </c>
      <c r="U125" s="2">
        <v>410.88065999999998</v>
      </c>
      <c r="V125" s="2">
        <v>8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19213.120289999999</v>
      </c>
      <c r="E126" s="2">
        <v>1.5339999999999999E-2</v>
      </c>
      <c r="F126" s="2">
        <v>19334.768029999999</v>
      </c>
      <c r="G126" s="2">
        <v>6.8970000000000004E-2</v>
      </c>
      <c r="H126" s="2">
        <v>19164.626100000001</v>
      </c>
      <c r="I126" s="2">
        <v>380.13695000000001</v>
      </c>
      <c r="J126" s="2">
        <v>169</v>
      </c>
      <c r="K126" s="2">
        <v>19047.619269999999</v>
      </c>
      <c r="L126" s="2">
        <v>391.01407</v>
      </c>
      <c r="M126" s="2">
        <v>9</v>
      </c>
      <c r="N126" s="2">
        <v>19199.544519999999</v>
      </c>
      <c r="O126" s="2">
        <v>379.94646999999998</v>
      </c>
      <c r="P126" s="2">
        <v>1249</v>
      </c>
      <c r="Q126" s="2">
        <v>19283.20249</v>
      </c>
      <c r="R126" s="2">
        <v>379.70627999999999</v>
      </c>
      <c r="S126" s="2">
        <v>32</v>
      </c>
      <c r="T126" s="2">
        <v>19000.684639999999</v>
      </c>
      <c r="U126" s="2">
        <v>411.53012000000001</v>
      </c>
      <c r="V126" s="2">
        <v>8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19213.120289999999</v>
      </c>
      <c r="E127" s="2">
        <v>1.519E-2</v>
      </c>
      <c r="F127" s="2">
        <v>19334.768029999999</v>
      </c>
      <c r="G127" s="2">
        <v>6.8849999999999995E-2</v>
      </c>
      <c r="H127" s="2">
        <v>19177.041939999999</v>
      </c>
      <c r="I127" s="2">
        <v>381.31682000000001</v>
      </c>
      <c r="J127" s="2">
        <v>169</v>
      </c>
      <c r="K127" s="2">
        <v>19038.534009999999</v>
      </c>
      <c r="L127" s="2">
        <v>390.88204000000002</v>
      </c>
      <c r="M127" s="2">
        <v>9</v>
      </c>
      <c r="N127" s="2">
        <v>19136.0857</v>
      </c>
      <c r="O127" s="2">
        <v>379.71715999999998</v>
      </c>
      <c r="P127" s="2">
        <v>1244</v>
      </c>
      <c r="Q127" s="2">
        <v>19299.68333</v>
      </c>
      <c r="R127" s="2">
        <v>384.43454000000003</v>
      </c>
      <c r="S127" s="2">
        <v>32</v>
      </c>
      <c r="T127" s="2">
        <v>18997.984329999999</v>
      </c>
      <c r="U127" s="2">
        <v>398.03735</v>
      </c>
      <c r="V127" s="2">
        <v>7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19063.323270000001</v>
      </c>
      <c r="E128" s="2">
        <v>1.601E-2</v>
      </c>
      <c r="F128" s="2">
        <v>19103.333340000001</v>
      </c>
      <c r="G128" s="2">
        <v>8.9230000000000004E-2</v>
      </c>
      <c r="H128" s="2">
        <v>19063.323270000001</v>
      </c>
      <c r="I128" s="2">
        <v>604.07340999999997</v>
      </c>
      <c r="J128" s="2">
        <v>267</v>
      </c>
      <c r="K128" s="2">
        <v>18985.49267</v>
      </c>
      <c r="L128" s="2">
        <v>618.06898999999999</v>
      </c>
      <c r="M128" s="2">
        <v>14</v>
      </c>
      <c r="N128" s="2">
        <v>19016.989119999998</v>
      </c>
      <c r="O128" s="2">
        <v>602.35537999999997</v>
      </c>
      <c r="P128" s="2">
        <v>2024</v>
      </c>
      <c r="Q128" s="2">
        <v>19186.078750000001</v>
      </c>
      <c r="R128" s="2">
        <v>605.89886000000001</v>
      </c>
      <c r="S128" s="2">
        <v>52</v>
      </c>
      <c r="T128" s="2">
        <v>18981.558430000001</v>
      </c>
      <c r="U128" s="2">
        <v>648.03521000000001</v>
      </c>
      <c r="V128" s="2">
        <v>10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19063.323270000001</v>
      </c>
      <c r="E129" s="2">
        <v>1.6590000000000001E-2</v>
      </c>
      <c r="F129" s="2">
        <v>19103.333340000001</v>
      </c>
      <c r="G129" s="2">
        <v>8.9990000000000001E-2</v>
      </c>
      <c r="H129" s="2">
        <v>19063.323270000001</v>
      </c>
      <c r="I129" s="2">
        <v>603.56329000000005</v>
      </c>
      <c r="J129" s="2">
        <v>272</v>
      </c>
      <c r="K129" s="2">
        <v>18991.681509999999</v>
      </c>
      <c r="L129" s="2">
        <v>618.17791</v>
      </c>
      <c r="M129" s="2">
        <v>14</v>
      </c>
      <c r="N129" s="2">
        <v>19167.003079999999</v>
      </c>
      <c r="O129" s="2">
        <v>602.49617000000001</v>
      </c>
      <c r="P129" s="2">
        <v>1948</v>
      </c>
      <c r="Q129" s="2">
        <v>19144.544679999999</v>
      </c>
      <c r="R129" s="2">
        <v>612.87783999999999</v>
      </c>
      <c r="S129" s="2">
        <v>53</v>
      </c>
      <c r="T129" s="2">
        <v>18980.79536</v>
      </c>
      <c r="U129" s="2">
        <v>644.24474999999995</v>
      </c>
      <c r="V129" s="2">
        <v>10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19063.323270000001</v>
      </c>
      <c r="E130" s="2">
        <v>1.7909999999999999E-2</v>
      </c>
      <c r="F130" s="2">
        <v>19103.333340000001</v>
      </c>
      <c r="G130" s="2">
        <v>8.8609999999999994E-2</v>
      </c>
      <c r="H130" s="2">
        <v>19063.323270000001</v>
      </c>
      <c r="I130" s="2">
        <v>602.80831000000001</v>
      </c>
      <c r="J130" s="2">
        <v>267</v>
      </c>
      <c r="K130" s="2">
        <v>18986.01527</v>
      </c>
      <c r="L130" s="2">
        <v>617.90403000000003</v>
      </c>
      <c r="M130" s="2">
        <v>14</v>
      </c>
      <c r="N130" s="2">
        <v>19123.966639999999</v>
      </c>
      <c r="O130" s="2">
        <v>602.29223999999999</v>
      </c>
      <c r="P130" s="2">
        <v>1982</v>
      </c>
      <c r="Q130" s="2">
        <v>19186.078750000001</v>
      </c>
      <c r="R130" s="2">
        <v>605.35846000000004</v>
      </c>
      <c r="S130" s="2">
        <v>52</v>
      </c>
      <c r="T130" s="2">
        <v>18984.453420000002</v>
      </c>
      <c r="U130" s="2">
        <v>609.16614000000004</v>
      </c>
      <c r="V130" s="2">
        <v>12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19063.323270000001</v>
      </c>
      <c r="E131" s="2">
        <v>1.6070000000000001E-2</v>
      </c>
      <c r="F131" s="2">
        <v>19103.333340000001</v>
      </c>
      <c r="G131" s="2">
        <v>8.9609999999999995E-2</v>
      </c>
      <c r="H131" s="2">
        <v>19063.323270000001</v>
      </c>
      <c r="I131" s="2">
        <v>604.32902000000001</v>
      </c>
      <c r="J131" s="2">
        <v>264</v>
      </c>
      <c r="K131" s="2">
        <v>18998.267</v>
      </c>
      <c r="L131" s="2">
        <v>617.37509999999997</v>
      </c>
      <c r="M131" s="2">
        <v>14</v>
      </c>
      <c r="N131" s="2">
        <v>19114.21313</v>
      </c>
      <c r="O131" s="2">
        <v>602.16642000000002</v>
      </c>
      <c r="P131" s="2">
        <v>1895</v>
      </c>
      <c r="Q131" s="2">
        <v>19186.078750000001</v>
      </c>
      <c r="R131" s="2">
        <v>605.42390999999998</v>
      </c>
      <c r="S131" s="2">
        <v>52</v>
      </c>
      <c r="T131" s="2">
        <v>18982.41001</v>
      </c>
      <c r="U131" s="2">
        <v>603.38179000000002</v>
      </c>
      <c r="V131" s="2">
        <v>12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19063.323270000001</v>
      </c>
      <c r="E132" s="2">
        <v>1.6820000000000002E-2</v>
      </c>
      <c r="F132" s="2">
        <v>19103.333340000001</v>
      </c>
      <c r="G132" s="2">
        <v>9.1209999999999999E-2</v>
      </c>
      <c r="H132" s="2">
        <v>19063.323270000001</v>
      </c>
      <c r="I132" s="2">
        <v>603.65661</v>
      </c>
      <c r="J132" s="2">
        <v>267</v>
      </c>
      <c r="K132" s="2">
        <v>18983.759109999999</v>
      </c>
      <c r="L132" s="2">
        <v>618.13306999999998</v>
      </c>
      <c r="M132" s="2">
        <v>14</v>
      </c>
      <c r="N132" s="2">
        <v>19135.253499999999</v>
      </c>
      <c r="O132" s="2">
        <v>602.26255000000003</v>
      </c>
      <c r="P132" s="2">
        <v>1928</v>
      </c>
      <c r="Q132" s="2">
        <v>19159.512040000001</v>
      </c>
      <c r="R132" s="2">
        <v>610.19129999999996</v>
      </c>
      <c r="S132" s="2">
        <v>53</v>
      </c>
      <c r="T132" s="2">
        <v>18982.844300000001</v>
      </c>
      <c r="U132" s="2">
        <v>605.40922999999998</v>
      </c>
      <c r="V132" s="2">
        <v>10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19013.342670000002</v>
      </c>
      <c r="E133" s="2">
        <v>1.6879999999999999E-2</v>
      </c>
      <c r="F133" s="2">
        <v>19054.946049999999</v>
      </c>
      <c r="G133" s="2">
        <v>8.2369999999999999E-2</v>
      </c>
      <c r="H133" s="2">
        <v>19013.342670000002</v>
      </c>
      <c r="I133" s="2">
        <v>952.36437999999998</v>
      </c>
      <c r="J133" s="2">
        <v>419</v>
      </c>
      <c r="K133" s="2">
        <v>18979.82098</v>
      </c>
      <c r="L133" s="2">
        <v>999.41704000000004</v>
      </c>
      <c r="M133" s="2">
        <v>22</v>
      </c>
      <c r="N133" s="2">
        <v>19120.95132</v>
      </c>
      <c r="O133" s="2">
        <v>951.68259999999998</v>
      </c>
      <c r="P133" s="2">
        <v>3114</v>
      </c>
      <c r="Q133" s="2">
        <v>19154.34519</v>
      </c>
      <c r="R133" s="2">
        <v>955.73904000000005</v>
      </c>
      <c r="S133" s="2">
        <v>85</v>
      </c>
      <c r="T133" s="2">
        <v>18978.037179999999</v>
      </c>
      <c r="U133" s="2">
        <v>998.03358000000003</v>
      </c>
      <c r="V133" s="2">
        <v>16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19013.342670000002</v>
      </c>
      <c r="E134" s="2">
        <v>1.7000000000000001E-2</v>
      </c>
      <c r="F134" s="2">
        <v>19054.946049999999</v>
      </c>
      <c r="G134" s="2">
        <v>8.0750000000000002E-2</v>
      </c>
      <c r="H134" s="2">
        <v>19013.342670000002</v>
      </c>
      <c r="I134" s="2">
        <v>953.43111999999996</v>
      </c>
      <c r="J134" s="2">
        <v>417</v>
      </c>
      <c r="K134" s="2">
        <v>18982.86046</v>
      </c>
      <c r="L134" s="2">
        <v>955.21578</v>
      </c>
      <c r="M134" s="2">
        <v>21</v>
      </c>
      <c r="N134" s="2">
        <v>19071.299129999999</v>
      </c>
      <c r="O134" s="2">
        <v>951.67696999999998</v>
      </c>
      <c r="P134" s="2">
        <v>3183</v>
      </c>
      <c r="Q134" s="2">
        <v>19090.951809999999</v>
      </c>
      <c r="R134" s="2">
        <v>957.78098999999997</v>
      </c>
      <c r="S134" s="2">
        <v>84</v>
      </c>
      <c r="T134" s="2">
        <v>18977.245999999999</v>
      </c>
      <c r="U134" s="2">
        <v>985.87991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19013.342670000002</v>
      </c>
      <c r="E135" s="2">
        <v>1.7639999999999999E-2</v>
      </c>
      <c r="F135" s="2">
        <v>19054.946049999999</v>
      </c>
      <c r="G135" s="2">
        <v>8.0530000000000004E-2</v>
      </c>
      <c r="H135" s="2">
        <v>19013.342670000002</v>
      </c>
      <c r="I135" s="2">
        <v>953.63117999999997</v>
      </c>
      <c r="J135" s="2">
        <v>422</v>
      </c>
      <c r="K135" s="2">
        <v>18980.784199999998</v>
      </c>
      <c r="L135" s="2">
        <v>957.51063999999997</v>
      </c>
      <c r="M135" s="2">
        <v>21</v>
      </c>
      <c r="N135" s="2">
        <v>19038.204259999999</v>
      </c>
      <c r="O135" s="2">
        <v>951.47889999999995</v>
      </c>
      <c r="P135" s="2">
        <v>3178</v>
      </c>
      <c r="Q135" s="2">
        <v>19066.453870000001</v>
      </c>
      <c r="R135" s="2">
        <v>953.68251999999995</v>
      </c>
      <c r="S135" s="2">
        <v>84</v>
      </c>
      <c r="T135" s="2">
        <v>18977.411090000001</v>
      </c>
      <c r="U135" s="2">
        <v>985.07243000000005</v>
      </c>
      <c r="V135" s="2">
        <v>14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19013.342670000002</v>
      </c>
      <c r="E136" s="2">
        <v>1.7579999999999998E-2</v>
      </c>
      <c r="F136" s="2">
        <v>19054.946049999999</v>
      </c>
      <c r="G136" s="2">
        <v>8.0549999999999997E-2</v>
      </c>
      <c r="H136" s="2">
        <v>19013.342670000002</v>
      </c>
      <c r="I136" s="2">
        <v>953.40769</v>
      </c>
      <c r="J136" s="2">
        <v>419</v>
      </c>
      <c r="K136" s="2">
        <v>18976.192429999999</v>
      </c>
      <c r="L136" s="2">
        <v>955.64832000000001</v>
      </c>
      <c r="M136" s="2">
        <v>21</v>
      </c>
      <c r="N136" s="2">
        <v>19053.439689999999</v>
      </c>
      <c r="O136" s="2">
        <v>951.58407999999997</v>
      </c>
      <c r="P136" s="2">
        <v>3113</v>
      </c>
      <c r="Q136" s="2">
        <v>19154.34519</v>
      </c>
      <c r="R136" s="2">
        <v>958.66025000000002</v>
      </c>
      <c r="S136" s="2">
        <v>85</v>
      </c>
      <c r="T136" s="2">
        <v>18977.349999999999</v>
      </c>
      <c r="U136" s="2">
        <v>983.60238000000004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19013.342670000002</v>
      </c>
      <c r="E137" s="2">
        <v>1.7420000000000001E-2</v>
      </c>
      <c r="F137" s="2">
        <v>19054.946049999999</v>
      </c>
      <c r="G137" s="2">
        <v>7.9390000000000002E-2</v>
      </c>
      <c r="H137" s="2">
        <v>19013.342670000002</v>
      </c>
      <c r="I137" s="2">
        <v>952.33403999999996</v>
      </c>
      <c r="J137" s="2">
        <v>418</v>
      </c>
      <c r="K137" s="2">
        <v>18979.6672</v>
      </c>
      <c r="L137" s="2">
        <v>953.71819000000005</v>
      </c>
      <c r="M137" s="2">
        <v>21</v>
      </c>
      <c r="N137" s="2">
        <v>19129.171399999999</v>
      </c>
      <c r="O137" s="2">
        <v>951.58194000000003</v>
      </c>
      <c r="P137" s="2">
        <v>3222</v>
      </c>
      <c r="Q137" s="2">
        <v>19154.34519</v>
      </c>
      <c r="R137" s="2">
        <v>962.67457000000002</v>
      </c>
      <c r="S137" s="2">
        <v>85</v>
      </c>
      <c r="T137" s="2">
        <v>18976.22178</v>
      </c>
      <c r="U137" s="2">
        <v>982.98119999999994</v>
      </c>
      <c r="V137" s="2">
        <v>14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tabSelected="1" zoomScale="85" zoomScaleNormal="85" workbookViewId="0">
      <selection activeCell="L30" sqref="L30:Q30"/>
    </sheetView>
  </sheetViews>
  <sheetFormatPr defaultRowHeight="13.8" x14ac:dyDescent="0.25"/>
  <cols>
    <col min="1" max="1" width="10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30" t="s">
        <v>49</v>
      </c>
      <c r="E1" s="30" t="s">
        <v>58</v>
      </c>
      <c r="F1" s="29" t="s">
        <v>50</v>
      </c>
      <c r="G1" s="29" t="s">
        <v>51</v>
      </c>
      <c r="H1" s="29" t="s">
        <v>52</v>
      </c>
      <c r="I1" s="29" t="s">
        <v>53</v>
      </c>
      <c r="J1" s="29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43.130929999999999</v>
      </c>
      <c r="E3" s="14">
        <v>45.642440000000001</v>
      </c>
      <c r="F3" s="14">
        <v>37.553138000000004</v>
      </c>
      <c r="G3" s="14">
        <v>35.704340000000002</v>
      </c>
      <c r="H3" s="14">
        <v>36.592821999999998</v>
      </c>
      <c r="I3" s="14">
        <v>35.766713999999993</v>
      </c>
      <c r="J3" s="14">
        <v>35.36486</v>
      </c>
      <c r="L3" s="3">
        <f t="shared" ref="L3:L29" si="0">(D3-J3)/MAX(D3,J3)</f>
        <v>0.18005802332572007</v>
      </c>
      <c r="M3" s="3">
        <f t="shared" ref="M3:M29" si="1">(E3-J3)/MAX(J3,E3)</f>
        <v>0.22517595465974213</v>
      </c>
      <c r="N3" s="3">
        <f t="shared" ref="N3:N29" si="2">(F3-J3)/MAX(F3,J3)</f>
        <v>5.8271508495508516E-2</v>
      </c>
      <c r="O3" s="3">
        <f t="shared" ref="O3:O29" si="3">(G3-J3)/MAX(G3,J3)</f>
        <v>9.5080878122940169E-3</v>
      </c>
      <c r="P3" s="3">
        <f t="shared" ref="P3:P29" si="4">(H3-J3)/MAX(H3,J3)</f>
        <v>3.3557455612469519E-2</v>
      </c>
      <c r="Q3" s="3">
        <f t="shared" ref="Q3:Q29" si="5">(I3-J3)/MAX(I3,J3)</f>
        <v>1.1235418495531715E-2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36.930030000000002</v>
      </c>
      <c r="E4" s="14">
        <v>32.931289999999997</v>
      </c>
      <c r="F4" s="14">
        <v>33.112257999999997</v>
      </c>
      <c r="G4" s="14">
        <v>32.988603999999995</v>
      </c>
      <c r="H4" s="14">
        <v>34.116412000000004</v>
      </c>
      <c r="I4" s="14">
        <v>32.895446000000007</v>
      </c>
      <c r="J4" s="14">
        <v>32.988603999999995</v>
      </c>
      <c r="L4" s="3">
        <f t="shared" si="0"/>
        <v>0.10672685616556517</v>
      </c>
      <c r="M4" s="3">
        <f t="shared" si="1"/>
        <v>-1.7373878567276777E-3</v>
      </c>
      <c r="N4" s="3">
        <f t="shared" si="2"/>
        <v>3.734387428365711E-3</v>
      </c>
      <c r="O4" s="3">
        <f t="shared" si="3"/>
        <v>0</v>
      </c>
      <c r="P4" s="3">
        <f t="shared" si="4"/>
        <v>3.3057638065808581E-2</v>
      </c>
      <c r="Q4" s="3">
        <f t="shared" si="5"/>
        <v>-2.823944899274559E-3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35.4848</v>
      </c>
      <c r="E5" s="14">
        <v>31.254740000000005</v>
      </c>
      <c r="F5" s="14">
        <v>34.148767999999997</v>
      </c>
      <c r="G5" s="14">
        <v>32.390056000000001</v>
      </c>
      <c r="H5" s="14">
        <v>35.855215999999999</v>
      </c>
      <c r="I5" s="14">
        <v>33.533262000000001</v>
      </c>
      <c r="J5" s="14">
        <v>32.011234000000002</v>
      </c>
      <c r="L5" s="3">
        <f t="shared" si="0"/>
        <v>9.7888842546667812E-2</v>
      </c>
      <c r="M5" s="3">
        <f t="shared" si="1"/>
        <v>-2.3632141141450416E-2</v>
      </c>
      <c r="N5" s="3">
        <f t="shared" si="2"/>
        <v>6.2594761837381524E-2</v>
      </c>
      <c r="O5" s="3">
        <f t="shared" si="3"/>
        <v>1.1695626583665046E-2</v>
      </c>
      <c r="P5" s="3">
        <f t="shared" si="4"/>
        <v>0.10720844632479684</v>
      </c>
      <c r="Q5" s="3">
        <f t="shared" si="5"/>
        <v>4.5388605498623988E-2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161.68950000000001</v>
      </c>
      <c r="E6" s="14">
        <v>164.03389999999999</v>
      </c>
      <c r="F6" s="14">
        <v>147.75163800000001</v>
      </c>
      <c r="G6" s="14">
        <v>144.94829199999998</v>
      </c>
      <c r="H6" s="14">
        <v>147.64423400000001</v>
      </c>
      <c r="I6" s="14">
        <v>145.15436799999998</v>
      </c>
      <c r="J6" s="14">
        <v>144.912296</v>
      </c>
      <c r="L6" s="3">
        <f t="shared" si="0"/>
        <v>0.10376186456139706</v>
      </c>
      <c r="M6" s="3">
        <f t="shared" si="1"/>
        <v>0.11657105025241729</v>
      </c>
      <c r="N6" s="3">
        <f t="shared" si="2"/>
        <v>1.9216991692505066E-2</v>
      </c>
      <c r="O6" s="3">
        <f t="shared" si="3"/>
        <v>2.4833683448979892E-4</v>
      </c>
      <c r="P6" s="3">
        <f t="shared" si="4"/>
        <v>1.8503519751404674E-2</v>
      </c>
      <c r="Q6" s="3">
        <f t="shared" si="5"/>
        <v>1.6676866382689841E-3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156.72594000000001</v>
      </c>
      <c r="E7" s="14">
        <v>113.13077000000001</v>
      </c>
      <c r="F7" s="14">
        <v>113.06744399999999</v>
      </c>
      <c r="G7" s="14">
        <v>153.69780399999999</v>
      </c>
      <c r="H7" s="14">
        <v>112.084312</v>
      </c>
      <c r="I7" s="14">
        <v>112.093974</v>
      </c>
      <c r="J7" s="14">
        <v>111.04539</v>
      </c>
      <c r="L7" s="3">
        <f t="shared" si="0"/>
        <v>0.29146770470797628</v>
      </c>
      <c r="M7" s="3">
        <f t="shared" si="1"/>
        <v>1.8433358139434697E-2</v>
      </c>
      <c r="N7" s="3">
        <f t="shared" si="2"/>
        <v>1.7883609361506368E-2</v>
      </c>
      <c r="O7" s="3">
        <f t="shared" si="3"/>
        <v>0.27750828502403324</v>
      </c>
      <c r="P7" s="3">
        <f t="shared" si="4"/>
        <v>9.2691116308944235E-3</v>
      </c>
      <c r="Q7" s="3">
        <f t="shared" si="5"/>
        <v>9.354508209335189E-3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119.73837</v>
      </c>
      <c r="E8" s="14">
        <v>119.17312</v>
      </c>
      <c r="F8" s="14">
        <v>110.09286400000001</v>
      </c>
      <c r="G8" s="14">
        <v>117.68154799999999</v>
      </c>
      <c r="H8" s="14">
        <v>110.796846</v>
      </c>
      <c r="I8" s="14">
        <v>109.48062999999999</v>
      </c>
      <c r="J8" s="14">
        <v>110.413084</v>
      </c>
      <c r="L8" s="3">
        <f t="shared" si="0"/>
        <v>7.788051566093647E-2</v>
      </c>
      <c r="M8" s="3">
        <f t="shared" si="1"/>
        <v>7.3506810931861136E-2</v>
      </c>
      <c r="N8" s="3">
        <f t="shared" si="2"/>
        <v>-2.9001997625570531E-3</v>
      </c>
      <c r="O8" s="3">
        <f t="shared" si="3"/>
        <v>6.1763837436944614E-2</v>
      </c>
      <c r="P8" s="3">
        <f t="shared" si="4"/>
        <v>3.4636545520438764E-3</v>
      </c>
      <c r="Q8" s="3">
        <f t="shared" si="5"/>
        <v>-8.4451404328132612E-3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1325.61231</v>
      </c>
      <c r="E9" s="14">
        <v>1308.3648499999999</v>
      </c>
      <c r="F9" s="14">
        <v>1096.62006</v>
      </c>
      <c r="G9" s="14">
        <v>1130.5374940000002</v>
      </c>
      <c r="H9" s="14">
        <v>1097.1188539999998</v>
      </c>
      <c r="I9" s="14">
        <v>1114.6529139999998</v>
      </c>
      <c r="J9" s="14">
        <v>1128.1543379999998</v>
      </c>
      <c r="L9" s="3">
        <f t="shared" si="0"/>
        <v>0.14895604884658936</v>
      </c>
      <c r="M9" s="3">
        <f t="shared" si="1"/>
        <v>0.13773720075099857</v>
      </c>
      <c r="N9" s="3">
        <f t="shared" si="2"/>
        <v>-2.7952095682142263E-2</v>
      </c>
      <c r="O9" s="3">
        <f t="shared" si="3"/>
        <v>2.1079849298658699E-3</v>
      </c>
      <c r="P9" s="3">
        <f t="shared" si="4"/>
        <v>-2.750996291431182E-2</v>
      </c>
      <c r="Q9" s="3">
        <f t="shared" si="5"/>
        <v>-1.1967710042169819E-2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1235.9396300000001</v>
      </c>
      <c r="E10" s="14">
        <v>1124.67579</v>
      </c>
      <c r="F10" s="14">
        <v>1088.9613119999999</v>
      </c>
      <c r="G10" s="14">
        <v>1198.9876079999999</v>
      </c>
      <c r="H10" s="14">
        <v>1082.3164140000001</v>
      </c>
      <c r="I10" s="14">
        <v>1100.815564</v>
      </c>
      <c r="J10" s="14">
        <v>1196.967672</v>
      </c>
      <c r="L10" s="3">
        <f t="shared" si="0"/>
        <v>3.1532250487024259E-2</v>
      </c>
      <c r="M10" s="3">
        <f t="shared" si="1"/>
        <v>-6.039585169347831E-2</v>
      </c>
      <c r="N10" s="3">
        <f t="shared" si="2"/>
        <v>-9.0233314170911114E-2</v>
      </c>
      <c r="O10" s="3">
        <f t="shared" si="3"/>
        <v>1.684701315111437E-3</v>
      </c>
      <c r="P10" s="3">
        <f t="shared" si="4"/>
        <v>-9.5784757334699239E-2</v>
      </c>
      <c r="Q10" s="3">
        <f t="shared" si="5"/>
        <v>-8.0329745112781958E-2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1164.17841</v>
      </c>
      <c r="E11" s="14">
        <v>1163.7121199999999</v>
      </c>
      <c r="F11" s="14">
        <v>1074.9247040000002</v>
      </c>
      <c r="G11" s="14">
        <v>1161.4124380000001</v>
      </c>
      <c r="H11" s="14">
        <v>1086.7676739999999</v>
      </c>
      <c r="I11" s="14">
        <v>1086.4013520000001</v>
      </c>
      <c r="J11" s="14">
        <v>1161.417252</v>
      </c>
      <c r="L11" s="3">
        <f t="shared" si="0"/>
        <v>2.3717653379261888E-3</v>
      </c>
      <c r="M11" s="3">
        <f t="shared" si="1"/>
        <v>1.9720238025878354E-3</v>
      </c>
      <c r="N11" s="3">
        <f t="shared" si="2"/>
        <v>-7.4471554345397067E-2</v>
      </c>
      <c r="O11" s="3">
        <f t="shared" si="3"/>
        <v>-4.1449358459302643E-6</v>
      </c>
      <c r="P11" s="3">
        <f t="shared" si="4"/>
        <v>-6.4274555825179033E-2</v>
      </c>
      <c r="Q11" s="3">
        <f t="shared" si="5"/>
        <v>-6.4589965295263133E-2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4195.5379599999997</v>
      </c>
      <c r="E12" s="14">
        <v>2776.9559300000001</v>
      </c>
      <c r="F12" s="14">
        <v>2784.1499900000003</v>
      </c>
      <c r="G12" s="14">
        <v>2758.3906999999999</v>
      </c>
      <c r="H12" s="14">
        <v>2762.0218720000003</v>
      </c>
      <c r="I12" s="14">
        <v>2758.4333999999999</v>
      </c>
      <c r="J12" s="14">
        <v>2758.3906999999999</v>
      </c>
      <c r="L12" s="3">
        <f t="shared" si="0"/>
        <v>0.34254183222787477</v>
      </c>
      <c r="M12" s="3">
        <f t="shared" si="1"/>
        <v>6.6854607951953183E-3</v>
      </c>
      <c r="N12" s="3">
        <f t="shared" si="2"/>
        <v>9.2521200698675067E-3</v>
      </c>
      <c r="O12" s="3">
        <f t="shared" si="3"/>
        <v>0</v>
      </c>
      <c r="P12" s="3">
        <f t="shared" si="4"/>
        <v>1.3146789447293461E-3</v>
      </c>
      <c r="Q12" s="3">
        <f t="shared" si="5"/>
        <v>1.5479800962375233E-5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2581.5246200000001</v>
      </c>
      <c r="E13" s="14">
        <v>2596.05132</v>
      </c>
      <c r="F13" s="14">
        <v>2566.8411599999999</v>
      </c>
      <c r="G13" s="14">
        <v>2581.5246200000001</v>
      </c>
      <c r="H13" s="14">
        <v>2580.2818400000001</v>
      </c>
      <c r="I13" s="14">
        <v>2566.8411599999999</v>
      </c>
      <c r="J13" s="14">
        <v>2566.8411599999999</v>
      </c>
      <c r="L13" s="3">
        <f t="shared" si="0"/>
        <v>5.6879023683299966E-3</v>
      </c>
      <c r="M13" s="3">
        <f t="shared" si="1"/>
        <v>1.1251765238600941E-2</v>
      </c>
      <c r="N13" s="3">
        <f t="shared" si="2"/>
        <v>0</v>
      </c>
      <c r="O13" s="3">
        <f t="shared" si="3"/>
        <v>5.6879023683299966E-3</v>
      </c>
      <c r="P13" s="3">
        <f t="shared" si="4"/>
        <v>5.2089968590408545E-3</v>
      </c>
      <c r="Q13" s="3">
        <f t="shared" si="5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3600.3302800000006</v>
      </c>
      <c r="E14" s="14">
        <v>2603.7216199999998</v>
      </c>
      <c r="F14" s="14">
        <v>2342.1656419999999</v>
      </c>
      <c r="G14" s="14">
        <v>2325.4375</v>
      </c>
      <c r="H14" s="14">
        <v>2350.4792239999997</v>
      </c>
      <c r="I14" s="14">
        <v>2334.6811040000002</v>
      </c>
      <c r="J14" s="14">
        <v>2326.0216659999996</v>
      </c>
      <c r="L14" s="3">
        <f t="shared" si="0"/>
        <v>0.35394214277474584</v>
      </c>
      <c r="M14" s="3">
        <f t="shared" si="1"/>
        <v>0.10665500945527355</v>
      </c>
      <c r="N14" s="3">
        <f t="shared" si="2"/>
        <v>6.8927558796459771E-3</v>
      </c>
      <c r="O14" s="3">
        <f t="shared" si="3"/>
        <v>-2.5114383435826559E-4</v>
      </c>
      <c r="P14" s="3">
        <f t="shared" si="4"/>
        <v>1.0405349577342219E-2</v>
      </c>
      <c r="Q14" s="3">
        <f t="shared" si="5"/>
        <v>3.7090453103699726E-3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56264.83713</v>
      </c>
      <c r="E15" s="14">
        <v>50073.551850000003</v>
      </c>
      <c r="F15" s="14">
        <v>44200.765602000007</v>
      </c>
      <c r="G15" s="14">
        <v>37596.346328</v>
      </c>
      <c r="H15" s="14">
        <v>39668.748985999999</v>
      </c>
      <c r="I15" s="14">
        <v>38730.494910000001</v>
      </c>
      <c r="J15" s="14">
        <v>37636.499246000007</v>
      </c>
      <c r="L15" s="3">
        <f t="shared" si="0"/>
        <v>0.33108312107896426</v>
      </c>
      <c r="M15" s="3">
        <f t="shared" si="1"/>
        <v>0.24837568226149301</v>
      </c>
      <c r="N15" s="3">
        <f t="shared" si="2"/>
        <v>0.14851024109190947</v>
      </c>
      <c r="O15" s="3">
        <f t="shared" si="3"/>
        <v>-1.0668611269491141E-3</v>
      </c>
      <c r="P15" s="3">
        <f t="shared" si="4"/>
        <v>5.1230497354913286E-2</v>
      </c>
      <c r="Q15" s="3">
        <f t="shared" si="5"/>
        <v>2.824636417743092E-2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43940.669280000002</v>
      </c>
      <c r="E16" s="14">
        <v>42910.146890000004</v>
      </c>
      <c r="F16" s="14">
        <v>38994.681800000006</v>
      </c>
      <c r="G16" s="14">
        <v>36129.428165999998</v>
      </c>
      <c r="H16" s="14">
        <v>37583.323832000009</v>
      </c>
      <c r="I16" s="14">
        <v>37553.103325999997</v>
      </c>
      <c r="J16" s="14">
        <v>36225.665251999999</v>
      </c>
      <c r="L16" s="3">
        <f t="shared" si="0"/>
        <v>0.17557775414931054</v>
      </c>
      <c r="M16" s="3">
        <f t="shared" si="1"/>
        <v>0.15577857738720047</v>
      </c>
      <c r="N16" s="3">
        <f t="shared" si="2"/>
        <v>7.1010107537279779E-2</v>
      </c>
      <c r="O16" s="3">
        <f t="shared" si="3"/>
        <v>-2.656599549809173E-3</v>
      </c>
      <c r="P16" s="3">
        <f t="shared" si="4"/>
        <v>3.6123962480509593E-2</v>
      </c>
      <c r="Q16" s="3">
        <f t="shared" si="5"/>
        <v>3.5348292322912825E-2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37626.445829999997</v>
      </c>
      <c r="E17" s="14">
        <v>37626.616670000003</v>
      </c>
      <c r="F17" s="14">
        <v>37625.834165999993</v>
      </c>
      <c r="G17" s="14">
        <v>35895.865313999995</v>
      </c>
      <c r="H17" s="14">
        <v>36886.41906</v>
      </c>
      <c r="I17" s="14">
        <v>37432.281638</v>
      </c>
      <c r="J17" s="14">
        <v>35918.059981999999</v>
      </c>
      <c r="L17" s="3">
        <f t="shared" si="0"/>
        <v>4.5403859182412666E-2</v>
      </c>
      <c r="M17" s="3">
        <f t="shared" si="1"/>
        <v>4.5408193433512982E-2</v>
      </c>
      <c r="N17" s="3">
        <f t="shared" si="2"/>
        <v>4.5388340799715703E-2</v>
      </c>
      <c r="O17" s="3">
        <f t="shared" si="3"/>
        <v>-6.179250218727398E-4</v>
      </c>
      <c r="P17" s="3">
        <f t="shared" si="4"/>
        <v>2.625245558330978E-2</v>
      </c>
      <c r="Q17" s="3">
        <f t="shared" si="5"/>
        <v>4.0452293842083466E-2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340034.76545000001</v>
      </c>
      <c r="E18" s="14">
        <v>342915.16688999999</v>
      </c>
      <c r="F18" s="14">
        <v>329729.33408200002</v>
      </c>
      <c r="G18" s="14">
        <v>325744.34526000003</v>
      </c>
      <c r="H18" s="14">
        <v>325203.87756400002</v>
      </c>
      <c r="I18" s="14">
        <v>327715.94110399997</v>
      </c>
      <c r="J18" s="14">
        <v>324403.44433800003</v>
      </c>
      <c r="L18" s="3">
        <f t="shared" si="0"/>
        <v>4.5969773388652123E-2</v>
      </c>
      <c r="M18" s="3">
        <f t="shared" si="1"/>
        <v>5.3983388136162949E-2</v>
      </c>
      <c r="N18" s="3">
        <f t="shared" si="2"/>
        <v>1.6152307949269373E-2</v>
      </c>
      <c r="O18" s="3">
        <f t="shared" si="3"/>
        <v>4.1164211797129775E-3</v>
      </c>
      <c r="P18" s="3">
        <f t="shared" si="4"/>
        <v>2.4613274355637679E-3</v>
      </c>
      <c r="Q18" s="3">
        <f t="shared" si="5"/>
        <v>1.0107829221980766E-2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328968.39711000002</v>
      </c>
      <c r="E19" s="14">
        <v>333225.17187000002</v>
      </c>
      <c r="F19" s="14">
        <v>328266.58905800001</v>
      </c>
      <c r="G19" s="14">
        <v>324544.47755399998</v>
      </c>
      <c r="H19" s="14">
        <v>325078.81231800001</v>
      </c>
      <c r="I19" s="14">
        <v>326122.35713000002</v>
      </c>
      <c r="J19" s="14">
        <v>323912.13988199999</v>
      </c>
      <c r="L19" s="3">
        <f t="shared" si="0"/>
        <v>1.5370039409315438E-2</v>
      </c>
      <c r="M19" s="3">
        <f t="shared" si="1"/>
        <v>2.7948164707176721E-2</v>
      </c>
      <c r="N19" s="3">
        <f t="shared" si="2"/>
        <v>1.3264978286384956E-2</v>
      </c>
      <c r="O19" s="3">
        <f t="shared" si="3"/>
        <v>1.9483852468103742E-3</v>
      </c>
      <c r="P19" s="3">
        <f t="shared" si="4"/>
        <v>3.5888910374717231E-3</v>
      </c>
      <c r="Q19" s="3">
        <f t="shared" si="5"/>
        <v>6.7772638081325578E-3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324822.94303000002</v>
      </c>
      <c r="E20" s="14">
        <v>324832.20195999998</v>
      </c>
      <c r="F20" s="14">
        <v>324822.94303000002</v>
      </c>
      <c r="G20" s="14">
        <v>323768.17883399996</v>
      </c>
      <c r="H20" s="14">
        <v>324752.35269600002</v>
      </c>
      <c r="I20" s="14">
        <v>326103.05536200001</v>
      </c>
      <c r="J20" s="14">
        <v>323540.47783400002</v>
      </c>
      <c r="L20" s="3">
        <f t="shared" si="0"/>
        <v>3.9481976982197299E-3</v>
      </c>
      <c r="M20" s="3">
        <f t="shared" si="1"/>
        <v>3.9765888917596319E-3</v>
      </c>
      <c r="N20" s="3">
        <f t="shared" si="2"/>
        <v>3.9481976982197299E-3</v>
      </c>
      <c r="O20" s="3">
        <f t="shared" si="3"/>
        <v>7.0328406213350546E-4</v>
      </c>
      <c r="P20" s="3">
        <f t="shared" si="4"/>
        <v>3.7316892454800177E-3</v>
      </c>
      <c r="Q20" s="3">
        <f t="shared" si="5"/>
        <v>7.8581831291195114E-3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1137.66669</v>
      </c>
      <c r="E21" s="14">
        <v>1137.66669</v>
      </c>
      <c r="F21" s="14">
        <v>863.34489400000007</v>
      </c>
      <c r="G21" s="14">
        <v>826.40344399999992</v>
      </c>
      <c r="H21" s="14">
        <v>826.94974000000002</v>
      </c>
      <c r="I21" s="14">
        <v>831.38164199999994</v>
      </c>
      <c r="J21" s="14">
        <v>826.26712000000009</v>
      </c>
      <c r="L21" s="3">
        <f t="shared" si="0"/>
        <v>0.27371775295627221</v>
      </c>
      <c r="M21" s="3">
        <f t="shared" si="1"/>
        <v>0.27371775295627221</v>
      </c>
      <c r="N21" s="3">
        <f t="shared" si="2"/>
        <v>4.294665348423312E-2</v>
      </c>
      <c r="O21" s="3">
        <f t="shared" si="3"/>
        <v>1.6496059036248567E-4</v>
      </c>
      <c r="P21" s="3">
        <f t="shared" si="4"/>
        <v>8.2546733734982362E-4</v>
      </c>
      <c r="Q21" s="3">
        <f t="shared" si="5"/>
        <v>6.1518341777383771E-3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775.68114000000003</v>
      </c>
      <c r="E22" s="14">
        <v>775.68114000000003</v>
      </c>
      <c r="F22" s="14">
        <v>756.88323000000003</v>
      </c>
      <c r="G22" s="14">
        <v>646.53113599999995</v>
      </c>
      <c r="H22" s="14">
        <v>681.32712200000003</v>
      </c>
      <c r="I22" s="14">
        <v>730.12759800000003</v>
      </c>
      <c r="J22" s="14">
        <v>642.68779000000006</v>
      </c>
      <c r="L22" s="3">
        <f t="shared" si="0"/>
        <v>0.17145363364126651</v>
      </c>
      <c r="M22" s="3">
        <f t="shared" si="1"/>
        <v>0.17145363364126651</v>
      </c>
      <c r="N22" s="3">
        <f t="shared" si="2"/>
        <v>0.1508759019538588</v>
      </c>
      <c r="O22" s="3">
        <f t="shared" si="3"/>
        <v>5.9445644393526682E-3</v>
      </c>
      <c r="P22" s="3">
        <f t="shared" si="4"/>
        <v>5.6711865346819358E-2</v>
      </c>
      <c r="Q22" s="3">
        <f t="shared" si="5"/>
        <v>0.11975962590582689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766.13257999999996</v>
      </c>
      <c r="E23" s="14">
        <v>766.35445000000004</v>
      </c>
      <c r="F23" s="14">
        <v>742.11352800000009</v>
      </c>
      <c r="G23" s="14">
        <v>589.73910599999999</v>
      </c>
      <c r="H23" s="14">
        <v>684.75609000000009</v>
      </c>
      <c r="I23" s="14">
        <v>690.65878200000009</v>
      </c>
      <c r="J23" s="14">
        <v>589.19146000000001</v>
      </c>
      <c r="L23" s="3">
        <f t="shared" si="0"/>
        <v>0.23095365556702988</v>
      </c>
      <c r="M23" s="3">
        <f t="shared" si="1"/>
        <v>0.23117630490695268</v>
      </c>
      <c r="N23" s="3">
        <f t="shared" si="2"/>
        <v>0.20606290308724848</v>
      </c>
      <c r="O23" s="3">
        <f t="shared" si="3"/>
        <v>9.2862419064335556E-4</v>
      </c>
      <c r="P23" s="3">
        <f t="shared" si="4"/>
        <v>0.13956010234242688</v>
      </c>
      <c r="Q23" s="3">
        <f t="shared" si="5"/>
        <v>0.14691382292450178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2017.5955799999999</v>
      </c>
      <c r="E24" s="14">
        <v>2085.4951900000001</v>
      </c>
      <c r="F24" s="14">
        <v>1950.2151860000001</v>
      </c>
      <c r="G24" s="14">
        <v>1834.357964</v>
      </c>
      <c r="H24" s="14">
        <v>1930.41626</v>
      </c>
      <c r="I24" s="14">
        <v>1891.1540699999998</v>
      </c>
      <c r="J24" s="14">
        <v>1816.6411439999999</v>
      </c>
      <c r="L24" s="3">
        <f t="shared" si="0"/>
        <v>9.9600949760209126E-2</v>
      </c>
      <c r="M24" s="3">
        <f t="shared" si="1"/>
        <v>0.12891616690806185</v>
      </c>
      <c r="N24" s="3">
        <f t="shared" si="2"/>
        <v>6.8491950508275959E-2</v>
      </c>
      <c r="O24" s="3">
        <f t="shared" si="3"/>
        <v>9.6583220656489589E-3</v>
      </c>
      <c r="P24" s="3">
        <f t="shared" si="4"/>
        <v>5.8938125604060143E-2</v>
      </c>
      <c r="Q24" s="3">
        <f t="shared" si="5"/>
        <v>3.9400769710952153E-2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1862.0941800000001</v>
      </c>
      <c r="E25" s="14">
        <v>1885.5904500000001</v>
      </c>
      <c r="F25" s="14">
        <v>1859.3884700000003</v>
      </c>
      <c r="G25" s="14">
        <v>1784.4539500000003</v>
      </c>
      <c r="H25" s="14">
        <v>1854.183074</v>
      </c>
      <c r="I25" s="14">
        <v>1844.2566760000002</v>
      </c>
      <c r="J25" s="14">
        <v>1771.7024259999998</v>
      </c>
      <c r="L25" s="3">
        <f t="shared" si="0"/>
        <v>4.8543062413739041E-2</v>
      </c>
      <c r="M25" s="3">
        <f t="shared" si="1"/>
        <v>6.0399130680790364E-2</v>
      </c>
      <c r="N25" s="3">
        <f t="shared" si="2"/>
        <v>4.7158539172828404E-2</v>
      </c>
      <c r="O25" s="3">
        <f t="shared" si="3"/>
        <v>7.1458969283014952E-3</v>
      </c>
      <c r="P25" s="3">
        <f t="shared" si="4"/>
        <v>4.4483551358316518E-2</v>
      </c>
      <c r="Q25" s="3">
        <f t="shared" si="5"/>
        <v>3.9340646529399011E-2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1823.95913</v>
      </c>
      <c r="E26" s="14">
        <v>1822.7629300000001</v>
      </c>
      <c r="F26" s="14">
        <v>1821.6264100000001</v>
      </c>
      <c r="G26" s="14">
        <v>1762.58374</v>
      </c>
      <c r="H26" s="14">
        <v>1827.9084200000002</v>
      </c>
      <c r="I26" s="14">
        <v>1809.8239559999997</v>
      </c>
      <c r="J26" s="14">
        <v>1761.958038</v>
      </c>
      <c r="L26" s="3">
        <f t="shared" si="0"/>
        <v>3.3992588419456508E-2</v>
      </c>
      <c r="M26" s="3">
        <f t="shared" si="1"/>
        <v>3.3358639787566945E-2</v>
      </c>
      <c r="N26" s="3">
        <f t="shared" si="2"/>
        <v>3.2755548378330814E-2</v>
      </c>
      <c r="O26" s="3">
        <f t="shared" si="3"/>
        <v>3.5499136058071576E-4</v>
      </c>
      <c r="P26" s="3">
        <f t="shared" si="4"/>
        <v>3.6079697034274952E-2</v>
      </c>
      <c r="Q26" s="3">
        <f t="shared" si="5"/>
        <v>2.6447830929252958E-2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19213.120289999999</v>
      </c>
      <c r="E27" s="14">
        <v>19334.768029999999</v>
      </c>
      <c r="F27" s="14">
        <v>19187.314223999998</v>
      </c>
      <c r="G27" s="14">
        <v>19044.243641999998</v>
      </c>
      <c r="H27" s="14">
        <v>19180.244187999997</v>
      </c>
      <c r="I27" s="14">
        <v>19296.387161999999</v>
      </c>
      <c r="J27" s="14">
        <v>18994.885389999999</v>
      </c>
      <c r="L27" s="3">
        <f t="shared" si="0"/>
        <v>1.1358639133362729E-2</v>
      </c>
      <c r="M27" s="3">
        <f t="shared" si="1"/>
        <v>1.7578832053874907E-2</v>
      </c>
      <c r="N27" s="3">
        <f t="shared" si="2"/>
        <v>1.0028961414479958E-2</v>
      </c>
      <c r="O27" s="3">
        <f t="shared" si="3"/>
        <v>2.5917675139979801E-3</v>
      </c>
      <c r="P27" s="3">
        <f t="shared" si="4"/>
        <v>9.6640478704627802E-3</v>
      </c>
      <c r="Q27" s="3">
        <f t="shared" si="5"/>
        <v>1.562477833123815E-2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19063.323270000001</v>
      </c>
      <c r="E28" s="14">
        <v>19103.333340000001</v>
      </c>
      <c r="F28" s="14">
        <v>19063.323270000001</v>
      </c>
      <c r="G28" s="14">
        <v>18989.043111999999</v>
      </c>
      <c r="H28" s="14">
        <v>19111.485093999996</v>
      </c>
      <c r="I28" s="14">
        <v>19172.458594000003</v>
      </c>
      <c r="J28" s="14">
        <v>18982.412303999998</v>
      </c>
      <c r="L28" s="3">
        <f t="shared" si="0"/>
        <v>4.2443263881137075E-3</v>
      </c>
      <c r="M28" s="3">
        <f t="shared" si="1"/>
        <v>6.3298396069344492E-3</v>
      </c>
      <c r="N28" s="3">
        <f t="shared" si="2"/>
        <v>4.2443263881137075E-3</v>
      </c>
      <c r="O28" s="3">
        <f t="shared" si="3"/>
        <v>3.4919126576796341E-4</v>
      </c>
      <c r="P28" s="3">
        <f t="shared" si="4"/>
        <v>6.7536766172358025E-3</v>
      </c>
      <c r="Q28" s="3">
        <f t="shared" si="5"/>
        <v>9.9124631860976059E-3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19013.342670000002</v>
      </c>
      <c r="E29" s="14">
        <v>19054.946049999999</v>
      </c>
      <c r="F29" s="14">
        <v>19013.342670000002</v>
      </c>
      <c r="G29" s="14">
        <v>18979.865053999998</v>
      </c>
      <c r="H29" s="14">
        <v>19082.613159999997</v>
      </c>
      <c r="I29" s="14">
        <v>19124.088250000001</v>
      </c>
      <c r="J29" s="14">
        <v>18977.253210000003</v>
      </c>
      <c r="L29" s="3">
        <f t="shared" si="0"/>
        <v>1.8981123217719418E-3</v>
      </c>
      <c r="M29" s="3">
        <f t="shared" si="1"/>
        <v>4.0773056925026601E-3</v>
      </c>
      <c r="N29" s="3">
        <f t="shared" si="2"/>
        <v>1.8981123217719418E-3</v>
      </c>
      <c r="O29" s="3">
        <f t="shared" si="3"/>
        <v>1.3761130506273155E-4</v>
      </c>
      <c r="P29" s="3">
        <f t="shared" si="4"/>
        <v>5.5212537778025466E-3</v>
      </c>
      <c r="Q29" s="3">
        <f t="shared" si="5"/>
        <v>7.6780151859003323E-3</v>
      </c>
    </row>
    <row r="30" spans="1:17" s="3" customFormat="1" x14ac:dyDescent="0.25">
      <c r="D30" s="14"/>
      <c r="H30" s="14"/>
      <c r="L30" s="24">
        <f>AVERAGE(L3:L29)</f>
        <v>0.1198493042414389</v>
      </c>
      <c r="M30" s="24">
        <f>AVERAGE(M3:M29)</f>
        <v>7.6840794606888252E-2</v>
      </c>
      <c r="N30" s="24">
        <f t="shared" ref="N30:Q30" si="6">AVERAGE(N3:N29)</f>
        <v>3.1297260773173824E-2</v>
      </c>
      <c r="O30" s="24">
        <f t="shared" si="6"/>
        <v>1.4801929925343483E-2</v>
      </c>
      <c r="P30" s="24">
        <f t="shared" si="6"/>
        <v>1.9123932802605076E-2</v>
      </c>
      <c r="Q30" s="24">
        <f t="shared" si="6"/>
        <v>1.6416083390865067E-2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opLeftCell="V1" zoomScale="85" zoomScaleNormal="85" workbookViewId="0">
      <selection activeCell="AB32" sqref="AB32: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77734375" customWidth="1"/>
    <col min="26" max="26" width="5.44140625" bestFit="1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43.130929999999999</v>
      </c>
      <c r="E4" s="21">
        <v>43.130929999999999</v>
      </c>
      <c r="F4" s="21">
        <v>43.130929999999999</v>
      </c>
      <c r="G4" s="21">
        <v>45.642440000000001</v>
      </c>
      <c r="H4" s="21">
        <v>45.642440000000001</v>
      </c>
      <c r="I4" s="21">
        <v>45.642440000000001</v>
      </c>
      <c r="J4" s="22">
        <v>40.265230000000003</v>
      </c>
      <c r="K4" s="22">
        <v>35.813130000000001</v>
      </c>
      <c r="L4" s="22">
        <v>37.553138000000004</v>
      </c>
      <c r="M4" s="22">
        <v>37.062260000000002</v>
      </c>
      <c r="N4" s="22">
        <v>35.36486</v>
      </c>
      <c r="O4" s="22">
        <v>35.704340000000002</v>
      </c>
      <c r="P4" s="22">
        <v>37.730809999999998</v>
      </c>
      <c r="Q4" s="22">
        <v>35.36486</v>
      </c>
      <c r="R4" s="22">
        <v>36.592821999999998</v>
      </c>
      <c r="S4" s="22">
        <v>37.374130000000001</v>
      </c>
      <c r="T4" s="22">
        <v>35.36486</v>
      </c>
      <c r="U4" s="22">
        <v>35.766713999999993</v>
      </c>
      <c r="V4" s="22">
        <v>35.36486</v>
      </c>
      <c r="W4" s="22">
        <v>35.36486</v>
      </c>
      <c r="X4" s="22">
        <v>35.36486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36.930030000000002</v>
      </c>
      <c r="E5" s="21">
        <v>36.930030000000002</v>
      </c>
      <c r="F5" s="21">
        <v>36.930030000000002</v>
      </c>
      <c r="G5" s="21">
        <v>32.931289999999997</v>
      </c>
      <c r="H5" s="21">
        <v>32.931289999999997</v>
      </c>
      <c r="I5" s="21">
        <v>32.931289999999997</v>
      </c>
      <c r="J5" s="22">
        <v>33.159350000000003</v>
      </c>
      <c r="K5" s="22">
        <v>33.083779999999997</v>
      </c>
      <c r="L5" s="22">
        <v>33.112257999999997</v>
      </c>
      <c r="M5" s="22">
        <v>32.99485</v>
      </c>
      <c r="N5" s="22">
        <v>32.984439999999999</v>
      </c>
      <c r="O5" s="22">
        <v>32.988603999999995</v>
      </c>
      <c r="P5" s="22">
        <v>34.844259999999998</v>
      </c>
      <c r="Q5" s="22">
        <v>33.570390000000003</v>
      </c>
      <c r="R5" s="22">
        <v>34.116412000000004</v>
      </c>
      <c r="S5" s="22">
        <v>33.042110000000001</v>
      </c>
      <c r="T5" s="22">
        <v>32.858780000000003</v>
      </c>
      <c r="U5" s="22">
        <v>32.895446000000007</v>
      </c>
      <c r="V5" s="22">
        <v>32.99485</v>
      </c>
      <c r="W5" s="22">
        <v>32.984439999999999</v>
      </c>
      <c r="X5" s="22">
        <v>32.988603999999995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35.4848</v>
      </c>
      <c r="E6" s="21">
        <v>35.4848</v>
      </c>
      <c r="F6" s="21">
        <v>35.4848</v>
      </c>
      <c r="G6" s="21">
        <v>31.254740000000002</v>
      </c>
      <c r="H6" s="21">
        <v>31.254740000000002</v>
      </c>
      <c r="I6" s="21">
        <v>31.254740000000005</v>
      </c>
      <c r="J6" s="22">
        <v>35.23377</v>
      </c>
      <c r="K6" s="22">
        <v>32.673380000000002</v>
      </c>
      <c r="L6" s="22">
        <v>34.148767999999997</v>
      </c>
      <c r="M6" s="22">
        <v>32.3934</v>
      </c>
      <c r="N6" s="22">
        <v>32.385039999999996</v>
      </c>
      <c r="O6" s="22">
        <v>32.390056000000001</v>
      </c>
      <c r="P6" s="22">
        <v>38.909149999999997</v>
      </c>
      <c r="Q6" s="22">
        <v>33.997199999999999</v>
      </c>
      <c r="R6" s="22">
        <v>35.855215999999999</v>
      </c>
      <c r="S6" s="22">
        <v>34.016950000000001</v>
      </c>
      <c r="T6" s="22">
        <v>32.807729999999999</v>
      </c>
      <c r="U6" s="22">
        <v>33.533262000000001</v>
      </c>
      <c r="V6" s="22">
        <v>32.3934</v>
      </c>
      <c r="W6" s="22">
        <v>31.417269999999998</v>
      </c>
      <c r="X6" s="22">
        <v>32.011234000000002</v>
      </c>
      <c r="Y6" s="23"/>
      <c r="Z6" s="3" t="s">
        <v>17</v>
      </c>
      <c r="AA6" s="3" t="s">
        <v>15</v>
      </c>
      <c r="AB6" s="14">
        <f ca="1">INDIRECT("D"&amp;4+(ROW(A1)-1)+COLUMN(A1)-1)</f>
        <v>43.130929999999999</v>
      </c>
      <c r="AC6" s="14">
        <f t="shared" ref="AC6:BB6" ca="1" si="0">INDIRECT("D"&amp;4+(ROW(B1)-1)+COLUMN(B1)-1)</f>
        <v>36.930030000000002</v>
      </c>
      <c r="AD6" s="14">
        <f t="shared" ca="1" si="0"/>
        <v>35.4848</v>
      </c>
      <c r="AE6" s="14">
        <f t="shared" ca="1" si="0"/>
        <v>161.68950000000001</v>
      </c>
      <c r="AF6" s="14">
        <f t="shared" ca="1" si="0"/>
        <v>156.72594000000001</v>
      </c>
      <c r="AG6" s="14">
        <f t="shared" ca="1" si="0"/>
        <v>119.73837</v>
      </c>
      <c r="AH6" s="14">
        <f t="shared" ca="1" si="0"/>
        <v>1325.61231</v>
      </c>
      <c r="AI6" s="14">
        <f t="shared" ca="1" si="0"/>
        <v>1235.9396300000001</v>
      </c>
      <c r="AJ6" s="14">
        <f t="shared" ca="1" si="0"/>
        <v>1164.17841</v>
      </c>
      <c r="AK6" s="14">
        <f t="shared" ca="1" si="0"/>
        <v>4195.5379599999997</v>
      </c>
      <c r="AL6" s="14">
        <f t="shared" ca="1" si="0"/>
        <v>2581.5246200000001</v>
      </c>
      <c r="AM6" s="14">
        <f t="shared" ca="1" si="0"/>
        <v>3600.3302800000001</v>
      </c>
      <c r="AN6" s="14">
        <f t="shared" ca="1" si="0"/>
        <v>56264.83713</v>
      </c>
      <c r="AO6" s="14">
        <f t="shared" ca="1" si="0"/>
        <v>43940.669280000002</v>
      </c>
      <c r="AP6" s="14">
        <f t="shared" ca="1" si="0"/>
        <v>37626.445829999997</v>
      </c>
      <c r="AQ6" s="14">
        <f t="shared" ca="1" si="0"/>
        <v>340034.76545000001</v>
      </c>
      <c r="AR6" s="14">
        <f t="shared" ca="1" si="0"/>
        <v>328968.39711000002</v>
      </c>
      <c r="AS6" s="14">
        <f t="shared" ca="1" si="0"/>
        <v>324822.94303000002</v>
      </c>
      <c r="AT6" s="14">
        <f t="shared" ca="1" si="0"/>
        <v>1137.66669</v>
      </c>
      <c r="AU6" s="14">
        <f t="shared" ca="1" si="0"/>
        <v>775.68114000000003</v>
      </c>
      <c r="AV6" s="14">
        <f t="shared" ca="1" si="0"/>
        <v>766.13257999999996</v>
      </c>
      <c r="AW6" s="14">
        <f t="shared" ca="1" si="0"/>
        <v>2017.5955799999999</v>
      </c>
      <c r="AX6" s="14">
        <f t="shared" ca="1" si="0"/>
        <v>1862.0941800000001</v>
      </c>
      <c r="AY6" s="14">
        <f t="shared" ca="1" si="0"/>
        <v>1823.95913</v>
      </c>
      <c r="AZ6" s="14">
        <f t="shared" ca="1" si="0"/>
        <v>19213.120289999999</v>
      </c>
      <c r="BA6" s="14">
        <f t="shared" ca="1" si="0"/>
        <v>19063.323270000001</v>
      </c>
      <c r="BB6" s="14">
        <f t="shared" ca="1" si="0"/>
        <v>19013.342670000002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161.68950000000001</v>
      </c>
      <c r="E7" s="21">
        <v>161.68950000000001</v>
      </c>
      <c r="F7" s="21">
        <v>161.68950000000001</v>
      </c>
      <c r="G7" s="21">
        <v>164.03389999999999</v>
      </c>
      <c r="H7" s="21">
        <v>164.03389999999999</v>
      </c>
      <c r="I7" s="21">
        <v>164.03389999999999</v>
      </c>
      <c r="J7" s="22">
        <v>149.36011999999999</v>
      </c>
      <c r="K7" s="22">
        <v>145.67448999999999</v>
      </c>
      <c r="L7" s="22">
        <v>147.75163800000001</v>
      </c>
      <c r="M7" s="22">
        <v>145.11345</v>
      </c>
      <c r="N7" s="22">
        <v>144.85862</v>
      </c>
      <c r="O7" s="22">
        <v>144.94829199999998</v>
      </c>
      <c r="P7" s="22">
        <v>148.91083</v>
      </c>
      <c r="Q7" s="22">
        <v>145.9314</v>
      </c>
      <c r="R7" s="22">
        <v>147.64423400000001</v>
      </c>
      <c r="S7" s="22">
        <v>145.45738</v>
      </c>
      <c r="T7" s="22">
        <v>144.82091</v>
      </c>
      <c r="U7" s="22">
        <v>145.15436799999998</v>
      </c>
      <c r="V7" s="22">
        <v>145.04237000000001</v>
      </c>
      <c r="W7" s="22">
        <v>144.70785000000001</v>
      </c>
      <c r="X7" s="22">
        <v>144.912296</v>
      </c>
      <c r="Y7" s="23"/>
      <c r="Z7" s="3" t="s">
        <v>17</v>
      </c>
      <c r="AA7" s="3" t="s">
        <v>48</v>
      </c>
      <c r="AB7" s="14">
        <f ca="1">INDIRECT("G"&amp;4+(ROW(A1)-1)+COLUMN(A1)-1)</f>
        <v>45.642440000000001</v>
      </c>
      <c r="AC7" s="14">
        <f t="shared" ref="AC7:BB7" ca="1" si="1">INDIRECT("G"&amp;4+(ROW(B1)-1)+COLUMN(B1)-1)</f>
        <v>32.931289999999997</v>
      </c>
      <c r="AD7" s="14">
        <f t="shared" ca="1" si="1"/>
        <v>31.254740000000002</v>
      </c>
      <c r="AE7" s="14">
        <f t="shared" ca="1" si="1"/>
        <v>164.03389999999999</v>
      </c>
      <c r="AF7" s="14">
        <f t="shared" ca="1" si="1"/>
        <v>113.13077</v>
      </c>
      <c r="AG7" s="14">
        <f t="shared" ca="1" si="1"/>
        <v>119.17312</v>
      </c>
      <c r="AH7" s="14">
        <f t="shared" ca="1" si="1"/>
        <v>1308.3648499999999</v>
      </c>
      <c r="AI7" s="14">
        <f t="shared" ca="1" si="1"/>
        <v>1124.67579</v>
      </c>
      <c r="AJ7" s="14">
        <f t="shared" ca="1" si="1"/>
        <v>1163.7121199999999</v>
      </c>
      <c r="AK7" s="14">
        <f t="shared" ca="1" si="1"/>
        <v>2776.9559300000001</v>
      </c>
      <c r="AL7" s="14">
        <f t="shared" ca="1" si="1"/>
        <v>2596.05132</v>
      </c>
      <c r="AM7" s="14">
        <f t="shared" ca="1" si="1"/>
        <v>2603.7216199999998</v>
      </c>
      <c r="AN7" s="14">
        <f t="shared" ca="1" si="1"/>
        <v>50073.551850000003</v>
      </c>
      <c r="AO7" s="14">
        <f t="shared" ca="1" si="1"/>
        <v>42910.146890000004</v>
      </c>
      <c r="AP7" s="14">
        <f t="shared" ca="1" si="1"/>
        <v>37626.616670000003</v>
      </c>
      <c r="AQ7" s="14">
        <f t="shared" ca="1" si="1"/>
        <v>342915.16688999999</v>
      </c>
      <c r="AR7" s="14">
        <f t="shared" ca="1" si="1"/>
        <v>333225.17187000002</v>
      </c>
      <c r="AS7" s="14">
        <f t="shared" ca="1" si="1"/>
        <v>324832.20195999998</v>
      </c>
      <c r="AT7" s="14">
        <f t="shared" ca="1" si="1"/>
        <v>1137.66669</v>
      </c>
      <c r="AU7" s="14">
        <f t="shared" ca="1" si="1"/>
        <v>775.68114000000003</v>
      </c>
      <c r="AV7" s="14">
        <f t="shared" ca="1" si="1"/>
        <v>766.35445000000004</v>
      </c>
      <c r="AW7" s="14">
        <f t="shared" ca="1" si="1"/>
        <v>2085.4951900000001</v>
      </c>
      <c r="AX7" s="14">
        <f t="shared" ca="1" si="1"/>
        <v>1885.5904499999999</v>
      </c>
      <c r="AY7" s="14">
        <f t="shared" ca="1" si="1"/>
        <v>1822.7629300000001</v>
      </c>
      <c r="AZ7" s="14">
        <f t="shared" ca="1" si="1"/>
        <v>19334.768029999999</v>
      </c>
      <c r="BA7" s="14">
        <f t="shared" ca="1" si="1"/>
        <v>19103.333340000001</v>
      </c>
      <c r="BB7" s="14">
        <f t="shared" ca="1" si="1"/>
        <v>19054.946049999999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156.72594000000001</v>
      </c>
      <c r="E8" s="21">
        <v>156.72594000000001</v>
      </c>
      <c r="F8" s="21">
        <v>156.72594000000001</v>
      </c>
      <c r="G8" s="21">
        <v>113.13077</v>
      </c>
      <c r="H8" s="21">
        <v>113.13077</v>
      </c>
      <c r="I8" s="21">
        <v>113.13077000000001</v>
      </c>
      <c r="J8" s="22">
        <v>113.82921</v>
      </c>
      <c r="K8" s="22">
        <v>112.67744999999999</v>
      </c>
      <c r="L8" s="22">
        <v>113.06744399999999</v>
      </c>
      <c r="M8" s="22">
        <v>153.81924000000001</v>
      </c>
      <c r="N8" s="22">
        <v>153.50013000000001</v>
      </c>
      <c r="O8" s="22">
        <v>153.69780399999999</v>
      </c>
      <c r="P8" s="22">
        <v>112.5714</v>
      </c>
      <c r="Q8" s="22">
        <v>111.79172</v>
      </c>
      <c r="R8" s="22">
        <v>112.084312</v>
      </c>
      <c r="S8" s="22">
        <v>112.82939</v>
      </c>
      <c r="T8" s="22">
        <v>111.51784000000001</v>
      </c>
      <c r="U8" s="22">
        <v>112.093974</v>
      </c>
      <c r="V8" s="22">
        <v>111.25255</v>
      </c>
      <c r="W8" s="22">
        <v>110.86736000000001</v>
      </c>
      <c r="X8" s="22">
        <v>111.04539</v>
      </c>
      <c r="Y8" s="23"/>
      <c r="Z8" s="3" t="s">
        <v>17</v>
      </c>
      <c r="AA8" s="3" t="s">
        <v>11</v>
      </c>
      <c r="AB8" s="14">
        <f ca="1">INDIRECT("J"&amp;4+(ROW(A1)-1)+COLUMN(A1)-1)</f>
        <v>40.265230000000003</v>
      </c>
      <c r="AC8" s="14">
        <f t="shared" ref="AC8:BB8" ca="1" si="2">INDIRECT("J"&amp;4+(ROW(B1)-1)+COLUMN(B1)-1)</f>
        <v>33.159350000000003</v>
      </c>
      <c r="AD8" s="14">
        <f t="shared" ca="1" si="2"/>
        <v>35.23377</v>
      </c>
      <c r="AE8" s="14">
        <f t="shared" ca="1" si="2"/>
        <v>149.36011999999999</v>
      </c>
      <c r="AF8" s="14">
        <f t="shared" ca="1" si="2"/>
        <v>113.82921</v>
      </c>
      <c r="AG8" s="14">
        <f t="shared" ca="1" si="2"/>
        <v>112.04322000000001</v>
      </c>
      <c r="AH8" s="14">
        <f t="shared" ca="1" si="2"/>
        <v>1097.46793</v>
      </c>
      <c r="AI8" s="14">
        <f t="shared" ca="1" si="2"/>
        <v>1096.5439899999999</v>
      </c>
      <c r="AJ8" s="14">
        <f t="shared" ca="1" si="2"/>
        <v>1075.3545300000001</v>
      </c>
      <c r="AK8" s="14">
        <f t="shared" ca="1" si="2"/>
        <v>2820.1608299999998</v>
      </c>
      <c r="AL8" s="14">
        <f t="shared" ca="1" si="2"/>
        <v>2566.8411599999999</v>
      </c>
      <c r="AM8" s="14">
        <f t="shared" ca="1" si="2"/>
        <v>2374.4927600000001</v>
      </c>
      <c r="AN8" s="14">
        <f t="shared" ca="1" si="2"/>
        <v>46239.814870000002</v>
      </c>
      <c r="AO8" s="14">
        <f t="shared" ca="1" si="2"/>
        <v>40440.462249999997</v>
      </c>
      <c r="AP8" s="14">
        <f t="shared" ca="1" si="2"/>
        <v>37626.445829999997</v>
      </c>
      <c r="AQ8" s="14">
        <f t="shared" ca="1" si="2"/>
        <v>332931.24501999997</v>
      </c>
      <c r="AR8" s="14">
        <f t="shared" ca="1" si="2"/>
        <v>328968.39711000002</v>
      </c>
      <c r="AS8" s="14">
        <f t="shared" ca="1" si="2"/>
        <v>324822.94303000002</v>
      </c>
      <c r="AT8" s="14">
        <f t="shared" ca="1" si="2"/>
        <v>919.02475000000004</v>
      </c>
      <c r="AU8" s="14">
        <f t="shared" ca="1" si="2"/>
        <v>775.68114000000003</v>
      </c>
      <c r="AV8" s="14">
        <f t="shared" ca="1" si="2"/>
        <v>763.54997000000003</v>
      </c>
      <c r="AW8" s="14">
        <f t="shared" ca="1" si="2"/>
        <v>1960.62319</v>
      </c>
      <c r="AX8" s="14">
        <f t="shared" ca="1" si="2"/>
        <v>1862.0941800000001</v>
      </c>
      <c r="AY8" s="14">
        <f t="shared" ca="1" si="2"/>
        <v>1823.95913</v>
      </c>
      <c r="AZ8" s="14">
        <f t="shared" ca="1" si="2"/>
        <v>19213.120289999999</v>
      </c>
      <c r="BA8" s="14">
        <f t="shared" ca="1" si="2"/>
        <v>19063.323270000001</v>
      </c>
      <c r="BB8" s="14">
        <f t="shared" ca="1" si="2"/>
        <v>19013.342670000002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119.73837</v>
      </c>
      <c r="E9" s="21">
        <v>119.73837</v>
      </c>
      <c r="F9" s="21">
        <v>119.73837</v>
      </c>
      <c r="G9" s="21">
        <v>119.17312</v>
      </c>
      <c r="H9" s="21">
        <v>119.17312</v>
      </c>
      <c r="I9" s="21">
        <v>119.17312</v>
      </c>
      <c r="J9" s="22">
        <v>112.04322000000001</v>
      </c>
      <c r="K9" s="22">
        <v>109.31519</v>
      </c>
      <c r="L9" s="22">
        <v>110.09286400000001</v>
      </c>
      <c r="M9" s="22">
        <v>117.7444</v>
      </c>
      <c r="N9" s="22">
        <v>117.60550000000001</v>
      </c>
      <c r="O9" s="22">
        <v>117.68154799999999</v>
      </c>
      <c r="P9" s="22">
        <v>112.24104</v>
      </c>
      <c r="Q9" s="22">
        <v>108.54428</v>
      </c>
      <c r="R9" s="22">
        <v>110.796846</v>
      </c>
      <c r="S9" s="22">
        <v>111.48111</v>
      </c>
      <c r="T9" s="22">
        <v>108.7216</v>
      </c>
      <c r="U9" s="22">
        <v>109.48062999999999</v>
      </c>
      <c r="V9" s="22">
        <v>117.74979999999999</v>
      </c>
      <c r="W9" s="22">
        <v>108.41181</v>
      </c>
      <c r="X9" s="22">
        <v>110.413084</v>
      </c>
      <c r="Y9" s="23"/>
      <c r="Z9" s="3" t="s">
        <v>17</v>
      </c>
      <c r="AA9" s="3" t="s">
        <v>12</v>
      </c>
      <c r="AB9" s="14">
        <f ca="1">INDIRECT("M"&amp;4+(ROW(A1)-1)+COLUMN(A1)-1)</f>
        <v>37.062260000000002</v>
      </c>
      <c r="AC9" s="14">
        <f t="shared" ref="AC9:BB9" ca="1" si="3">INDIRECT("M"&amp;4+(ROW(B1)-1)+COLUMN(B1)-1)</f>
        <v>32.99485</v>
      </c>
      <c r="AD9" s="14">
        <f t="shared" ca="1" si="3"/>
        <v>32.3934</v>
      </c>
      <c r="AE9" s="14">
        <f t="shared" ca="1" si="3"/>
        <v>145.11345</v>
      </c>
      <c r="AF9" s="14">
        <f t="shared" ca="1" si="3"/>
        <v>153.81924000000001</v>
      </c>
      <c r="AG9" s="14">
        <f t="shared" ca="1" si="3"/>
        <v>117.7444</v>
      </c>
      <c r="AH9" s="14">
        <f t="shared" ca="1" si="3"/>
        <v>1150.36808</v>
      </c>
      <c r="AI9" s="14">
        <f t="shared" ca="1" si="3"/>
        <v>1200.3299199999999</v>
      </c>
      <c r="AJ9" s="14">
        <f t="shared" ca="1" si="3"/>
        <v>1161.5345500000001</v>
      </c>
      <c r="AK9" s="14">
        <f t="shared" ca="1" si="3"/>
        <v>2758.3906999999999</v>
      </c>
      <c r="AL9" s="14">
        <f t="shared" ca="1" si="3"/>
        <v>2581.5246200000001</v>
      </c>
      <c r="AM9" s="14">
        <f t="shared" ca="1" si="3"/>
        <v>2325.4375</v>
      </c>
      <c r="AN9" s="14">
        <f t="shared" ca="1" si="3"/>
        <v>37936.465620000003</v>
      </c>
      <c r="AO9" s="14">
        <f t="shared" ca="1" si="3"/>
        <v>36292.263279999999</v>
      </c>
      <c r="AP9" s="14">
        <f t="shared" ca="1" si="3"/>
        <v>35954.004540000002</v>
      </c>
      <c r="AQ9" s="14">
        <f t="shared" ca="1" si="3"/>
        <v>326021.26224000001</v>
      </c>
      <c r="AR9" s="14">
        <f t="shared" ca="1" si="3"/>
        <v>324809.71719</v>
      </c>
      <c r="AS9" s="14">
        <f t="shared" ca="1" si="3"/>
        <v>323966.55589999998</v>
      </c>
      <c r="AT9" s="14">
        <f t="shared" ca="1" si="3"/>
        <v>826.94874000000004</v>
      </c>
      <c r="AU9" s="14">
        <f t="shared" ca="1" si="3"/>
        <v>653.39606000000003</v>
      </c>
      <c r="AV9" s="14">
        <f t="shared" ca="1" si="3"/>
        <v>591.02476999999999</v>
      </c>
      <c r="AW9" s="14">
        <f t="shared" ca="1" si="3"/>
        <v>1836.65681</v>
      </c>
      <c r="AX9" s="14">
        <f t="shared" ca="1" si="3"/>
        <v>1788.84797</v>
      </c>
      <c r="AY9" s="14">
        <f t="shared" ca="1" si="3"/>
        <v>1764.78225</v>
      </c>
      <c r="AZ9" s="14">
        <f t="shared" ca="1" si="3"/>
        <v>19057.722559999998</v>
      </c>
      <c r="BA9" s="14">
        <f t="shared" ca="1" si="3"/>
        <v>18998.267</v>
      </c>
      <c r="BB9" s="14">
        <f t="shared" ca="1" si="3"/>
        <v>18982.86046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1325.61231</v>
      </c>
      <c r="E10" s="21">
        <v>1325.61231</v>
      </c>
      <c r="F10" s="21">
        <v>1325.61231</v>
      </c>
      <c r="G10" s="21">
        <v>1308.3648499999999</v>
      </c>
      <c r="H10" s="21">
        <v>1308.3648499999999</v>
      </c>
      <c r="I10" s="21">
        <v>1308.3648499999999</v>
      </c>
      <c r="J10" s="22">
        <v>1097.46793</v>
      </c>
      <c r="K10" s="22">
        <v>1094.17507</v>
      </c>
      <c r="L10" s="22">
        <v>1096.62006</v>
      </c>
      <c r="M10" s="22">
        <v>1150.36808</v>
      </c>
      <c r="N10" s="22">
        <v>1116.1220900000001</v>
      </c>
      <c r="O10" s="22">
        <v>1130.5374940000002</v>
      </c>
      <c r="P10" s="22">
        <v>1098.9177199999999</v>
      </c>
      <c r="Q10" s="22">
        <v>1094.0574999999999</v>
      </c>
      <c r="R10" s="22">
        <v>1097.1188539999998</v>
      </c>
      <c r="S10" s="22">
        <v>1123.35662</v>
      </c>
      <c r="T10" s="22">
        <v>1110.38185</v>
      </c>
      <c r="U10" s="22">
        <v>1114.6529139999998</v>
      </c>
      <c r="V10" s="22">
        <v>1138.9522899999999</v>
      </c>
      <c r="W10" s="22">
        <v>1097.44525</v>
      </c>
      <c r="X10" s="22">
        <v>1128.1543379999998</v>
      </c>
      <c r="Y10" s="23"/>
      <c r="Z10" s="3" t="s">
        <v>17</v>
      </c>
      <c r="AA10" s="3" t="s">
        <v>13</v>
      </c>
      <c r="AB10" s="14">
        <f ca="1">INDIRECT("P"&amp;4+(ROW(A1)-1)+COLUMN(A1)-1)</f>
        <v>37.730809999999998</v>
      </c>
      <c r="AC10" s="14">
        <f t="shared" ref="AC10:BB10" ca="1" si="4">INDIRECT("P"&amp;4+(ROW(B1)-1)+COLUMN(B1)-1)</f>
        <v>34.844259999999998</v>
      </c>
      <c r="AD10" s="14">
        <f t="shared" ca="1" si="4"/>
        <v>38.909149999999997</v>
      </c>
      <c r="AE10" s="14">
        <f t="shared" ca="1" si="4"/>
        <v>148.91083</v>
      </c>
      <c r="AF10" s="14">
        <f t="shared" ca="1" si="4"/>
        <v>112.5714</v>
      </c>
      <c r="AG10" s="14">
        <f t="shared" ca="1" si="4"/>
        <v>112.24104</v>
      </c>
      <c r="AH10" s="14">
        <f t="shared" ca="1" si="4"/>
        <v>1098.9177199999999</v>
      </c>
      <c r="AI10" s="14">
        <f t="shared" ca="1" si="4"/>
        <v>1083.58095</v>
      </c>
      <c r="AJ10" s="14">
        <f t="shared" ca="1" si="4"/>
        <v>1097.72523</v>
      </c>
      <c r="AK10" s="14">
        <f t="shared" ca="1" si="4"/>
        <v>2767.8332599999999</v>
      </c>
      <c r="AL10" s="14">
        <f t="shared" ca="1" si="4"/>
        <v>2588.2329800000002</v>
      </c>
      <c r="AM10" s="14">
        <f t="shared" ca="1" si="4"/>
        <v>2381.89678</v>
      </c>
      <c r="AN10" s="14">
        <f t="shared" ca="1" si="4"/>
        <v>43448.784630000002</v>
      </c>
      <c r="AO10" s="14">
        <f t="shared" ca="1" si="4"/>
        <v>38687.8341</v>
      </c>
      <c r="AP10" s="14">
        <f t="shared" ca="1" si="4"/>
        <v>37262.782729999999</v>
      </c>
      <c r="AQ10" s="14">
        <f t="shared" ca="1" si="4"/>
        <v>325769.42353999999</v>
      </c>
      <c r="AR10" s="14">
        <f t="shared" ca="1" si="4"/>
        <v>325713.67560000002</v>
      </c>
      <c r="AS10" s="14">
        <f t="shared" ca="1" si="4"/>
        <v>325501.18511000002</v>
      </c>
      <c r="AT10" s="14">
        <f t="shared" ca="1" si="4"/>
        <v>826.95374000000004</v>
      </c>
      <c r="AU10" s="14">
        <f t="shared" ca="1" si="4"/>
        <v>689.81413999999995</v>
      </c>
      <c r="AV10" s="14">
        <f t="shared" ca="1" si="4"/>
        <v>713.98107000000005</v>
      </c>
      <c r="AW10" s="14">
        <f t="shared" ca="1" si="4"/>
        <v>1972.1401699999999</v>
      </c>
      <c r="AX10" s="14">
        <f t="shared" ca="1" si="4"/>
        <v>1879.2646999999999</v>
      </c>
      <c r="AY10" s="14">
        <f t="shared" ca="1" si="4"/>
        <v>1872.41156</v>
      </c>
      <c r="AZ10" s="14">
        <f t="shared" ca="1" si="4"/>
        <v>19219.71917</v>
      </c>
      <c r="BA10" s="14">
        <f t="shared" ca="1" si="4"/>
        <v>19167.003079999999</v>
      </c>
      <c r="BB10" s="14">
        <f t="shared" ca="1" si="4"/>
        <v>19129.171399999999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1235.9396300000001</v>
      </c>
      <c r="E11" s="21">
        <v>1235.9396300000001</v>
      </c>
      <c r="F11" s="21">
        <v>1235.9396300000001</v>
      </c>
      <c r="G11" s="21">
        <v>1124.67579</v>
      </c>
      <c r="H11" s="21">
        <v>1124.67579</v>
      </c>
      <c r="I11" s="21">
        <v>1124.67579</v>
      </c>
      <c r="J11" s="22">
        <v>1096.5439899999999</v>
      </c>
      <c r="K11" s="22">
        <v>1080.12517</v>
      </c>
      <c r="L11" s="22">
        <v>1088.9613119999999</v>
      </c>
      <c r="M11" s="22">
        <v>1200.3299199999999</v>
      </c>
      <c r="N11" s="22">
        <v>1197.9206200000001</v>
      </c>
      <c r="O11" s="22">
        <v>1198.9876079999999</v>
      </c>
      <c r="P11" s="22">
        <v>1083.58095</v>
      </c>
      <c r="Q11" s="22">
        <v>1081.26874</v>
      </c>
      <c r="R11" s="22">
        <v>1082.3164140000001</v>
      </c>
      <c r="S11" s="22">
        <v>1102.92958</v>
      </c>
      <c r="T11" s="22">
        <v>1099.1953000000001</v>
      </c>
      <c r="U11" s="22">
        <v>1100.815564</v>
      </c>
      <c r="V11" s="22">
        <v>1197.0354600000001</v>
      </c>
      <c r="W11" s="22">
        <v>1196.8437899999999</v>
      </c>
      <c r="X11" s="22">
        <v>1196.967672</v>
      </c>
      <c r="Y11" s="23"/>
      <c r="Z11" s="3" t="s">
        <v>17</v>
      </c>
      <c r="AA11" s="3" t="s">
        <v>20</v>
      </c>
      <c r="AB11" s="14">
        <f ca="1">INDIRECT("S"&amp;4+(ROW(A1)-1)+COLUMN(A1)-1)</f>
        <v>37.374130000000001</v>
      </c>
      <c r="AC11" s="14">
        <f t="shared" ref="AC11:BB11" ca="1" si="5">INDIRECT("S"&amp;4+(ROW(B1)-1)+COLUMN(B1)-1)</f>
        <v>33.042110000000001</v>
      </c>
      <c r="AD11" s="14">
        <f t="shared" ca="1" si="5"/>
        <v>34.016950000000001</v>
      </c>
      <c r="AE11" s="14">
        <f t="shared" ca="1" si="5"/>
        <v>145.45738</v>
      </c>
      <c r="AF11" s="14">
        <f t="shared" ca="1" si="5"/>
        <v>112.82939</v>
      </c>
      <c r="AG11" s="14">
        <f t="shared" ca="1" si="5"/>
        <v>111.48111</v>
      </c>
      <c r="AH11" s="14">
        <f t="shared" ca="1" si="5"/>
        <v>1123.35662</v>
      </c>
      <c r="AI11" s="14">
        <f t="shared" ca="1" si="5"/>
        <v>1102.92958</v>
      </c>
      <c r="AJ11" s="14">
        <f t="shared" ca="1" si="5"/>
        <v>1092.5258699999999</v>
      </c>
      <c r="AK11" s="14">
        <f t="shared" ca="1" si="5"/>
        <v>2758.6042000000002</v>
      </c>
      <c r="AL11" s="14">
        <f t="shared" ca="1" si="5"/>
        <v>2566.8411599999999</v>
      </c>
      <c r="AM11" s="14">
        <f t="shared" ca="1" si="5"/>
        <v>2335.17362</v>
      </c>
      <c r="AN11" s="14">
        <f t="shared" ca="1" si="5"/>
        <v>39586.373720000003</v>
      </c>
      <c r="AO11" s="14">
        <f t="shared" ca="1" si="5"/>
        <v>38528.726669999996</v>
      </c>
      <c r="AP11" s="14">
        <f t="shared" ca="1" si="5"/>
        <v>37993.305160000004</v>
      </c>
      <c r="AQ11" s="14">
        <f t="shared" ca="1" si="5"/>
        <v>328556.00196999998</v>
      </c>
      <c r="AR11" s="14">
        <f t="shared" ca="1" si="5"/>
        <v>327442.27305999998</v>
      </c>
      <c r="AS11" s="14">
        <f t="shared" ca="1" si="5"/>
        <v>326605.49404000002</v>
      </c>
      <c r="AT11" s="14">
        <f t="shared" ca="1" si="5"/>
        <v>832.88099999999997</v>
      </c>
      <c r="AU11" s="14">
        <f t="shared" ca="1" si="5"/>
        <v>750.78840000000002</v>
      </c>
      <c r="AV11" s="14">
        <f t="shared" ca="1" si="5"/>
        <v>749.27387999999996</v>
      </c>
      <c r="AW11" s="14">
        <f t="shared" ca="1" si="5"/>
        <v>1961.56441</v>
      </c>
      <c r="AX11" s="14">
        <f t="shared" ca="1" si="5"/>
        <v>1863.33285</v>
      </c>
      <c r="AY11" s="14">
        <f t="shared" ca="1" si="5"/>
        <v>1843.6086399999999</v>
      </c>
      <c r="AZ11" s="14">
        <f t="shared" ca="1" si="5"/>
        <v>19299.68333</v>
      </c>
      <c r="BA11" s="14">
        <f t="shared" ca="1" si="5"/>
        <v>19186.078750000001</v>
      </c>
      <c r="BB11" s="14">
        <f t="shared" ca="1" si="5"/>
        <v>19154.34519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1164.17841</v>
      </c>
      <c r="E12" s="21">
        <v>1164.17841</v>
      </c>
      <c r="F12" s="21">
        <v>1164.17841</v>
      </c>
      <c r="G12" s="21">
        <v>1163.7121199999999</v>
      </c>
      <c r="H12" s="21">
        <v>1163.7121199999999</v>
      </c>
      <c r="I12" s="21">
        <v>1163.7121199999999</v>
      </c>
      <c r="J12" s="22">
        <v>1075.3545300000001</v>
      </c>
      <c r="K12" s="22">
        <v>1074.5777</v>
      </c>
      <c r="L12" s="22">
        <v>1074.9247040000002</v>
      </c>
      <c r="M12" s="22">
        <v>1161.5345500000001</v>
      </c>
      <c r="N12" s="22">
        <v>1161.3385000000001</v>
      </c>
      <c r="O12" s="22">
        <v>1161.4124380000001</v>
      </c>
      <c r="P12" s="22">
        <v>1097.72523</v>
      </c>
      <c r="Q12" s="22">
        <v>1078.61736</v>
      </c>
      <c r="R12" s="22">
        <v>1086.7676739999999</v>
      </c>
      <c r="S12" s="22">
        <v>1092.5258699999999</v>
      </c>
      <c r="T12" s="22">
        <v>1082.60124</v>
      </c>
      <c r="U12" s="22">
        <v>1086.4013520000001</v>
      </c>
      <c r="V12" s="22">
        <v>1161.6464000000001</v>
      </c>
      <c r="W12" s="22">
        <v>1161.3018999999999</v>
      </c>
      <c r="X12" s="22">
        <v>1161.417252</v>
      </c>
      <c r="Y12" s="23"/>
      <c r="Z12" s="3" t="s">
        <v>17</v>
      </c>
      <c r="AA12" s="3" t="s">
        <v>14</v>
      </c>
      <c r="AB12" s="14">
        <f ca="1">INDIRECT("V"&amp;4+(ROW(A1)-1)+COLUMN(A1)-1)</f>
        <v>35.36486</v>
      </c>
      <c r="AC12" s="14">
        <f t="shared" ref="AC12:BB12" ca="1" si="6">INDIRECT("V"&amp;4+(ROW(B1)-1)+COLUMN(B1)-1)</f>
        <v>32.99485</v>
      </c>
      <c r="AD12" s="14">
        <f t="shared" ca="1" si="6"/>
        <v>32.3934</v>
      </c>
      <c r="AE12" s="14">
        <f t="shared" ca="1" si="6"/>
        <v>145.04237000000001</v>
      </c>
      <c r="AF12" s="14">
        <f t="shared" ca="1" si="6"/>
        <v>111.25255</v>
      </c>
      <c r="AG12" s="14">
        <f t="shared" ca="1" si="6"/>
        <v>117.74979999999999</v>
      </c>
      <c r="AH12" s="14">
        <f t="shared" ca="1" si="6"/>
        <v>1138.9522899999999</v>
      </c>
      <c r="AI12" s="14">
        <f t="shared" ca="1" si="6"/>
        <v>1197.0354600000001</v>
      </c>
      <c r="AJ12" s="14">
        <f t="shared" ca="1" si="6"/>
        <v>1161.6464000000001</v>
      </c>
      <c r="AK12" s="14">
        <f t="shared" ca="1" si="6"/>
        <v>2758.3906999999999</v>
      </c>
      <c r="AL12" s="14">
        <f t="shared" ca="1" si="6"/>
        <v>2566.8411599999999</v>
      </c>
      <c r="AM12" s="14">
        <f t="shared" ca="1" si="6"/>
        <v>2328.35833</v>
      </c>
      <c r="AN12" s="14">
        <f t="shared" ca="1" si="6"/>
        <v>37931.858959999998</v>
      </c>
      <c r="AO12" s="14">
        <f t="shared" ca="1" si="6"/>
        <v>36614.781009999999</v>
      </c>
      <c r="AP12" s="14">
        <f t="shared" ca="1" si="6"/>
        <v>36021.299950000001</v>
      </c>
      <c r="AQ12" s="14">
        <f t="shared" ca="1" si="6"/>
        <v>324570.24877000001</v>
      </c>
      <c r="AR12" s="14">
        <f t="shared" ca="1" si="6"/>
        <v>324007.33366</v>
      </c>
      <c r="AS12" s="14">
        <f t="shared" ca="1" si="6"/>
        <v>323590.77626000001</v>
      </c>
      <c r="AT12" s="14">
        <f t="shared" ca="1" si="6"/>
        <v>826.26711999999998</v>
      </c>
      <c r="AU12" s="14">
        <f t="shared" ca="1" si="6"/>
        <v>643.07050000000004</v>
      </c>
      <c r="AV12" s="14">
        <f t="shared" ca="1" si="6"/>
        <v>589.4443</v>
      </c>
      <c r="AW12" s="14">
        <f t="shared" ca="1" si="6"/>
        <v>1829.81843</v>
      </c>
      <c r="AX12" s="14">
        <f t="shared" ca="1" si="6"/>
        <v>1775.6293599999999</v>
      </c>
      <c r="AY12" s="14">
        <f t="shared" ca="1" si="6"/>
        <v>1766.9151199999999</v>
      </c>
      <c r="AZ12" s="14">
        <f t="shared" ca="1" si="6"/>
        <v>19000.684639999999</v>
      </c>
      <c r="BA12" s="14">
        <f t="shared" ca="1" si="6"/>
        <v>18984.453420000002</v>
      </c>
      <c r="BB12" s="14">
        <f t="shared" ca="1" si="6"/>
        <v>18978.037179999999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4195.5379599999997</v>
      </c>
      <c r="E13" s="21">
        <v>4195.5379599999997</v>
      </c>
      <c r="F13" s="21">
        <v>4195.5379599999997</v>
      </c>
      <c r="G13" s="21">
        <v>2776.9559300000001</v>
      </c>
      <c r="H13" s="21">
        <v>2776.9559300000001</v>
      </c>
      <c r="I13" s="21">
        <v>2776.9559300000001</v>
      </c>
      <c r="J13" s="22">
        <v>2820.1608299999998</v>
      </c>
      <c r="K13" s="22">
        <v>2767.8796000000002</v>
      </c>
      <c r="L13" s="22">
        <v>2784.1499900000003</v>
      </c>
      <c r="M13" s="22">
        <v>2758.3906999999999</v>
      </c>
      <c r="N13" s="22">
        <v>2758.3906999999999</v>
      </c>
      <c r="O13" s="22">
        <v>2758.3906999999999</v>
      </c>
      <c r="P13" s="22">
        <v>2767.8332599999999</v>
      </c>
      <c r="Q13" s="22">
        <v>2760.3056299999998</v>
      </c>
      <c r="R13" s="22">
        <v>2762.0218720000003</v>
      </c>
      <c r="S13" s="22">
        <v>2758.6042000000002</v>
      </c>
      <c r="T13" s="22">
        <v>2758.3906999999999</v>
      </c>
      <c r="U13" s="22">
        <v>2758.4333999999999</v>
      </c>
      <c r="V13" s="22">
        <v>2758.3906999999999</v>
      </c>
      <c r="W13" s="22">
        <v>2758.3906999999999</v>
      </c>
      <c r="X13" s="22">
        <v>2758.3906999999999</v>
      </c>
      <c r="Y13" s="23"/>
      <c r="AB13" s="26">
        <f ca="1">MAX(AB6:AB12)</f>
        <v>45.642440000000001</v>
      </c>
      <c r="AC13" s="26">
        <f t="shared" ref="AC13:BB13" ca="1" si="7">MAX(AC6:AC12)</f>
        <v>36.930030000000002</v>
      </c>
      <c r="AD13" s="26">
        <f t="shared" ca="1" si="7"/>
        <v>38.909149999999997</v>
      </c>
      <c r="AE13" s="26">
        <f t="shared" ca="1" si="7"/>
        <v>164.03389999999999</v>
      </c>
      <c r="AF13" s="26">
        <f t="shared" ca="1" si="7"/>
        <v>156.72594000000001</v>
      </c>
      <c r="AG13" s="26">
        <f t="shared" ca="1" si="7"/>
        <v>119.73837</v>
      </c>
      <c r="AH13" s="26">
        <f t="shared" ca="1" si="7"/>
        <v>1325.61231</v>
      </c>
      <c r="AI13" s="26">
        <f t="shared" ca="1" si="7"/>
        <v>1235.9396300000001</v>
      </c>
      <c r="AJ13" s="26">
        <f t="shared" ca="1" si="7"/>
        <v>1164.17841</v>
      </c>
      <c r="AK13" s="26">
        <f t="shared" ca="1" si="7"/>
        <v>4195.5379599999997</v>
      </c>
      <c r="AL13" s="26">
        <f t="shared" ca="1" si="7"/>
        <v>2596.05132</v>
      </c>
      <c r="AM13" s="26">
        <f t="shared" ca="1" si="7"/>
        <v>3600.3302800000001</v>
      </c>
      <c r="AN13" s="26">
        <f t="shared" ca="1" si="7"/>
        <v>56264.83713</v>
      </c>
      <c r="AO13" s="26">
        <f t="shared" ca="1" si="7"/>
        <v>43940.669280000002</v>
      </c>
      <c r="AP13" s="26">
        <f t="shared" ca="1" si="7"/>
        <v>37993.305160000004</v>
      </c>
      <c r="AQ13" s="26">
        <f t="shared" ca="1" si="7"/>
        <v>342915.16688999999</v>
      </c>
      <c r="AR13" s="26">
        <f t="shared" ca="1" si="7"/>
        <v>333225.17187000002</v>
      </c>
      <c r="AS13" s="26">
        <f t="shared" ca="1" si="7"/>
        <v>326605.49404000002</v>
      </c>
      <c r="AT13" s="26">
        <f t="shared" ca="1" si="7"/>
        <v>1137.66669</v>
      </c>
      <c r="AU13" s="26">
        <f t="shared" ca="1" si="7"/>
        <v>775.68114000000003</v>
      </c>
      <c r="AV13" s="26">
        <f t="shared" ca="1" si="7"/>
        <v>766.35445000000004</v>
      </c>
      <c r="AW13" s="26">
        <f t="shared" ca="1" si="7"/>
        <v>2085.4951900000001</v>
      </c>
      <c r="AX13" s="26">
        <f t="shared" ca="1" si="7"/>
        <v>1885.5904499999999</v>
      </c>
      <c r="AY13" s="26">
        <f t="shared" ca="1" si="7"/>
        <v>1872.41156</v>
      </c>
      <c r="AZ13" s="26">
        <f t="shared" ca="1" si="7"/>
        <v>19334.768029999999</v>
      </c>
      <c r="BA13" s="26">
        <f t="shared" ca="1" si="7"/>
        <v>19186.078750000001</v>
      </c>
      <c r="BB13" s="26">
        <f t="shared" ca="1" si="7"/>
        <v>19154.34519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2581.5246200000001</v>
      </c>
      <c r="E14" s="21">
        <v>2581.5246200000001</v>
      </c>
      <c r="F14" s="21">
        <v>2581.5246200000001</v>
      </c>
      <c r="G14" s="21">
        <v>2596.05132</v>
      </c>
      <c r="H14" s="21">
        <v>2596.05132</v>
      </c>
      <c r="I14" s="21">
        <v>2596.05132</v>
      </c>
      <c r="J14" s="22">
        <v>2566.8411599999999</v>
      </c>
      <c r="K14" s="22">
        <v>2566.8411599999999</v>
      </c>
      <c r="L14" s="22">
        <v>2566.8411599999999</v>
      </c>
      <c r="M14" s="22">
        <v>2581.5246200000001</v>
      </c>
      <c r="N14" s="22">
        <v>2581.5246200000001</v>
      </c>
      <c r="O14" s="22">
        <v>2581.5246200000001</v>
      </c>
      <c r="P14" s="22">
        <v>2588.2329800000002</v>
      </c>
      <c r="Q14" s="22">
        <v>2566.8411599999999</v>
      </c>
      <c r="R14" s="22">
        <v>2580.2818400000001</v>
      </c>
      <c r="S14" s="22">
        <v>2566.8411599999999</v>
      </c>
      <c r="T14" s="22">
        <v>2566.8411599999999</v>
      </c>
      <c r="U14" s="22">
        <v>2566.8411599999999</v>
      </c>
      <c r="V14" s="22">
        <v>2566.8411599999999</v>
      </c>
      <c r="W14" s="22">
        <v>2566.8411599999999</v>
      </c>
      <c r="X14" s="22">
        <v>2566.8411599999999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3600.3302800000001</v>
      </c>
      <c r="E15" s="21">
        <v>3600.3302800000001</v>
      </c>
      <c r="F15" s="21">
        <v>3600.3302800000006</v>
      </c>
      <c r="G15" s="21">
        <v>2603.7216199999998</v>
      </c>
      <c r="H15" s="21">
        <v>2603.7216199999998</v>
      </c>
      <c r="I15" s="21">
        <v>2603.7216199999998</v>
      </c>
      <c r="J15" s="22">
        <v>2374.4927600000001</v>
      </c>
      <c r="K15" s="22">
        <v>2325.4375</v>
      </c>
      <c r="L15" s="22">
        <v>2342.1656419999999</v>
      </c>
      <c r="M15" s="22">
        <v>2325.4375</v>
      </c>
      <c r="N15" s="22">
        <v>2325.4375</v>
      </c>
      <c r="O15" s="22">
        <v>2325.4375</v>
      </c>
      <c r="P15" s="22">
        <v>2381.89678</v>
      </c>
      <c r="Q15" s="22">
        <v>2340.2964900000002</v>
      </c>
      <c r="R15" s="22">
        <v>2350.4792239999997</v>
      </c>
      <c r="S15" s="22">
        <v>2335.17362</v>
      </c>
      <c r="T15" s="22">
        <v>2333.9423299999999</v>
      </c>
      <c r="U15" s="22">
        <v>2334.6811040000002</v>
      </c>
      <c r="V15" s="22">
        <v>2328.35833</v>
      </c>
      <c r="W15" s="22">
        <v>2325.4375</v>
      </c>
      <c r="X15" s="22">
        <v>2326.0216659999996</v>
      </c>
      <c r="Y15" s="23"/>
      <c r="Z15" s="3" t="s">
        <v>18</v>
      </c>
      <c r="AA15" s="3" t="s">
        <v>15</v>
      </c>
      <c r="AB15" s="14">
        <f ca="1">INDIRECT("F"&amp;4+(ROW(A1)-1)+COLUMN(A1)-1)</f>
        <v>43.130929999999999</v>
      </c>
      <c r="AC15" s="14">
        <f t="shared" ref="AC15:BB15" ca="1" si="8">INDIRECT("F"&amp;4+(ROW(B1)-1)+COLUMN(B1)-1)</f>
        <v>36.930030000000002</v>
      </c>
      <c r="AD15" s="14">
        <f t="shared" ca="1" si="8"/>
        <v>35.4848</v>
      </c>
      <c r="AE15" s="14">
        <f t="shared" ca="1" si="8"/>
        <v>161.68950000000001</v>
      </c>
      <c r="AF15" s="14">
        <f t="shared" ca="1" si="8"/>
        <v>156.72594000000001</v>
      </c>
      <c r="AG15" s="14">
        <f t="shared" ca="1" si="8"/>
        <v>119.73837</v>
      </c>
      <c r="AH15" s="14">
        <f t="shared" ca="1" si="8"/>
        <v>1325.61231</v>
      </c>
      <c r="AI15" s="14">
        <f t="shared" ca="1" si="8"/>
        <v>1235.9396300000001</v>
      </c>
      <c r="AJ15" s="14">
        <f t="shared" ca="1" si="8"/>
        <v>1164.17841</v>
      </c>
      <c r="AK15" s="14">
        <f t="shared" ca="1" si="8"/>
        <v>4195.5379599999997</v>
      </c>
      <c r="AL15" s="14">
        <f t="shared" ca="1" si="8"/>
        <v>2581.5246200000001</v>
      </c>
      <c r="AM15" s="14">
        <f t="shared" ca="1" si="8"/>
        <v>3600.3302800000006</v>
      </c>
      <c r="AN15" s="14">
        <f t="shared" ca="1" si="8"/>
        <v>56264.83713</v>
      </c>
      <c r="AO15" s="14">
        <f t="shared" ca="1" si="8"/>
        <v>43940.669280000002</v>
      </c>
      <c r="AP15" s="14">
        <f t="shared" ca="1" si="8"/>
        <v>37626.445829999997</v>
      </c>
      <c r="AQ15" s="14">
        <f t="shared" ca="1" si="8"/>
        <v>340034.76545000001</v>
      </c>
      <c r="AR15" s="14">
        <f t="shared" ca="1" si="8"/>
        <v>328968.39711000002</v>
      </c>
      <c r="AS15" s="14">
        <f t="shared" ca="1" si="8"/>
        <v>324822.94303000002</v>
      </c>
      <c r="AT15" s="14">
        <f t="shared" ca="1" si="8"/>
        <v>1137.66669</v>
      </c>
      <c r="AU15" s="14">
        <f t="shared" ca="1" si="8"/>
        <v>775.68114000000003</v>
      </c>
      <c r="AV15" s="14">
        <f t="shared" ca="1" si="8"/>
        <v>766.13257999999996</v>
      </c>
      <c r="AW15" s="14">
        <f t="shared" ca="1" si="8"/>
        <v>2017.5955799999999</v>
      </c>
      <c r="AX15" s="14">
        <f t="shared" ca="1" si="8"/>
        <v>1862.0941800000001</v>
      </c>
      <c r="AY15" s="14">
        <f t="shared" ca="1" si="8"/>
        <v>1823.95913</v>
      </c>
      <c r="AZ15" s="14">
        <f t="shared" ca="1" si="8"/>
        <v>19213.120289999999</v>
      </c>
      <c r="BA15" s="14">
        <f t="shared" ca="1" si="8"/>
        <v>19063.323270000001</v>
      </c>
      <c r="BB15" s="14">
        <f t="shared" ca="1" si="8"/>
        <v>19013.342670000002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56264.83713</v>
      </c>
      <c r="E16" s="21">
        <v>56264.83713</v>
      </c>
      <c r="F16" s="21">
        <v>56264.83713</v>
      </c>
      <c r="G16" s="21">
        <v>50073.551850000003</v>
      </c>
      <c r="H16" s="21">
        <v>50073.551850000003</v>
      </c>
      <c r="I16" s="21">
        <v>50073.551850000003</v>
      </c>
      <c r="J16" s="22">
        <v>46239.814870000002</v>
      </c>
      <c r="K16" s="22">
        <v>41927.710010000003</v>
      </c>
      <c r="L16" s="22">
        <v>44200.765602000007</v>
      </c>
      <c r="M16" s="22">
        <v>37936.465620000003</v>
      </c>
      <c r="N16" s="22">
        <v>37510.778839999999</v>
      </c>
      <c r="O16" s="22">
        <v>37596.346328</v>
      </c>
      <c r="P16" s="22">
        <v>43448.784630000002</v>
      </c>
      <c r="Q16" s="22">
        <v>37509.702689999998</v>
      </c>
      <c r="R16" s="22">
        <v>39668.748985999999</v>
      </c>
      <c r="S16" s="22">
        <v>39586.373720000003</v>
      </c>
      <c r="T16" s="22">
        <v>37511.333449999998</v>
      </c>
      <c r="U16" s="22">
        <v>38730.494910000001</v>
      </c>
      <c r="V16" s="22">
        <v>37931.858959999998</v>
      </c>
      <c r="W16" s="22">
        <v>37507.772299999997</v>
      </c>
      <c r="X16" s="22">
        <v>37636.499246000007</v>
      </c>
      <c r="Y16" s="23"/>
      <c r="Z16" s="3" t="s">
        <v>18</v>
      </c>
      <c r="AA16" s="3" t="s">
        <v>48</v>
      </c>
      <c r="AB16" s="14">
        <f ca="1">INDIRECT("I"&amp;4+(ROW(A1)-1)+COLUMN(A1)-1)</f>
        <v>45.642440000000001</v>
      </c>
      <c r="AC16" s="14">
        <f t="shared" ref="AC16:BB16" ca="1" si="9">INDIRECT("I"&amp;4+(ROW(B1)-1)+COLUMN(B1)-1)</f>
        <v>32.931289999999997</v>
      </c>
      <c r="AD16" s="14">
        <f t="shared" ca="1" si="9"/>
        <v>31.254740000000005</v>
      </c>
      <c r="AE16" s="14">
        <f t="shared" ca="1" si="9"/>
        <v>164.03389999999999</v>
      </c>
      <c r="AF16" s="14">
        <f t="shared" ca="1" si="9"/>
        <v>113.13077000000001</v>
      </c>
      <c r="AG16" s="14">
        <f t="shared" ca="1" si="9"/>
        <v>119.17312</v>
      </c>
      <c r="AH16" s="14">
        <f t="shared" ca="1" si="9"/>
        <v>1308.3648499999999</v>
      </c>
      <c r="AI16" s="14">
        <f t="shared" ca="1" si="9"/>
        <v>1124.67579</v>
      </c>
      <c r="AJ16" s="14">
        <f t="shared" ca="1" si="9"/>
        <v>1163.7121199999999</v>
      </c>
      <c r="AK16" s="14">
        <f t="shared" ca="1" si="9"/>
        <v>2776.9559300000001</v>
      </c>
      <c r="AL16" s="14">
        <f t="shared" ca="1" si="9"/>
        <v>2596.05132</v>
      </c>
      <c r="AM16" s="14">
        <f t="shared" ca="1" si="9"/>
        <v>2603.7216199999998</v>
      </c>
      <c r="AN16" s="14">
        <f t="shared" ca="1" si="9"/>
        <v>50073.551850000003</v>
      </c>
      <c r="AO16" s="14">
        <f t="shared" ca="1" si="9"/>
        <v>42910.146890000004</v>
      </c>
      <c r="AP16" s="14">
        <f t="shared" ca="1" si="9"/>
        <v>37626.616670000003</v>
      </c>
      <c r="AQ16" s="14">
        <f t="shared" ca="1" si="9"/>
        <v>342915.16688999999</v>
      </c>
      <c r="AR16" s="14">
        <f t="shared" ca="1" si="9"/>
        <v>333225.17187000002</v>
      </c>
      <c r="AS16" s="14">
        <f t="shared" ca="1" si="9"/>
        <v>324832.20195999998</v>
      </c>
      <c r="AT16" s="14">
        <f t="shared" ca="1" si="9"/>
        <v>1137.66669</v>
      </c>
      <c r="AU16" s="14">
        <f t="shared" ca="1" si="9"/>
        <v>775.68114000000003</v>
      </c>
      <c r="AV16" s="14">
        <f t="shared" ca="1" si="9"/>
        <v>766.35445000000004</v>
      </c>
      <c r="AW16" s="14">
        <f t="shared" ca="1" si="9"/>
        <v>2085.4951900000001</v>
      </c>
      <c r="AX16" s="14">
        <f t="shared" ca="1" si="9"/>
        <v>1885.5904500000001</v>
      </c>
      <c r="AY16" s="14">
        <f t="shared" ca="1" si="9"/>
        <v>1822.7629300000001</v>
      </c>
      <c r="AZ16" s="14">
        <f t="shared" ca="1" si="9"/>
        <v>19334.768029999999</v>
      </c>
      <c r="BA16" s="14">
        <f t="shared" ca="1" si="9"/>
        <v>19103.333340000001</v>
      </c>
      <c r="BB16" s="14">
        <f t="shared" ca="1" si="9"/>
        <v>19054.946049999999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43940.669280000002</v>
      </c>
      <c r="E17" s="21">
        <v>43940.669280000002</v>
      </c>
      <c r="F17" s="21">
        <v>43940.669280000002</v>
      </c>
      <c r="G17" s="21">
        <v>42910.146890000004</v>
      </c>
      <c r="H17" s="21">
        <v>42910.146890000004</v>
      </c>
      <c r="I17" s="21">
        <v>42910.146890000004</v>
      </c>
      <c r="J17" s="22">
        <v>40440.462249999997</v>
      </c>
      <c r="K17" s="22">
        <v>37998.909399999997</v>
      </c>
      <c r="L17" s="22">
        <v>38994.681800000006</v>
      </c>
      <c r="M17" s="22">
        <v>36292.263279999999</v>
      </c>
      <c r="N17" s="22">
        <v>36059.415959999998</v>
      </c>
      <c r="O17" s="22">
        <v>36129.428165999998</v>
      </c>
      <c r="P17" s="22">
        <v>38687.8341</v>
      </c>
      <c r="Q17" s="22">
        <v>37098.091030000003</v>
      </c>
      <c r="R17" s="22">
        <v>37583.323832000009</v>
      </c>
      <c r="S17" s="22">
        <v>38528.726669999996</v>
      </c>
      <c r="T17" s="22">
        <v>37021.584410000003</v>
      </c>
      <c r="U17" s="22">
        <v>37553.103325999997</v>
      </c>
      <c r="V17" s="22">
        <v>36614.781009999999</v>
      </c>
      <c r="W17" s="22">
        <v>36011.230009999999</v>
      </c>
      <c r="X17" s="22">
        <v>36225.665251999999</v>
      </c>
      <c r="Y17" s="23"/>
      <c r="Z17" s="3" t="s">
        <v>18</v>
      </c>
      <c r="AA17" s="3" t="s">
        <v>11</v>
      </c>
      <c r="AB17" s="14">
        <f ca="1">INDIRECT("L"&amp;4+(ROW(A1)-1)+COLUMN(A1)-1)</f>
        <v>37.553138000000004</v>
      </c>
      <c r="AC17" s="14">
        <f t="shared" ref="AC17:BB17" ca="1" si="10">INDIRECT("L"&amp;4+(ROW(B1)-1)+COLUMN(B1)-1)</f>
        <v>33.112257999999997</v>
      </c>
      <c r="AD17" s="14">
        <f t="shared" ca="1" si="10"/>
        <v>34.148767999999997</v>
      </c>
      <c r="AE17" s="14">
        <f t="shared" ca="1" si="10"/>
        <v>147.75163800000001</v>
      </c>
      <c r="AF17" s="14">
        <f t="shared" ca="1" si="10"/>
        <v>113.06744399999999</v>
      </c>
      <c r="AG17" s="14">
        <f t="shared" ca="1" si="10"/>
        <v>110.09286400000001</v>
      </c>
      <c r="AH17" s="14">
        <f t="shared" ca="1" si="10"/>
        <v>1096.62006</v>
      </c>
      <c r="AI17" s="14">
        <f t="shared" ca="1" si="10"/>
        <v>1088.9613119999999</v>
      </c>
      <c r="AJ17" s="14">
        <f t="shared" ca="1" si="10"/>
        <v>1074.9247040000002</v>
      </c>
      <c r="AK17" s="14">
        <f t="shared" ca="1" si="10"/>
        <v>2784.1499900000003</v>
      </c>
      <c r="AL17" s="14">
        <f t="shared" ca="1" si="10"/>
        <v>2566.8411599999999</v>
      </c>
      <c r="AM17" s="14">
        <f t="shared" ca="1" si="10"/>
        <v>2342.1656419999999</v>
      </c>
      <c r="AN17" s="14">
        <f t="shared" ca="1" si="10"/>
        <v>44200.765602000007</v>
      </c>
      <c r="AO17" s="14">
        <f t="shared" ca="1" si="10"/>
        <v>38994.681800000006</v>
      </c>
      <c r="AP17" s="14">
        <f t="shared" ca="1" si="10"/>
        <v>37625.834165999993</v>
      </c>
      <c r="AQ17" s="14">
        <f t="shared" ca="1" si="10"/>
        <v>329729.33408200002</v>
      </c>
      <c r="AR17" s="14">
        <f t="shared" ca="1" si="10"/>
        <v>328266.58905800001</v>
      </c>
      <c r="AS17" s="14">
        <f t="shared" ca="1" si="10"/>
        <v>324822.94303000002</v>
      </c>
      <c r="AT17" s="14">
        <f t="shared" ca="1" si="10"/>
        <v>863.34489400000007</v>
      </c>
      <c r="AU17" s="14">
        <f t="shared" ca="1" si="10"/>
        <v>756.88323000000003</v>
      </c>
      <c r="AV17" s="14">
        <f t="shared" ca="1" si="10"/>
        <v>742.11352800000009</v>
      </c>
      <c r="AW17" s="14">
        <f t="shared" ca="1" si="10"/>
        <v>1950.2151860000001</v>
      </c>
      <c r="AX17" s="14">
        <f t="shared" ca="1" si="10"/>
        <v>1859.3884700000003</v>
      </c>
      <c r="AY17" s="14">
        <f t="shared" ca="1" si="10"/>
        <v>1821.6264100000001</v>
      </c>
      <c r="AZ17" s="14">
        <f t="shared" ca="1" si="10"/>
        <v>19187.314223999998</v>
      </c>
      <c r="BA17" s="14">
        <f t="shared" ca="1" si="10"/>
        <v>19063.323270000001</v>
      </c>
      <c r="BB17" s="14">
        <f t="shared" ca="1" si="10"/>
        <v>19013.342670000002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37626.445829999997</v>
      </c>
      <c r="E18" s="21">
        <v>37626.445829999997</v>
      </c>
      <c r="F18" s="21">
        <v>37626.445829999997</v>
      </c>
      <c r="G18" s="21">
        <v>37626.616670000003</v>
      </c>
      <c r="H18" s="21">
        <v>37626.616670000003</v>
      </c>
      <c r="I18" s="21">
        <v>37626.616670000003</v>
      </c>
      <c r="J18" s="22">
        <v>37626.445829999997</v>
      </c>
      <c r="K18" s="22">
        <v>37624.916669999999</v>
      </c>
      <c r="L18" s="22">
        <v>37625.834165999993</v>
      </c>
      <c r="M18" s="22">
        <v>35954.004540000002</v>
      </c>
      <c r="N18" s="22">
        <v>35835.621189999998</v>
      </c>
      <c r="O18" s="22">
        <v>35895.865313999995</v>
      </c>
      <c r="P18" s="22">
        <v>37262.782729999999</v>
      </c>
      <c r="Q18" s="22">
        <v>36524.630530000002</v>
      </c>
      <c r="R18" s="22">
        <v>36886.41906</v>
      </c>
      <c r="S18" s="22">
        <v>37993.305160000004</v>
      </c>
      <c r="T18" s="22">
        <v>36974.671670000003</v>
      </c>
      <c r="U18" s="22">
        <v>37432.281638</v>
      </c>
      <c r="V18" s="22">
        <v>36021.299950000001</v>
      </c>
      <c r="W18" s="22">
        <v>35828.036789999998</v>
      </c>
      <c r="X18" s="22">
        <v>35918.059981999999</v>
      </c>
      <c r="Y18" s="23"/>
      <c r="Z18" s="3" t="s">
        <v>18</v>
      </c>
      <c r="AA18" s="3" t="s">
        <v>12</v>
      </c>
      <c r="AB18" s="14">
        <f ca="1">INDIRECT("O"&amp;4+(ROW(A1)-1)+COLUMN(A1)-1)</f>
        <v>35.704340000000002</v>
      </c>
      <c r="AC18" s="14">
        <f t="shared" ref="AC18:BB18" ca="1" si="11">INDIRECT("O"&amp;4+(ROW(B1)-1)+COLUMN(B1)-1)</f>
        <v>32.988603999999995</v>
      </c>
      <c r="AD18" s="14">
        <f t="shared" ca="1" si="11"/>
        <v>32.390056000000001</v>
      </c>
      <c r="AE18" s="14">
        <f t="shared" ca="1" si="11"/>
        <v>144.94829199999998</v>
      </c>
      <c r="AF18" s="14">
        <f t="shared" ca="1" si="11"/>
        <v>153.69780399999999</v>
      </c>
      <c r="AG18" s="14">
        <f t="shared" ca="1" si="11"/>
        <v>117.68154799999999</v>
      </c>
      <c r="AH18" s="14">
        <f t="shared" ca="1" si="11"/>
        <v>1130.5374940000002</v>
      </c>
      <c r="AI18" s="14">
        <f t="shared" ca="1" si="11"/>
        <v>1198.9876079999999</v>
      </c>
      <c r="AJ18" s="14">
        <f t="shared" ca="1" si="11"/>
        <v>1161.4124380000001</v>
      </c>
      <c r="AK18" s="14">
        <f t="shared" ca="1" si="11"/>
        <v>2758.3906999999999</v>
      </c>
      <c r="AL18" s="14">
        <f t="shared" ca="1" si="11"/>
        <v>2581.5246200000001</v>
      </c>
      <c r="AM18" s="14">
        <f t="shared" ca="1" si="11"/>
        <v>2325.4375</v>
      </c>
      <c r="AN18" s="14">
        <f t="shared" ca="1" si="11"/>
        <v>37596.346328</v>
      </c>
      <c r="AO18" s="14">
        <f t="shared" ca="1" si="11"/>
        <v>36129.428165999998</v>
      </c>
      <c r="AP18" s="14">
        <f t="shared" ca="1" si="11"/>
        <v>35895.865313999995</v>
      </c>
      <c r="AQ18" s="14">
        <f t="shared" ca="1" si="11"/>
        <v>325744.34526000003</v>
      </c>
      <c r="AR18" s="14">
        <f t="shared" ca="1" si="11"/>
        <v>324544.47755399998</v>
      </c>
      <c r="AS18" s="14">
        <f t="shared" ca="1" si="11"/>
        <v>323768.17883399996</v>
      </c>
      <c r="AT18" s="14">
        <f t="shared" ca="1" si="11"/>
        <v>826.40344399999992</v>
      </c>
      <c r="AU18" s="14">
        <f t="shared" ca="1" si="11"/>
        <v>646.53113599999995</v>
      </c>
      <c r="AV18" s="14">
        <f t="shared" ca="1" si="11"/>
        <v>589.73910599999999</v>
      </c>
      <c r="AW18" s="14">
        <f t="shared" ca="1" si="11"/>
        <v>1834.357964</v>
      </c>
      <c r="AX18" s="14">
        <f t="shared" ca="1" si="11"/>
        <v>1784.4539500000003</v>
      </c>
      <c r="AY18" s="14">
        <f t="shared" ca="1" si="11"/>
        <v>1762.58374</v>
      </c>
      <c r="AZ18" s="14">
        <f t="shared" ca="1" si="11"/>
        <v>19044.243641999998</v>
      </c>
      <c r="BA18" s="14">
        <f t="shared" ca="1" si="11"/>
        <v>18989.043111999999</v>
      </c>
      <c r="BB18" s="14">
        <f t="shared" ca="1" si="11"/>
        <v>18979.865053999998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340034.76545000001</v>
      </c>
      <c r="E19" s="21">
        <v>340034.76545000001</v>
      </c>
      <c r="F19" s="21">
        <v>340034.76545000001</v>
      </c>
      <c r="G19" s="21">
        <v>342915.16688999999</v>
      </c>
      <c r="H19" s="21">
        <v>342915.16688999999</v>
      </c>
      <c r="I19" s="21">
        <v>342915.16688999999</v>
      </c>
      <c r="J19" s="22">
        <v>332931.24501999997</v>
      </c>
      <c r="K19" s="22">
        <v>327685.14555000002</v>
      </c>
      <c r="L19" s="22">
        <v>329729.33408200002</v>
      </c>
      <c r="M19" s="22">
        <v>326021.26224000001</v>
      </c>
      <c r="N19" s="22">
        <v>325120.68067999999</v>
      </c>
      <c r="O19" s="22">
        <v>325744.34526000003</v>
      </c>
      <c r="P19" s="22">
        <v>325769.42353999999</v>
      </c>
      <c r="Q19" s="22">
        <v>324504.85456000001</v>
      </c>
      <c r="R19" s="22">
        <v>325203.87756400002</v>
      </c>
      <c r="S19" s="22">
        <v>328556.00196999998</v>
      </c>
      <c r="T19" s="22">
        <v>326597.04311999999</v>
      </c>
      <c r="U19" s="22">
        <v>327715.94110399997</v>
      </c>
      <c r="V19" s="22">
        <v>324570.24877000001</v>
      </c>
      <c r="W19" s="22">
        <v>324173.85206</v>
      </c>
      <c r="X19" s="22">
        <v>324403.44433800003</v>
      </c>
      <c r="Y19" s="23"/>
      <c r="Z19" s="3" t="s">
        <v>18</v>
      </c>
      <c r="AA19" s="3" t="s">
        <v>13</v>
      </c>
      <c r="AB19" s="14">
        <f ca="1">INDIRECT("R"&amp;4+(ROW(A1)-1)+COLUMN(A1)-1)</f>
        <v>36.592821999999998</v>
      </c>
      <c r="AC19" s="14">
        <f t="shared" ref="AC19:BB19" ca="1" si="12">INDIRECT("R"&amp;4+(ROW(B1)-1)+COLUMN(B1)-1)</f>
        <v>34.116412000000004</v>
      </c>
      <c r="AD19" s="14">
        <f t="shared" ca="1" si="12"/>
        <v>35.855215999999999</v>
      </c>
      <c r="AE19" s="14">
        <f t="shared" ca="1" si="12"/>
        <v>147.64423400000001</v>
      </c>
      <c r="AF19" s="14">
        <f t="shared" ca="1" si="12"/>
        <v>112.084312</v>
      </c>
      <c r="AG19" s="14">
        <f t="shared" ca="1" si="12"/>
        <v>110.796846</v>
      </c>
      <c r="AH19" s="14">
        <f t="shared" ca="1" si="12"/>
        <v>1097.1188539999998</v>
      </c>
      <c r="AI19" s="14">
        <f t="shared" ca="1" si="12"/>
        <v>1082.3164140000001</v>
      </c>
      <c r="AJ19" s="14">
        <f t="shared" ca="1" si="12"/>
        <v>1086.7676739999999</v>
      </c>
      <c r="AK19" s="14">
        <f t="shared" ca="1" si="12"/>
        <v>2762.0218720000003</v>
      </c>
      <c r="AL19" s="14">
        <f t="shared" ca="1" si="12"/>
        <v>2580.2818400000001</v>
      </c>
      <c r="AM19" s="14">
        <f t="shared" ca="1" si="12"/>
        <v>2350.4792239999997</v>
      </c>
      <c r="AN19" s="14">
        <f t="shared" ca="1" si="12"/>
        <v>39668.748985999999</v>
      </c>
      <c r="AO19" s="14">
        <f t="shared" ca="1" si="12"/>
        <v>37583.323832000009</v>
      </c>
      <c r="AP19" s="14">
        <f t="shared" ca="1" si="12"/>
        <v>36886.41906</v>
      </c>
      <c r="AQ19" s="14">
        <f t="shared" ca="1" si="12"/>
        <v>325203.87756400002</v>
      </c>
      <c r="AR19" s="14">
        <f t="shared" ca="1" si="12"/>
        <v>325078.81231800001</v>
      </c>
      <c r="AS19" s="14">
        <f t="shared" ca="1" si="12"/>
        <v>324752.35269600002</v>
      </c>
      <c r="AT19" s="14">
        <f t="shared" ca="1" si="12"/>
        <v>826.94974000000002</v>
      </c>
      <c r="AU19" s="14">
        <f t="shared" ca="1" si="12"/>
        <v>681.32712200000003</v>
      </c>
      <c r="AV19" s="14">
        <f t="shared" ca="1" si="12"/>
        <v>684.75609000000009</v>
      </c>
      <c r="AW19" s="14">
        <f t="shared" ca="1" si="12"/>
        <v>1930.41626</v>
      </c>
      <c r="AX19" s="14">
        <f t="shared" ca="1" si="12"/>
        <v>1854.183074</v>
      </c>
      <c r="AY19" s="14">
        <f t="shared" ca="1" si="12"/>
        <v>1827.9084200000002</v>
      </c>
      <c r="AZ19" s="14">
        <f t="shared" ca="1" si="12"/>
        <v>19180.244187999997</v>
      </c>
      <c r="BA19" s="14">
        <f t="shared" ca="1" si="12"/>
        <v>19111.485093999996</v>
      </c>
      <c r="BB19" s="14">
        <f t="shared" ca="1" si="12"/>
        <v>19082.613159999997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328968.39711000002</v>
      </c>
      <c r="E20" s="21">
        <v>328968.39711000002</v>
      </c>
      <c r="F20" s="21">
        <v>328968.39711000002</v>
      </c>
      <c r="G20" s="21">
        <v>333225.17187000002</v>
      </c>
      <c r="H20" s="21">
        <v>333225.17187000002</v>
      </c>
      <c r="I20" s="21">
        <v>333225.17187000002</v>
      </c>
      <c r="J20" s="22">
        <v>328968.39711000002</v>
      </c>
      <c r="K20" s="22">
        <v>327065.74497</v>
      </c>
      <c r="L20" s="22">
        <v>328266.58905800001</v>
      </c>
      <c r="M20" s="22">
        <v>324809.71719</v>
      </c>
      <c r="N20" s="22">
        <v>324222.63543999998</v>
      </c>
      <c r="O20" s="22">
        <v>324544.47755399998</v>
      </c>
      <c r="P20" s="22">
        <v>325713.67560000002</v>
      </c>
      <c r="Q20" s="22">
        <v>324690.66781000001</v>
      </c>
      <c r="R20" s="22">
        <v>325078.81231800001</v>
      </c>
      <c r="S20" s="22">
        <v>327442.27305999998</v>
      </c>
      <c r="T20" s="22">
        <v>325054.32234999997</v>
      </c>
      <c r="U20" s="22">
        <v>326122.35713000002</v>
      </c>
      <c r="V20" s="22">
        <v>324007.33366</v>
      </c>
      <c r="W20" s="22">
        <v>323741.65788999997</v>
      </c>
      <c r="X20" s="22">
        <v>323912.13988199999</v>
      </c>
      <c r="Y20" s="23"/>
      <c r="Z20" s="3" t="s">
        <v>18</v>
      </c>
      <c r="AA20" s="3" t="s">
        <v>19</v>
      </c>
      <c r="AB20" s="14">
        <f ca="1">INDIRECT("U"&amp;4+(ROW(A1)-1)+COLUMN(A1)-1)</f>
        <v>35.766713999999993</v>
      </c>
      <c r="AC20" s="14">
        <f t="shared" ref="AC20:BB20" ca="1" si="13">INDIRECT("U"&amp;4+(ROW(B1)-1)+COLUMN(B1)-1)</f>
        <v>32.895446000000007</v>
      </c>
      <c r="AD20" s="14">
        <f t="shared" ca="1" si="13"/>
        <v>33.533262000000001</v>
      </c>
      <c r="AE20" s="14">
        <f t="shared" ca="1" si="13"/>
        <v>145.15436799999998</v>
      </c>
      <c r="AF20" s="14">
        <f t="shared" ca="1" si="13"/>
        <v>112.093974</v>
      </c>
      <c r="AG20" s="14">
        <f t="shared" ca="1" si="13"/>
        <v>109.48062999999999</v>
      </c>
      <c r="AH20" s="14">
        <f t="shared" ca="1" si="13"/>
        <v>1114.6529139999998</v>
      </c>
      <c r="AI20" s="14">
        <f t="shared" ca="1" si="13"/>
        <v>1100.815564</v>
      </c>
      <c r="AJ20" s="14">
        <f t="shared" ca="1" si="13"/>
        <v>1086.4013520000001</v>
      </c>
      <c r="AK20" s="14">
        <f t="shared" ca="1" si="13"/>
        <v>2758.4333999999999</v>
      </c>
      <c r="AL20" s="14">
        <f t="shared" ca="1" si="13"/>
        <v>2566.8411599999999</v>
      </c>
      <c r="AM20" s="14">
        <f t="shared" ca="1" si="13"/>
        <v>2334.6811040000002</v>
      </c>
      <c r="AN20" s="14">
        <f t="shared" ca="1" si="13"/>
        <v>38730.494910000001</v>
      </c>
      <c r="AO20" s="14">
        <f t="shared" ca="1" si="13"/>
        <v>37553.103325999997</v>
      </c>
      <c r="AP20" s="14">
        <f t="shared" ca="1" si="13"/>
        <v>37432.281638</v>
      </c>
      <c r="AQ20" s="14">
        <f t="shared" ca="1" si="13"/>
        <v>327715.94110399997</v>
      </c>
      <c r="AR20" s="14">
        <f t="shared" ca="1" si="13"/>
        <v>326122.35713000002</v>
      </c>
      <c r="AS20" s="14">
        <f t="shared" ca="1" si="13"/>
        <v>326103.05536200001</v>
      </c>
      <c r="AT20" s="14">
        <f t="shared" ca="1" si="13"/>
        <v>831.38164199999994</v>
      </c>
      <c r="AU20" s="14">
        <f t="shared" ca="1" si="13"/>
        <v>730.12759800000003</v>
      </c>
      <c r="AV20" s="14">
        <f t="shared" ca="1" si="13"/>
        <v>690.65878200000009</v>
      </c>
      <c r="AW20" s="14">
        <f t="shared" ca="1" si="13"/>
        <v>1891.1540699999998</v>
      </c>
      <c r="AX20" s="14">
        <f t="shared" ca="1" si="13"/>
        <v>1844.2566760000002</v>
      </c>
      <c r="AY20" s="14">
        <f t="shared" ca="1" si="13"/>
        <v>1809.8239559999997</v>
      </c>
      <c r="AZ20" s="14">
        <f t="shared" ca="1" si="13"/>
        <v>19296.387161999999</v>
      </c>
      <c r="BA20" s="14">
        <f t="shared" ca="1" si="13"/>
        <v>19172.458594000003</v>
      </c>
      <c r="BB20" s="14">
        <f t="shared" ca="1" si="13"/>
        <v>19124.088250000001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324822.94303000002</v>
      </c>
      <c r="E21" s="21">
        <v>324822.94303000002</v>
      </c>
      <c r="F21" s="21">
        <v>324822.94303000002</v>
      </c>
      <c r="G21" s="21">
        <v>324832.20195999998</v>
      </c>
      <c r="H21" s="21">
        <v>324832.20195999998</v>
      </c>
      <c r="I21" s="21">
        <v>324832.20195999998</v>
      </c>
      <c r="J21" s="22">
        <v>324822.94303000002</v>
      </c>
      <c r="K21" s="22">
        <v>324822.94303000002</v>
      </c>
      <c r="L21" s="22">
        <v>324822.94303000002</v>
      </c>
      <c r="M21" s="22">
        <v>323966.55589999998</v>
      </c>
      <c r="N21" s="22">
        <v>323542.62988000002</v>
      </c>
      <c r="O21" s="22">
        <v>323768.17883399996</v>
      </c>
      <c r="P21" s="22">
        <v>325501.18511000002</v>
      </c>
      <c r="Q21" s="22">
        <v>324466.05900000001</v>
      </c>
      <c r="R21" s="22">
        <v>324752.35269600002</v>
      </c>
      <c r="S21" s="22">
        <v>326605.49404000002</v>
      </c>
      <c r="T21" s="22">
        <v>324795.47529999999</v>
      </c>
      <c r="U21" s="22">
        <v>326103.05536200001</v>
      </c>
      <c r="V21" s="22">
        <v>323590.77626000001</v>
      </c>
      <c r="W21" s="22">
        <v>323487.64701000002</v>
      </c>
      <c r="X21" s="22">
        <v>323540.47783400002</v>
      </c>
      <c r="Y21" s="23"/>
      <c r="Z21" s="3" t="s">
        <v>18</v>
      </c>
      <c r="AA21" s="3" t="s">
        <v>14</v>
      </c>
      <c r="AB21" s="14">
        <f ca="1">INDIRECT("X"&amp;4+(ROW(A1)-1)+COLUMN(A1)-1)</f>
        <v>35.36486</v>
      </c>
      <c r="AC21" s="14">
        <f t="shared" ref="AC21:BB21" ca="1" si="14">INDIRECT("X"&amp;4+(ROW(B1)-1)+COLUMN(B1)-1)</f>
        <v>32.988603999999995</v>
      </c>
      <c r="AD21" s="14">
        <f t="shared" ca="1" si="14"/>
        <v>32.011234000000002</v>
      </c>
      <c r="AE21" s="14">
        <f t="shared" ca="1" si="14"/>
        <v>144.912296</v>
      </c>
      <c r="AF21" s="14">
        <f t="shared" ca="1" si="14"/>
        <v>111.04539</v>
      </c>
      <c r="AG21" s="14">
        <f t="shared" ca="1" si="14"/>
        <v>110.413084</v>
      </c>
      <c r="AH21" s="14">
        <f t="shared" ca="1" si="14"/>
        <v>1128.1543379999998</v>
      </c>
      <c r="AI21" s="14">
        <f t="shared" ca="1" si="14"/>
        <v>1196.967672</v>
      </c>
      <c r="AJ21" s="14">
        <f t="shared" ca="1" si="14"/>
        <v>1161.417252</v>
      </c>
      <c r="AK21" s="14">
        <f t="shared" ca="1" si="14"/>
        <v>2758.3906999999999</v>
      </c>
      <c r="AL21" s="14">
        <f t="shared" ca="1" si="14"/>
        <v>2566.8411599999999</v>
      </c>
      <c r="AM21" s="14">
        <f t="shared" ca="1" si="14"/>
        <v>2326.0216659999996</v>
      </c>
      <c r="AN21" s="14">
        <f t="shared" ca="1" si="14"/>
        <v>37636.499246000007</v>
      </c>
      <c r="AO21" s="14">
        <f t="shared" ca="1" si="14"/>
        <v>36225.665251999999</v>
      </c>
      <c r="AP21" s="14">
        <f t="shared" ca="1" si="14"/>
        <v>35918.059981999999</v>
      </c>
      <c r="AQ21" s="14">
        <f t="shared" ca="1" si="14"/>
        <v>324403.44433800003</v>
      </c>
      <c r="AR21" s="14">
        <f t="shared" ca="1" si="14"/>
        <v>323912.13988199999</v>
      </c>
      <c r="AS21" s="14">
        <f t="shared" ca="1" si="14"/>
        <v>323540.47783400002</v>
      </c>
      <c r="AT21" s="14">
        <f t="shared" ca="1" si="14"/>
        <v>826.26712000000009</v>
      </c>
      <c r="AU21" s="14">
        <f t="shared" ca="1" si="14"/>
        <v>642.68779000000006</v>
      </c>
      <c r="AV21" s="14">
        <f t="shared" ca="1" si="14"/>
        <v>589.19146000000001</v>
      </c>
      <c r="AW21" s="14">
        <f t="shared" ca="1" si="14"/>
        <v>1816.6411439999999</v>
      </c>
      <c r="AX21" s="14">
        <f t="shared" ca="1" si="14"/>
        <v>1771.7024259999998</v>
      </c>
      <c r="AY21" s="14">
        <f t="shared" ca="1" si="14"/>
        <v>1761.958038</v>
      </c>
      <c r="AZ21" s="14">
        <f t="shared" ca="1" si="14"/>
        <v>18994.885389999999</v>
      </c>
      <c r="BA21" s="14">
        <f t="shared" ca="1" si="14"/>
        <v>18982.412303999998</v>
      </c>
      <c r="BB21" s="14">
        <f t="shared" ca="1" si="14"/>
        <v>18977.253210000003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1137.66669</v>
      </c>
      <c r="E22" s="21">
        <v>1137.66669</v>
      </c>
      <c r="F22" s="21">
        <v>1137.66669</v>
      </c>
      <c r="G22" s="21">
        <v>1137.66669</v>
      </c>
      <c r="H22" s="21">
        <v>1137.66669</v>
      </c>
      <c r="I22" s="21">
        <v>1137.66669</v>
      </c>
      <c r="J22" s="22">
        <v>919.02475000000004</v>
      </c>
      <c r="K22" s="22">
        <v>845.20492000000002</v>
      </c>
      <c r="L22" s="22">
        <v>863.34489400000007</v>
      </c>
      <c r="M22" s="22">
        <v>826.94874000000004</v>
      </c>
      <c r="N22" s="22">
        <v>826.26711999999998</v>
      </c>
      <c r="O22" s="22">
        <v>826.40344399999992</v>
      </c>
      <c r="P22" s="22">
        <v>826.95374000000004</v>
      </c>
      <c r="Q22" s="22">
        <v>826.94874000000004</v>
      </c>
      <c r="R22" s="22">
        <v>826.94974000000002</v>
      </c>
      <c r="S22" s="22">
        <v>832.88099999999997</v>
      </c>
      <c r="T22" s="22">
        <v>827.04939999999999</v>
      </c>
      <c r="U22" s="22">
        <v>831.38164199999994</v>
      </c>
      <c r="V22" s="22">
        <v>826.26711999999998</v>
      </c>
      <c r="W22" s="22">
        <v>826.26711999999998</v>
      </c>
      <c r="X22" s="22">
        <v>826.26712000000009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775.68114000000003</v>
      </c>
      <c r="E23" s="21">
        <v>775.68114000000003</v>
      </c>
      <c r="F23" s="21">
        <v>775.68114000000003</v>
      </c>
      <c r="G23" s="21">
        <v>775.68114000000003</v>
      </c>
      <c r="H23" s="21">
        <v>775.68114000000003</v>
      </c>
      <c r="I23" s="21">
        <v>775.68114000000003</v>
      </c>
      <c r="J23" s="22">
        <v>775.68114000000003</v>
      </c>
      <c r="K23" s="22">
        <v>727.80921999999998</v>
      </c>
      <c r="L23" s="22">
        <v>756.88323000000003</v>
      </c>
      <c r="M23" s="22">
        <v>653.39606000000003</v>
      </c>
      <c r="N23" s="22">
        <v>643.56534999999997</v>
      </c>
      <c r="O23" s="22">
        <v>646.53113599999995</v>
      </c>
      <c r="P23" s="22">
        <v>689.81413999999995</v>
      </c>
      <c r="Q23" s="22">
        <v>669.76367000000005</v>
      </c>
      <c r="R23" s="22">
        <v>681.32712200000003</v>
      </c>
      <c r="S23" s="22">
        <v>750.78840000000002</v>
      </c>
      <c r="T23" s="22">
        <v>700.84947</v>
      </c>
      <c r="U23" s="22">
        <v>730.12759800000003</v>
      </c>
      <c r="V23" s="22">
        <v>643.07050000000004</v>
      </c>
      <c r="W23" s="22">
        <v>642.57339000000002</v>
      </c>
      <c r="X23" s="22">
        <v>642.68779000000006</v>
      </c>
      <c r="Y23" s="23"/>
      <c r="Z23" s="3" t="s">
        <v>18</v>
      </c>
      <c r="AA23" s="3" t="s">
        <v>15</v>
      </c>
      <c r="AB23" s="3">
        <f t="shared" ref="AB23:BB23" ca="1" si="15">AB15/AB$13</f>
        <v>0.94497423888819265</v>
      </c>
      <c r="AC23" s="3">
        <f t="shared" ca="1" si="15"/>
        <v>1</v>
      </c>
      <c r="AD23" s="3">
        <f t="shared" ca="1" si="15"/>
        <v>0.91199113833121526</v>
      </c>
      <c r="AE23" s="3">
        <f t="shared" ca="1" si="15"/>
        <v>0.98570783234441184</v>
      </c>
      <c r="AF23" s="3">
        <f t="shared" ca="1" si="15"/>
        <v>1</v>
      </c>
      <c r="AG23" s="3">
        <f t="shared" ca="1" si="15"/>
        <v>1</v>
      </c>
      <c r="AH23" s="3">
        <f t="shared" ca="1" si="15"/>
        <v>1</v>
      </c>
      <c r="AI23" s="3">
        <f t="shared" ca="1" si="15"/>
        <v>1</v>
      </c>
      <c r="AJ23" s="3">
        <f t="shared" ca="1" si="15"/>
        <v>1</v>
      </c>
      <c r="AK23" s="3">
        <f t="shared" ca="1" si="15"/>
        <v>1</v>
      </c>
      <c r="AL23" s="3">
        <f t="shared" ca="1" si="15"/>
        <v>0.99440430938784374</v>
      </c>
      <c r="AM23" s="3">
        <f t="shared" ca="1" si="15"/>
        <v>1.0000000000000002</v>
      </c>
      <c r="AN23" s="3">
        <f t="shared" ca="1" si="15"/>
        <v>1</v>
      </c>
      <c r="AO23" s="3">
        <f t="shared" ca="1" si="15"/>
        <v>1</v>
      </c>
      <c r="AP23" s="3">
        <f t="shared" ca="1" si="15"/>
        <v>0.99034410592984568</v>
      </c>
      <c r="AQ23" s="3">
        <f t="shared" ca="1" si="15"/>
        <v>0.99160025067971413</v>
      </c>
      <c r="AR23" s="3">
        <f t="shared" ca="1" si="15"/>
        <v>0.98722553060409046</v>
      </c>
      <c r="AS23" s="3">
        <f t="shared" ca="1" si="15"/>
        <v>0.99454218914706416</v>
      </c>
      <c r="AT23" s="3">
        <f t="shared" ca="1" si="15"/>
        <v>1</v>
      </c>
      <c r="AU23" s="3">
        <f t="shared" ca="1" si="15"/>
        <v>1</v>
      </c>
      <c r="AV23" s="3">
        <f t="shared" ca="1" si="15"/>
        <v>0.99971048644657823</v>
      </c>
      <c r="AW23" s="3">
        <f t="shared" ca="1" si="15"/>
        <v>0.96744197237875185</v>
      </c>
      <c r="AX23" s="3">
        <f t="shared" ca="1" si="15"/>
        <v>0.98753903850117619</v>
      </c>
      <c r="AY23" s="3">
        <f t="shared" ca="1" si="15"/>
        <v>0.97412298074040937</v>
      </c>
      <c r="AZ23" s="3">
        <f t="shared" ca="1" si="15"/>
        <v>0.99370834241138806</v>
      </c>
      <c r="BA23" s="3">
        <f t="shared" ca="1" si="15"/>
        <v>0.99360184633871573</v>
      </c>
      <c r="BB23" s="3">
        <f t="shared" ca="1" si="15"/>
        <v>0.99263861444485124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766.13257999999996</v>
      </c>
      <c r="E24" s="21">
        <v>766.13257999999996</v>
      </c>
      <c r="F24" s="21">
        <v>766.13257999999996</v>
      </c>
      <c r="G24" s="21">
        <v>766.35445000000004</v>
      </c>
      <c r="H24" s="21">
        <v>766.35445000000004</v>
      </c>
      <c r="I24" s="21">
        <v>766.35445000000004</v>
      </c>
      <c r="J24" s="22">
        <v>763.54997000000003</v>
      </c>
      <c r="K24" s="22">
        <v>704.45443</v>
      </c>
      <c r="L24" s="22">
        <v>742.11352800000009</v>
      </c>
      <c r="M24" s="22">
        <v>591.02476999999999</v>
      </c>
      <c r="N24" s="22">
        <v>589.36393999999996</v>
      </c>
      <c r="O24" s="22">
        <v>589.73910599999999</v>
      </c>
      <c r="P24" s="22">
        <v>713.98107000000005</v>
      </c>
      <c r="Q24" s="22">
        <v>666.68902000000003</v>
      </c>
      <c r="R24" s="22">
        <v>684.75609000000009</v>
      </c>
      <c r="S24" s="22">
        <v>749.27387999999996</v>
      </c>
      <c r="T24" s="22">
        <v>617.91642999999999</v>
      </c>
      <c r="U24" s="22">
        <v>690.65878200000009</v>
      </c>
      <c r="V24" s="22">
        <v>589.4443</v>
      </c>
      <c r="W24" s="22">
        <v>589.12824999999998</v>
      </c>
      <c r="X24" s="22">
        <v>589.19146000000001</v>
      </c>
      <c r="Y24" s="23"/>
      <c r="Z24" s="3" t="s">
        <v>18</v>
      </c>
      <c r="AA24" s="3" t="s">
        <v>48</v>
      </c>
      <c r="AB24" s="3">
        <f t="shared" ref="AB24:BB24" ca="1" si="16">AB16/AB$13</f>
        <v>1</v>
      </c>
      <c r="AC24" s="3">
        <f t="shared" ca="1" si="16"/>
        <v>0.89172118192159588</v>
      </c>
      <c r="AD24" s="3">
        <f t="shared" ca="1" si="16"/>
        <v>0.80327480811068885</v>
      </c>
      <c r="AE24" s="3">
        <f t="shared" ca="1" si="16"/>
        <v>1</v>
      </c>
      <c r="AF24" s="3">
        <f t="shared" ca="1" si="16"/>
        <v>0.72183819730160814</v>
      </c>
      <c r="AG24" s="3">
        <f t="shared" ca="1" si="16"/>
        <v>0.99527929100755252</v>
      </c>
      <c r="AH24" s="3">
        <f t="shared" ca="1" si="16"/>
        <v>0.98698906168123923</v>
      </c>
      <c r="AI24" s="3">
        <f t="shared" ca="1" si="16"/>
        <v>0.90997631494347331</v>
      </c>
      <c r="AJ24" s="3">
        <f t="shared" ca="1" si="16"/>
        <v>0.99959946860722138</v>
      </c>
      <c r="AK24" s="3">
        <f t="shared" ca="1" si="16"/>
        <v>0.66188316170067507</v>
      </c>
      <c r="AL24" s="3">
        <f t="shared" ca="1" si="16"/>
        <v>1</v>
      </c>
      <c r="AM24" s="3">
        <f t="shared" ca="1" si="16"/>
        <v>0.72318965692225312</v>
      </c>
      <c r="AN24" s="3">
        <f t="shared" ca="1" si="16"/>
        <v>0.88996173105957777</v>
      </c>
      <c r="AO24" s="3">
        <f t="shared" ca="1" si="16"/>
        <v>0.97654741252498289</v>
      </c>
      <c r="AP24" s="3">
        <f t="shared" ca="1" si="16"/>
        <v>0.99034860251152734</v>
      </c>
      <c r="AQ24" s="3">
        <f t="shared" ca="1" si="16"/>
        <v>1</v>
      </c>
      <c r="AR24" s="3">
        <f t="shared" ca="1" si="16"/>
        <v>1</v>
      </c>
      <c r="AS24" s="3">
        <f t="shared" ca="1" si="16"/>
        <v>0.99457053811904683</v>
      </c>
      <c r="AT24" s="3">
        <f t="shared" ca="1" si="16"/>
        <v>1</v>
      </c>
      <c r="AU24" s="3">
        <f t="shared" ca="1" si="16"/>
        <v>1</v>
      </c>
      <c r="AV24" s="3">
        <f t="shared" ca="1" si="16"/>
        <v>1</v>
      </c>
      <c r="AW24" s="3">
        <f t="shared" ca="1" si="16"/>
        <v>1</v>
      </c>
      <c r="AX24" s="3">
        <f t="shared" ca="1" si="16"/>
        <v>1.0000000000000002</v>
      </c>
      <c r="AY24" s="3">
        <f t="shared" ca="1" si="16"/>
        <v>0.97348412546651875</v>
      </c>
      <c r="AZ24" s="3">
        <f t="shared" ca="1" si="16"/>
        <v>1</v>
      </c>
      <c r="BA24" s="3">
        <f t="shared" ca="1" si="16"/>
        <v>0.99568721618011713</v>
      </c>
      <c r="BB24" s="3">
        <f t="shared" ca="1" si="16"/>
        <v>0.9948106218712246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2017.5955799999999</v>
      </c>
      <c r="E25" s="21">
        <v>2017.5955799999999</v>
      </c>
      <c r="F25" s="21">
        <v>2017.5955799999999</v>
      </c>
      <c r="G25" s="21">
        <v>2085.4951900000001</v>
      </c>
      <c r="H25" s="21">
        <v>2085.4951900000001</v>
      </c>
      <c r="I25" s="21">
        <v>2085.4951900000001</v>
      </c>
      <c r="J25" s="22">
        <v>1960.62319</v>
      </c>
      <c r="K25" s="22">
        <v>1945.19912</v>
      </c>
      <c r="L25" s="22">
        <v>1950.2151860000001</v>
      </c>
      <c r="M25" s="22">
        <v>1836.65681</v>
      </c>
      <c r="N25" s="22">
        <v>1830.8415</v>
      </c>
      <c r="O25" s="22">
        <v>1834.357964</v>
      </c>
      <c r="P25" s="22">
        <v>1972.1401699999999</v>
      </c>
      <c r="Q25" s="22">
        <v>1881.51477</v>
      </c>
      <c r="R25" s="22">
        <v>1930.41626</v>
      </c>
      <c r="S25" s="22">
        <v>1961.56441</v>
      </c>
      <c r="T25" s="22">
        <v>1841.69317</v>
      </c>
      <c r="U25" s="22">
        <v>1891.1540699999998</v>
      </c>
      <c r="V25" s="22">
        <v>1829.81843</v>
      </c>
      <c r="W25" s="22">
        <v>1806.2489700000001</v>
      </c>
      <c r="X25" s="22">
        <v>1816.6411439999999</v>
      </c>
      <c r="Y25" s="23"/>
      <c r="Z25" s="3" t="s">
        <v>18</v>
      </c>
      <c r="AA25" s="3" t="s">
        <v>11</v>
      </c>
      <c r="AB25" s="3">
        <f t="shared" ref="AB25:BB25" ca="1" si="17">AB17/AB$13</f>
        <v>0.8227679764710214</v>
      </c>
      <c r="AC25" s="3">
        <f t="shared" ca="1" si="17"/>
        <v>0.89662147580167129</v>
      </c>
      <c r="AD25" s="3">
        <f t="shared" ca="1" si="17"/>
        <v>0.87765391945082327</v>
      </c>
      <c r="AE25" s="3">
        <f t="shared" ca="1" si="17"/>
        <v>0.90073843272640608</v>
      </c>
      <c r="AF25" s="3">
        <f t="shared" ca="1" si="17"/>
        <v>0.72143414166155262</v>
      </c>
      <c r="AG25" s="3">
        <f t="shared" ca="1" si="17"/>
        <v>0.91944515362953416</v>
      </c>
      <c r="AH25" s="3">
        <f t="shared" ca="1" si="17"/>
        <v>0.82725548920106207</v>
      </c>
      <c r="AI25" s="3">
        <f t="shared" ca="1" si="17"/>
        <v>0.88107969480677617</v>
      </c>
      <c r="AJ25" s="3">
        <f t="shared" ca="1" si="17"/>
        <v>0.92333330936793467</v>
      </c>
      <c r="AK25" s="3">
        <f t="shared" ca="1" si="17"/>
        <v>0.66359785480286793</v>
      </c>
      <c r="AL25" s="3">
        <f t="shared" ca="1" si="17"/>
        <v>0.98874823476139906</v>
      </c>
      <c r="AM25" s="3">
        <f t="shared" ca="1" si="17"/>
        <v>0.65054188361852172</v>
      </c>
      <c r="AN25" s="3">
        <f t="shared" ca="1" si="17"/>
        <v>0.78558417399972325</v>
      </c>
      <c r="AO25" s="3">
        <f t="shared" ca="1" si="17"/>
        <v>0.88743941407712679</v>
      </c>
      <c r="AP25" s="3">
        <f t="shared" ca="1" si="17"/>
        <v>0.99032800667242582</v>
      </c>
      <c r="AQ25" s="3">
        <f t="shared" ca="1" si="17"/>
        <v>0.96154782849768283</v>
      </c>
      <c r="AR25" s="3">
        <f t="shared" ca="1" si="17"/>
        <v>0.98511942304906519</v>
      </c>
      <c r="AS25" s="3">
        <f t="shared" ca="1" si="17"/>
        <v>0.99454218914706416</v>
      </c>
      <c r="AT25" s="3">
        <f t="shared" ca="1" si="17"/>
        <v>0.75887331640166067</v>
      </c>
      <c r="AU25" s="3">
        <f t="shared" ca="1" si="17"/>
        <v>0.97576593134648082</v>
      </c>
      <c r="AV25" s="3">
        <f t="shared" ca="1" si="17"/>
        <v>0.96836852451238464</v>
      </c>
      <c r="AW25" s="3">
        <f t="shared" ca="1" si="17"/>
        <v>0.93513291008837096</v>
      </c>
      <c r="AX25" s="3">
        <f t="shared" ca="1" si="17"/>
        <v>0.98610409805586385</v>
      </c>
      <c r="AY25" s="3">
        <f t="shared" ca="1" si="17"/>
        <v>0.97287714352714216</v>
      </c>
      <c r="AZ25" s="3">
        <f t="shared" ca="1" si="17"/>
        <v>0.99237364493997493</v>
      </c>
      <c r="BA25" s="3">
        <f t="shared" ca="1" si="17"/>
        <v>0.99360184633871573</v>
      </c>
      <c r="BB25" s="3">
        <f t="shared" ca="1" si="17"/>
        <v>0.99263861444485124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1862.0941800000001</v>
      </c>
      <c r="E26" s="21">
        <v>1862.0941800000001</v>
      </c>
      <c r="F26" s="21">
        <v>1862.0941800000001</v>
      </c>
      <c r="G26" s="21">
        <v>1885.5904499999999</v>
      </c>
      <c r="H26" s="21">
        <v>1885.5904499999999</v>
      </c>
      <c r="I26" s="21">
        <v>1885.5904500000001</v>
      </c>
      <c r="J26" s="22">
        <v>1862.0941800000001</v>
      </c>
      <c r="K26" s="22">
        <v>1851.0967599999999</v>
      </c>
      <c r="L26" s="22">
        <v>1859.3884700000003</v>
      </c>
      <c r="M26" s="22">
        <v>1788.84797</v>
      </c>
      <c r="N26" s="22">
        <v>1779.2417700000001</v>
      </c>
      <c r="O26" s="22">
        <v>1784.4539500000003</v>
      </c>
      <c r="P26" s="22">
        <v>1879.2646999999999</v>
      </c>
      <c r="Q26" s="22">
        <v>1838.0135600000001</v>
      </c>
      <c r="R26" s="22">
        <v>1854.183074</v>
      </c>
      <c r="S26" s="22">
        <v>1863.33285</v>
      </c>
      <c r="T26" s="22">
        <v>1824.4903099999999</v>
      </c>
      <c r="U26" s="22">
        <v>1844.2566760000002</v>
      </c>
      <c r="V26" s="22">
        <v>1775.6293599999999</v>
      </c>
      <c r="W26" s="22">
        <v>1769.88228</v>
      </c>
      <c r="X26" s="22">
        <v>1771.7024259999998</v>
      </c>
      <c r="Y26" s="23"/>
      <c r="Z26" s="3" t="s">
        <v>18</v>
      </c>
      <c r="AA26" s="3" t="s">
        <v>12</v>
      </c>
      <c r="AB26" s="3">
        <f t="shared" ref="AB26:BB26" ca="1" si="18">AB18/AB$13</f>
        <v>0.78226185979540097</v>
      </c>
      <c r="AC26" s="3">
        <f t="shared" ca="1" si="18"/>
        <v>0.89327314383443479</v>
      </c>
      <c r="AD26" s="3">
        <f t="shared" ca="1" si="18"/>
        <v>0.83245344604032734</v>
      </c>
      <c r="AE26" s="3">
        <f t="shared" ca="1" si="18"/>
        <v>0.88364839219210167</v>
      </c>
      <c r="AF26" s="3">
        <f t="shared" ca="1" si="18"/>
        <v>0.98067878233813743</v>
      </c>
      <c r="AG26" s="3">
        <f t="shared" ca="1" si="18"/>
        <v>0.9828223651282374</v>
      </c>
      <c r="AH26" s="3">
        <f t="shared" ca="1" si="18"/>
        <v>0.85284172866499719</v>
      </c>
      <c r="AI26" s="3">
        <f t="shared" ca="1" si="18"/>
        <v>0.97010208176591917</v>
      </c>
      <c r="AJ26" s="3">
        <f t="shared" ca="1" si="18"/>
        <v>0.99762409955704301</v>
      </c>
      <c r="AK26" s="3">
        <f t="shared" ca="1" si="18"/>
        <v>0.65745816777212529</v>
      </c>
      <c r="AL26" s="3">
        <f t="shared" ca="1" si="18"/>
        <v>0.99440430938784374</v>
      </c>
      <c r="AM26" s="3">
        <f t="shared" ca="1" si="18"/>
        <v>0.64589560377777344</v>
      </c>
      <c r="AN26" s="3">
        <f t="shared" ca="1" si="18"/>
        <v>0.66820323750575472</v>
      </c>
      <c r="AO26" s="3">
        <f t="shared" ca="1" si="18"/>
        <v>0.82223208608350984</v>
      </c>
      <c r="AP26" s="3">
        <f t="shared" ca="1" si="18"/>
        <v>0.94479448847192615</v>
      </c>
      <c r="AQ26" s="3">
        <f t="shared" ca="1" si="18"/>
        <v>0.94992691111995053</v>
      </c>
      <c r="AR26" s="3">
        <f t="shared" ca="1" si="18"/>
        <v>0.97394946405973615</v>
      </c>
      <c r="AS26" s="3">
        <f t="shared" ca="1" si="18"/>
        <v>0.99131271439771751</v>
      </c>
      <c r="AT26" s="3">
        <f t="shared" ca="1" si="18"/>
        <v>0.72640207475882057</v>
      </c>
      <c r="AU26" s="3">
        <f t="shared" ca="1" si="18"/>
        <v>0.833501167760763</v>
      </c>
      <c r="AV26" s="3">
        <f t="shared" ca="1" si="18"/>
        <v>0.76953830698053616</v>
      </c>
      <c r="AW26" s="3">
        <f t="shared" ca="1" si="18"/>
        <v>0.87957909123731903</v>
      </c>
      <c r="AX26" s="3">
        <f t="shared" ca="1" si="18"/>
        <v>0.94636348524145331</v>
      </c>
      <c r="AY26" s="3">
        <f t="shared" ca="1" si="18"/>
        <v>0.94134418824032473</v>
      </c>
      <c r="AZ26" s="3">
        <f t="shared" ca="1" si="18"/>
        <v>0.98497399153953014</v>
      </c>
      <c r="BA26" s="3">
        <f t="shared" ca="1" si="18"/>
        <v>0.98973028097260363</v>
      </c>
      <c r="BB26" s="3">
        <f t="shared" ca="1" si="18"/>
        <v>0.99089083264036126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1823.95913</v>
      </c>
      <c r="E27" s="21">
        <v>1823.95913</v>
      </c>
      <c r="F27" s="21">
        <v>1823.95913</v>
      </c>
      <c r="G27" s="21">
        <v>1822.7629300000001</v>
      </c>
      <c r="H27" s="21">
        <v>1822.7629300000001</v>
      </c>
      <c r="I27" s="21">
        <v>1822.7629300000001</v>
      </c>
      <c r="J27" s="22">
        <v>1823.95913</v>
      </c>
      <c r="K27" s="22">
        <v>1812.2955300000001</v>
      </c>
      <c r="L27" s="22">
        <v>1821.6264100000001</v>
      </c>
      <c r="M27" s="22">
        <v>1764.78225</v>
      </c>
      <c r="N27" s="22">
        <v>1760.24908</v>
      </c>
      <c r="O27" s="22">
        <v>1762.58374</v>
      </c>
      <c r="P27" s="22">
        <v>1872.41156</v>
      </c>
      <c r="Q27" s="22">
        <v>1781.8</v>
      </c>
      <c r="R27" s="22">
        <v>1827.9084200000002</v>
      </c>
      <c r="S27" s="22">
        <v>1843.6086399999999</v>
      </c>
      <c r="T27" s="22">
        <v>1780.3311200000001</v>
      </c>
      <c r="U27" s="22">
        <v>1809.8239559999997</v>
      </c>
      <c r="V27" s="22">
        <v>1766.9151199999999</v>
      </c>
      <c r="W27" s="22">
        <v>1756.5437400000001</v>
      </c>
      <c r="X27" s="22">
        <v>1761.958038</v>
      </c>
      <c r="Y27" s="23"/>
      <c r="Z27" s="3" t="s">
        <v>18</v>
      </c>
      <c r="AA27" s="3" t="s">
        <v>13</v>
      </c>
      <c r="AB27" s="3">
        <f t="shared" ref="AB27:BB27" ca="1" si="19">AB19/AB$13</f>
        <v>0.80172799701330599</v>
      </c>
      <c r="AC27" s="3">
        <f t="shared" ca="1" si="19"/>
        <v>0.92381219294974859</v>
      </c>
      <c r="AD27" s="3">
        <f t="shared" ca="1" si="19"/>
        <v>0.92151116125641397</v>
      </c>
      <c r="AE27" s="3">
        <f t="shared" ca="1" si="19"/>
        <v>0.90008366563253095</v>
      </c>
      <c r="AF27" s="3">
        <f t="shared" ca="1" si="19"/>
        <v>0.71516120432903441</v>
      </c>
      <c r="AG27" s="3">
        <f t="shared" ca="1" si="19"/>
        <v>0.92532448871652417</v>
      </c>
      <c r="AH27" s="3">
        <f t="shared" ca="1" si="19"/>
        <v>0.82763176361873092</v>
      </c>
      <c r="AI27" s="3">
        <f t="shared" ca="1" si="19"/>
        <v>0.8757033011393931</v>
      </c>
      <c r="AJ27" s="3">
        <f t="shared" ca="1" si="19"/>
        <v>0.9335061230005115</v>
      </c>
      <c r="AK27" s="3">
        <f t="shared" ca="1" si="19"/>
        <v>0.65832365201624832</v>
      </c>
      <c r="AL27" s="3">
        <f t="shared" ca="1" si="19"/>
        <v>0.9939255900380275</v>
      </c>
      <c r="AM27" s="3">
        <f t="shared" ca="1" si="19"/>
        <v>0.65285100010324593</v>
      </c>
      <c r="AN27" s="3">
        <f t="shared" ca="1" si="19"/>
        <v>0.70503623594155773</v>
      </c>
      <c r="AO27" s="3">
        <f t="shared" ca="1" si="19"/>
        <v>0.85531978569808453</v>
      </c>
      <c r="AP27" s="3">
        <f t="shared" ca="1" si="19"/>
        <v>0.97086628564325717</v>
      </c>
      <c r="AQ27" s="3">
        <f t="shared" ca="1" si="19"/>
        <v>0.94835081374023511</v>
      </c>
      <c r="AR27" s="3">
        <f t="shared" ca="1" si="19"/>
        <v>0.97555298867044138</v>
      </c>
      <c r="AS27" s="3">
        <f t="shared" ca="1" si="19"/>
        <v>0.99432605581407318</v>
      </c>
      <c r="AT27" s="3">
        <f t="shared" ca="1" si="19"/>
        <v>0.72688226461126326</v>
      </c>
      <c r="AU27" s="3">
        <f t="shared" ca="1" si="19"/>
        <v>0.87835978840480766</v>
      </c>
      <c r="AV27" s="3">
        <f t="shared" ca="1" si="19"/>
        <v>0.89352399532618365</v>
      </c>
      <c r="AW27" s="3">
        <f t="shared" ca="1" si="19"/>
        <v>0.92563927706781235</v>
      </c>
      <c r="AX27" s="3">
        <f t="shared" ca="1" si="19"/>
        <v>0.98334347949206047</v>
      </c>
      <c r="AY27" s="3">
        <f t="shared" ca="1" si="19"/>
        <v>0.97623218049348093</v>
      </c>
      <c r="AZ27" s="3">
        <f t="shared" ca="1" si="19"/>
        <v>0.9920079805581199</v>
      </c>
      <c r="BA27" s="3">
        <f t="shared" ca="1" si="19"/>
        <v>0.99611209476558593</v>
      </c>
      <c r="BB27" s="3">
        <f t="shared" ca="1" si="19"/>
        <v>0.99625505182826857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19213.120289999999</v>
      </c>
      <c r="E28" s="21">
        <v>19213.120289999999</v>
      </c>
      <c r="F28" s="21">
        <v>19213.120289999999</v>
      </c>
      <c r="G28" s="21">
        <v>19334.768029999999</v>
      </c>
      <c r="H28" s="21">
        <v>19334.768029999999</v>
      </c>
      <c r="I28" s="21">
        <v>19334.768029999999</v>
      </c>
      <c r="J28" s="22">
        <v>19213.120289999999</v>
      </c>
      <c r="K28" s="22">
        <v>19164.626100000001</v>
      </c>
      <c r="L28" s="22">
        <v>19187.314223999998</v>
      </c>
      <c r="M28" s="22">
        <v>19057.722559999998</v>
      </c>
      <c r="N28" s="22">
        <v>19038.217369999998</v>
      </c>
      <c r="O28" s="22">
        <v>19044.243641999998</v>
      </c>
      <c r="P28" s="22">
        <v>19219.71917</v>
      </c>
      <c r="Q28" s="22">
        <v>19136.0857</v>
      </c>
      <c r="R28" s="22">
        <v>19180.244187999997</v>
      </c>
      <c r="S28" s="22">
        <v>19299.68333</v>
      </c>
      <c r="T28" s="22">
        <v>19283.20249</v>
      </c>
      <c r="U28" s="22">
        <v>19296.387161999999</v>
      </c>
      <c r="V28" s="22">
        <v>19000.684639999999</v>
      </c>
      <c r="W28" s="22">
        <v>18984.68577</v>
      </c>
      <c r="X28" s="22">
        <v>18994.885389999999</v>
      </c>
      <c r="Y28" s="23"/>
      <c r="Z28" s="3" t="s">
        <v>18</v>
      </c>
      <c r="AA28" s="3" t="s">
        <v>19</v>
      </c>
      <c r="AB28" s="3">
        <f t="shared" ref="AB28:BB28" ca="1" si="20">AB20/AB$13</f>
        <v>0.78362843879512123</v>
      </c>
      <c r="AC28" s="3">
        <f t="shared" ca="1" si="20"/>
        <v>0.89075058969624465</v>
      </c>
      <c r="AD28" s="3">
        <f t="shared" ca="1" si="20"/>
        <v>0.86183486403583742</v>
      </c>
      <c r="AE28" s="3">
        <f t="shared" ca="1" si="20"/>
        <v>0.8849046934810425</v>
      </c>
      <c r="AF28" s="3">
        <f t="shared" ca="1" si="20"/>
        <v>0.71522285334514502</v>
      </c>
      <c r="AG28" s="3">
        <f t="shared" ca="1" si="20"/>
        <v>0.91433205579798682</v>
      </c>
      <c r="AH28" s="3">
        <f t="shared" ca="1" si="20"/>
        <v>0.84085890391286411</v>
      </c>
      <c r="AI28" s="3">
        <f t="shared" ca="1" si="20"/>
        <v>0.89067098204464878</v>
      </c>
      <c r="AJ28" s="3">
        <f t="shared" ca="1" si="20"/>
        <v>0.93319146160767585</v>
      </c>
      <c r="AK28" s="3">
        <f t="shared" ca="1" si="20"/>
        <v>0.65746834525124886</v>
      </c>
      <c r="AL28" s="3">
        <f t="shared" ca="1" si="20"/>
        <v>0.98874823476139906</v>
      </c>
      <c r="AM28" s="3">
        <f t="shared" ca="1" si="20"/>
        <v>0.64846303600790767</v>
      </c>
      <c r="AN28" s="3">
        <f t="shared" ca="1" si="20"/>
        <v>0.68836056204185092</v>
      </c>
      <c r="AO28" s="3">
        <f t="shared" ca="1" si="20"/>
        <v>0.85463202862712506</v>
      </c>
      <c r="AP28" s="3">
        <f t="shared" ca="1" si="20"/>
        <v>0.98523362156471039</v>
      </c>
      <c r="AQ28" s="3">
        <f t="shared" ca="1" si="20"/>
        <v>0.95567642596900471</v>
      </c>
      <c r="AR28" s="3">
        <f t="shared" ca="1" si="20"/>
        <v>0.9786846392781785</v>
      </c>
      <c r="AS28" s="3">
        <f t="shared" ca="1" si="20"/>
        <v>0.99846163433509638</v>
      </c>
      <c r="AT28" s="3">
        <f t="shared" ca="1" si="20"/>
        <v>0.73077787132890382</v>
      </c>
      <c r="AU28" s="3">
        <f t="shared" ca="1" si="20"/>
        <v>0.94127285085209111</v>
      </c>
      <c r="AV28" s="3">
        <f t="shared" ca="1" si="20"/>
        <v>0.90122629548246247</v>
      </c>
      <c r="AW28" s="3">
        <f t="shared" ca="1" si="20"/>
        <v>0.90681296176952575</v>
      </c>
      <c r="AX28" s="3">
        <f t="shared" ca="1" si="20"/>
        <v>0.97807913484076048</v>
      </c>
      <c r="AY28" s="3">
        <f t="shared" ca="1" si="20"/>
        <v>0.96657379961913914</v>
      </c>
      <c r="AZ28" s="3">
        <f t="shared" ca="1" si="20"/>
        <v>0.99801492999861974</v>
      </c>
      <c r="BA28" s="3">
        <f t="shared" ca="1" si="20"/>
        <v>0.99929010215284364</v>
      </c>
      <c r="BB28" s="3">
        <f t="shared" ca="1" si="20"/>
        <v>0.99842036155765868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19063.323270000001</v>
      </c>
      <c r="E29" s="21">
        <v>19063.323270000001</v>
      </c>
      <c r="F29" s="21">
        <v>19063.323270000001</v>
      </c>
      <c r="G29" s="21">
        <v>19103.333340000001</v>
      </c>
      <c r="H29" s="21">
        <v>19103.333340000001</v>
      </c>
      <c r="I29" s="21">
        <v>19103.333340000001</v>
      </c>
      <c r="J29" s="22">
        <v>19063.323270000001</v>
      </c>
      <c r="K29" s="22">
        <v>19063.323270000001</v>
      </c>
      <c r="L29" s="22">
        <v>19063.323270000001</v>
      </c>
      <c r="M29" s="22">
        <v>18998.267</v>
      </c>
      <c r="N29" s="22">
        <v>18983.759109999999</v>
      </c>
      <c r="O29" s="22">
        <v>18989.043111999999</v>
      </c>
      <c r="P29" s="22">
        <v>19167.003079999999</v>
      </c>
      <c r="Q29" s="22">
        <v>19016.989119999998</v>
      </c>
      <c r="R29" s="22">
        <v>19111.485093999996</v>
      </c>
      <c r="S29" s="22">
        <v>19186.078750000001</v>
      </c>
      <c r="T29" s="22">
        <v>19144.544679999999</v>
      </c>
      <c r="U29" s="22">
        <v>19172.458594000003</v>
      </c>
      <c r="V29" s="22">
        <v>18984.453420000002</v>
      </c>
      <c r="W29" s="22">
        <v>18980.79536</v>
      </c>
      <c r="X29" s="22">
        <v>18982.412303999998</v>
      </c>
      <c r="Y29" s="23"/>
      <c r="Z29" s="3" t="s">
        <v>18</v>
      </c>
      <c r="AA29" s="3" t="s">
        <v>14</v>
      </c>
      <c r="AB29" s="3">
        <f t="shared" ref="AB29:BB29" ca="1" si="21">AB21/AB$13</f>
        <v>0.77482404534025784</v>
      </c>
      <c r="AC29" s="3">
        <f t="shared" ca="1" si="21"/>
        <v>0.89327314383443479</v>
      </c>
      <c r="AD29" s="3">
        <f t="shared" ca="1" si="21"/>
        <v>0.82271738138715456</v>
      </c>
      <c r="AE29" s="3">
        <f t="shared" ca="1" si="21"/>
        <v>0.88342894974758268</v>
      </c>
      <c r="AF29" s="3">
        <f t="shared" ca="1" si="21"/>
        <v>0.70853229529202377</v>
      </c>
      <c r="AG29" s="3">
        <f t="shared" ca="1" si="21"/>
        <v>0.92211948433906354</v>
      </c>
      <c r="AH29" s="3">
        <f t="shared" ca="1" si="21"/>
        <v>0.85104395115341069</v>
      </c>
      <c r="AI29" s="3">
        <f t="shared" ca="1" si="21"/>
        <v>0.96846774951297576</v>
      </c>
      <c r="AJ29" s="3">
        <f t="shared" ca="1" si="21"/>
        <v>0.99762823466207384</v>
      </c>
      <c r="AK29" s="3">
        <f t="shared" ca="1" si="21"/>
        <v>0.65745816777212529</v>
      </c>
      <c r="AL29" s="3">
        <f t="shared" ca="1" si="21"/>
        <v>0.98874823476139906</v>
      </c>
      <c r="AM29" s="3">
        <f t="shared" ca="1" si="21"/>
        <v>0.64605785722525422</v>
      </c>
      <c r="AN29" s="3">
        <f t="shared" ca="1" si="21"/>
        <v>0.6689168789210358</v>
      </c>
      <c r="AO29" s="3">
        <f t="shared" ca="1" si="21"/>
        <v>0.82442224585068946</v>
      </c>
      <c r="AP29" s="3">
        <f t="shared" ca="1" si="21"/>
        <v>0.94537866160207462</v>
      </c>
      <c r="AQ29" s="3">
        <f t="shared" ca="1" si="21"/>
        <v>0.94601661186383701</v>
      </c>
      <c r="AR29" s="3">
        <f t="shared" ca="1" si="21"/>
        <v>0.97205183529282324</v>
      </c>
      <c r="AS29" s="3">
        <f t="shared" ca="1" si="21"/>
        <v>0.99061553996509133</v>
      </c>
      <c r="AT29" s="3">
        <f t="shared" ca="1" si="21"/>
        <v>0.72628224704372779</v>
      </c>
      <c r="AU29" s="3">
        <f t="shared" ca="1" si="21"/>
        <v>0.82854636635873347</v>
      </c>
      <c r="AV29" s="3">
        <f t="shared" ca="1" si="21"/>
        <v>0.76882369509304727</v>
      </c>
      <c r="AW29" s="3">
        <f t="shared" ca="1" si="21"/>
        <v>0.87108383309193815</v>
      </c>
      <c r="AX29" s="3">
        <f t="shared" ca="1" si="21"/>
        <v>0.93960086931920972</v>
      </c>
      <c r="AY29" s="3">
        <f t="shared" ca="1" si="21"/>
        <v>0.94101001918616656</v>
      </c>
      <c r="AZ29" s="3">
        <f t="shared" ca="1" si="21"/>
        <v>0.98242116794612511</v>
      </c>
      <c r="BA29" s="3">
        <f t="shared" ca="1" si="21"/>
        <v>0.98938467580302192</v>
      </c>
      <c r="BB29" s="3">
        <f t="shared" ca="1" si="21"/>
        <v>0.99075447485970691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19013.342670000002</v>
      </c>
      <c r="E30" s="21">
        <v>19013.342670000002</v>
      </c>
      <c r="F30" s="21">
        <v>19013.342670000002</v>
      </c>
      <c r="G30" s="21">
        <v>19054.946049999999</v>
      </c>
      <c r="H30" s="21">
        <v>19054.946049999999</v>
      </c>
      <c r="I30" s="21">
        <v>19054.946049999999</v>
      </c>
      <c r="J30" s="22">
        <v>19013.342670000002</v>
      </c>
      <c r="K30" s="22">
        <v>19013.342670000002</v>
      </c>
      <c r="L30" s="22">
        <v>19013.342670000002</v>
      </c>
      <c r="M30" s="22">
        <v>18982.86046</v>
      </c>
      <c r="N30" s="22">
        <v>18976.192429999999</v>
      </c>
      <c r="O30" s="22">
        <v>18979.865053999998</v>
      </c>
      <c r="P30" s="22">
        <v>19129.171399999999</v>
      </c>
      <c r="Q30" s="22">
        <v>19038.204259999999</v>
      </c>
      <c r="R30" s="22">
        <v>19082.613159999997</v>
      </c>
      <c r="S30" s="22">
        <v>19154.34519</v>
      </c>
      <c r="T30" s="22">
        <v>19066.453870000001</v>
      </c>
      <c r="U30" s="22">
        <v>19124.088250000001</v>
      </c>
      <c r="V30" s="22">
        <v>18978.037179999999</v>
      </c>
      <c r="W30" s="22">
        <v>18976.22178</v>
      </c>
      <c r="X30" s="22">
        <v>18977.253210000003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28">
        <f ca="1">AVERAGE(AB23:BB23)</f>
        <v>0.9892426991323795</v>
      </c>
      <c r="AC32" s="28">
        <f ca="1">AVERAGE(AB24:BB24)</f>
        <v>0.94478375518256663</v>
      </c>
      <c r="AD32" s="28">
        <f ca="1">AVERAGE(AB25:BB25)</f>
        <v>0.89827831968141114</v>
      </c>
      <c r="AE32" s="28">
        <f ca="1">AVERAGE(AB26:BB26)</f>
        <v>0.88467430745424613</v>
      </c>
      <c r="AF32" s="28">
        <f ca="1">AVERAGE(AB27:BB27)</f>
        <v>0.88693964510625722</v>
      </c>
      <c r="AG32" s="28">
        <f ca="1">AVERAGE(AB28:BB28)</f>
        <v>0.88487376585759592</v>
      </c>
      <c r="AH32" s="28">
        <f ca="1">AVERAGE(AB29:BB29)</f>
        <v>0.87035587471203635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