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ocuments\Tencent Files\1427672350\FileRecv\Result_HD_ForLarge-xy标注\Result_HD_ForLarge-xy标注\"/>
    </mc:Choice>
  </mc:AlternateContent>
  <xr:revisionPtr revIDLastSave="0" documentId="13_ncr:1_{DCAC1FE6-314F-422E-908D-4235A27861C2}" xr6:coauthVersionLast="47" xr6:coauthVersionMax="47" xr10:uidLastSave="{00000000-0000-0000-0000-000000000000}"/>
  <bookViews>
    <workbookView xWindow="-108" yWindow="-108" windowWidth="23256" windowHeight="13176" tabRatio="744" activeTab="2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K12" i="37"/>
  <c r="AR9" i="37"/>
  <c r="AP10" i="37"/>
  <c r="AW6" i="37"/>
  <c r="AZ17" i="37"/>
  <c r="BB15" i="37"/>
  <c r="AX21" i="37"/>
  <c r="AQ11" i="37"/>
  <c r="AO17" i="37"/>
  <c r="AV19" i="37"/>
  <c r="AE21" i="37"/>
  <c r="AJ15" i="37"/>
  <c r="AN9" i="37"/>
  <c r="AL18" i="37"/>
  <c r="AO20" i="37"/>
  <c r="AB18" i="37"/>
  <c r="BA6" i="37"/>
  <c r="AW18" i="37"/>
  <c r="AR11" i="37"/>
  <c r="AN18" i="37"/>
  <c r="AQ20" i="37"/>
  <c r="AJ10" i="37"/>
  <c r="BB12" i="37"/>
  <c r="AD15" i="37"/>
  <c r="AE11" i="37"/>
  <c r="AL10" i="37"/>
  <c r="AZ8" i="37"/>
  <c r="AY7" i="37"/>
  <c r="AD17" i="37"/>
  <c r="AQ21" i="37"/>
  <c r="AX20" i="37"/>
  <c r="AM9" i="37"/>
  <c r="AV11" i="37"/>
  <c r="AW19" i="37"/>
  <c r="AD20" i="37"/>
  <c r="AX10" i="37"/>
  <c r="AT9" i="37"/>
  <c r="BA18" i="37"/>
  <c r="AU11" i="37"/>
  <c r="AF6" i="37"/>
  <c r="AJ19" i="37"/>
  <c r="AC20" i="37"/>
  <c r="AI15" i="37"/>
  <c r="AB15" i="37"/>
  <c r="AG12" i="37"/>
  <c r="AK16" i="37"/>
  <c r="AO10" i="37"/>
  <c r="AX6" i="37"/>
  <c r="AN8" i="37"/>
  <c r="AJ12" i="37"/>
  <c r="AE18" i="37"/>
  <c r="AX19" i="37"/>
  <c r="AN17" i="37"/>
  <c r="AO15" i="37"/>
  <c r="AI17" i="37"/>
  <c r="AJ6" i="37"/>
  <c r="AK9" i="37"/>
  <c r="AN16" i="37"/>
  <c r="AN21" i="37"/>
  <c r="AC6" i="37"/>
  <c r="AJ7" i="37"/>
  <c r="AK11" i="37"/>
  <c r="AE19" i="37"/>
  <c r="AT21" i="37"/>
  <c r="AB10" i="37"/>
  <c r="AH8" i="37"/>
  <c r="AM16" i="37"/>
  <c r="AS11" i="37"/>
  <c r="AS20" i="37"/>
  <c r="AP17" i="37"/>
  <c r="AG7" i="37"/>
  <c r="AQ7" i="37"/>
  <c r="AF10" i="37"/>
  <c r="AE16" i="37"/>
  <c r="AG20" i="37"/>
  <c r="AZ12" i="37"/>
  <c r="AN15" i="37"/>
  <c r="AB16" i="37"/>
  <c r="AY9" i="37"/>
  <c r="AS19" i="37"/>
  <c r="AT8" i="37"/>
  <c r="AZ7" i="37"/>
  <c r="AS16" i="37"/>
  <c r="AR7" i="37"/>
  <c r="BB6" i="37"/>
  <c r="AQ15" i="37"/>
  <c r="AK6" i="37"/>
  <c r="AM11" i="37"/>
  <c r="AH15" i="37"/>
  <c r="AW12" i="37"/>
  <c r="AM7" i="37"/>
  <c r="BB20" i="37"/>
  <c r="AD9" i="37"/>
  <c r="BB9" i="37"/>
  <c r="AJ17" i="37"/>
  <c r="AQ6" i="37"/>
  <c r="AC12" i="37"/>
  <c r="AY17" i="37"/>
  <c r="AG18" i="37"/>
  <c r="AQ18" i="37"/>
  <c r="AT7" i="37"/>
  <c r="AR20" i="37"/>
  <c r="AU12" i="37"/>
  <c r="AV6" i="37"/>
  <c r="AL20" i="37"/>
  <c r="AH12" i="37"/>
  <c r="BB17" i="37"/>
  <c r="AT18" i="37"/>
  <c r="AW20" i="37"/>
  <c r="AX15" i="37"/>
  <c r="AN11" i="37"/>
  <c r="AM12" i="37"/>
  <c r="AL7" i="37"/>
  <c r="AM18" i="37"/>
  <c r="BA12" i="37"/>
  <c r="AJ21" i="37"/>
  <c r="AT16" i="37"/>
  <c r="AE9" i="37"/>
  <c r="AE6" i="37"/>
  <c r="AU16" i="37"/>
  <c r="AS21" i="37"/>
  <c r="AB7" i="37"/>
  <c r="AD18" i="37"/>
  <c r="AK21" i="37"/>
  <c r="AJ18" i="37"/>
  <c r="AJ16" i="37"/>
  <c r="AC15" i="37"/>
  <c r="BA10" i="37"/>
  <c r="AV10" i="37"/>
  <c r="AU8" i="37"/>
  <c r="AV12" i="37"/>
  <c r="AR10" i="37"/>
  <c r="AJ8" i="37"/>
  <c r="AF9" i="37"/>
  <c r="AC9" i="37"/>
  <c r="AY12" i="37"/>
  <c r="AN6" i="37"/>
  <c r="AO18" i="37"/>
  <c r="AC10" i="37"/>
  <c r="AX8" i="37"/>
  <c r="AG19" i="37"/>
  <c r="AD8" i="37"/>
  <c r="AN20" i="37"/>
  <c r="AU9" i="37"/>
  <c r="AH7" i="37"/>
  <c r="AK17" i="37"/>
  <c r="AJ9" i="37"/>
  <c r="AR12" i="37"/>
  <c r="AH18" i="37"/>
  <c r="AD19" i="37"/>
  <c r="AT15" i="37"/>
  <c r="AV17" i="37"/>
  <c r="AG6" i="37"/>
  <c r="AZ16" i="37"/>
  <c r="AB19" i="37"/>
  <c r="BA17" i="37"/>
  <c r="AU7" i="37"/>
  <c r="AV9" i="37"/>
  <c r="AW15" i="37"/>
  <c r="AP8" i="37"/>
  <c r="AW16" i="37"/>
  <c r="AD7" i="37"/>
  <c r="AQ19" i="37"/>
  <c r="AQ9" i="37"/>
  <c r="AZ15" i="37"/>
  <c r="AE20" i="37"/>
  <c r="AP9" i="37"/>
  <c r="AZ9" i="37"/>
  <c r="AR18" i="37"/>
  <c r="AT11" i="37"/>
  <c r="AP7" i="37"/>
  <c r="AK15" i="37"/>
  <c r="AY10" i="37"/>
  <c r="AE7" i="37"/>
  <c r="AU19" i="37"/>
  <c r="AK18" i="37"/>
  <c r="AY15" i="37"/>
  <c r="AF21" i="37"/>
  <c r="AY16" i="37"/>
  <c r="BA19" i="37"/>
  <c r="AO16" i="37"/>
  <c r="AU17" i="37"/>
  <c r="AM8" i="37"/>
  <c r="AP21" i="37"/>
  <c r="AX18" i="37"/>
  <c r="AY19" i="37"/>
  <c r="AC8" i="37"/>
  <c r="AL11" i="37"/>
  <c r="AF20" i="37"/>
  <c r="AW21" i="37"/>
  <c r="AC19" i="37"/>
  <c r="AR16" i="37"/>
  <c r="AP20" i="37"/>
  <c r="AB11" i="37"/>
  <c r="AM17" i="37"/>
  <c r="AP16" i="37"/>
  <c r="AX17" i="37"/>
  <c r="AE15" i="37"/>
  <c r="AL9" i="37"/>
  <c r="AG11" i="37"/>
  <c r="AM19" i="37"/>
  <c r="AU15" i="37"/>
  <c r="AH19" i="37"/>
  <c r="AR15" i="37"/>
  <c r="AB6" i="37"/>
  <c r="AF17" i="37"/>
  <c r="AV7" i="37"/>
  <c r="AW11" i="37"/>
  <c r="AI12" i="37"/>
  <c r="AZ11" i="37"/>
  <c r="AK10" i="37"/>
  <c r="AG16" i="37"/>
  <c r="AE12" i="37"/>
  <c r="AL21" i="37"/>
  <c r="AN7" i="37"/>
  <c r="AF16" i="37"/>
  <c r="AX16" i="37"/>
  <c r="BA8" i="37"/>
  <c r="AL8" i="37"/>
  <c r="AW9" i="37"/>
  <c r="AD10" i="37"/>
  <c r="AB12" i="37"/>
  <c r="AH6" i="37"/>
  <c r="AO19" i="37"/>
  <c r="AQ12" i="37"/>
  <c r="AR6" i="37"/>
  <c r="AY8" i="37"/>
  <c r="AP6" i="37"/>
  <c r="AE17" i="37"/>
  <c r="AZ6" i="37"/>
  <c r="AX11" i="37"/>
  <c r="AF19" i="37"/>
  <c r="AG9" i="37"/>
  <c r="AS8" i="37"/>
  <c r="AN19" i="37"/>
  <c r="AB17" i="37"/>
  <c r="AH16" i="37"/>
  <c r="AY18" i="37"/>
  <c r="AQ17" i="37"/>
  <c r="AX9" i="37"/>
  <c r="BA21" i="37"/>
  <c r="AI16" i="37"/>
  <c r="AY11" i="37"/>
  <c r="AN12" i="37"/>
  <c r="AM15" i="37"/>
  <c r="AO6" i="37"/>
  <c r="AS15" i="37"/>
  <c r="AL16" i="37"/>
  <c r="AZ18" i="37"/>
  <c r="AJ20" i="37"/>
  <c r="AV15" i="37"/>
  <c r="AU10" i="37"/>
  <c r="AM6" i="37"/>
  <c r="AQ10" i="37"/>
  <c r="AQ8" i="37"/>
  <c r="AT6" i="37"/>
  <c r="BA7" i="37"/>
  <c r="AG8" i="37"/>
  <c r="AH20" i="37"/>
  <c r="AF11" i="37"/>
  <c r="AD12" i="37"/>
  <c r="AD6" i="37"/>
  <c r="BB21" i="37"/>
  <c r="AR17" i="37"/>
  <c r="AP11" i="37"/>
  <c r="AS17" i="37"/>
  <c r="AV20" i="37"/>
  <c r="AD21" i="37"/>
  <c r="BA20" i="37"/>
  <c r="AQ16" i="37"/>
  <c r="AV18" i="37"/>
  <c r="BA9" i="37"/>
  <c r="AO7" i="37"/>
  <c r="AL6" i="37"/>
  <c r="AN10" i="37"/>
  <c r="AO21" i="37"/>
  <c r="AS7" i="37"/>
  <c r="BB11" i="37"/>
  <c r="BA15" i="37"/>
  <c r="AT19" i="37"/>
  <c r="AF7" i="37"/>
  <c r="AI21" i="37"/>
  <c r="AZ20" i="37"/>
  <c r="AM10" i="37"/>
  <c r="AO11" i="37"/>
  <c r="AC21" i="37"/>
  <c r="AI10" i="37"/>
  <c r="BB18" i="37"/>
  <c r="AI20" i="37"/>
  <c r="AT12" i="37"/>
  <c r="AF8" i="37"/>
  <c r="AO8" i="37"/>
  <c r="AS12" i="37"/>
  <c r="AB9" i="37"/>
  <c r="AG21" i="37"/>
  <c r="AC18" i="37"/>
  <c r="AV21" i="37"/>
  <c r="AG10" i="37"/>
  <c r="AI6" i="37"/>
  <c r="AU21" i="37"/>
  <c r="AH9" i="37"/>
  <c r="BB7" i="37"/>
  <c r="AO9" i="37"/>
  <c r="AW10" i="37"/>
  <c r="AL17" i="37"/>
  <c r="AM20" i="37"/>
  <c r="AJ11" i="37"/>
  <c r="AT17" i="37"/>
  <c r="AC7" i="37"/>
  <c r="AK20" i="37"/>
  <c r="AF12" i="37"/>
  <c r="AI18" i="37"/>
  <c r="AH21" i="37"/>
  <c r="BA11" i="37"/>
  <c r="AH10" i="37"/>
  <c r="AZ21" i="37"/>
  <c r="AT20" i="37"/>
  <c r="AS18" i="37"/>
  <c r="AW7" i="37"/>
  <c r="AK19" i="37"/>
  <c r="AR21" i="37"/>
  <c r="AC11" i="37"/>
  <c r="AE8" i="37"/>
  <c r="AD16" i="37"/>
  <c r="AI9" i="37"/>
  <c r="AP19" i="37"/>
  <c r="AZ19" i="37"/>
  <c r="AK8" i="37"/>
  <c r="AM21" i="37"/>
  <c r="AB21" i="37"/>
  <c r="AC17" i="37"/>
  <c r="AY21" i="37"/>
  <c r="AD11" i="37"/>
  <c r="AH11" i="37"/>
  <c r="AL19" i="37"/>
  <c r="AW17" i="37"/>
  <c r="BA16" i="37"/>
  <c r="AZ10" i="37"/>
  <c r="BB19" i="37"/>
  <c r="AP15" i="37"/>
  <c r="BB8" i="37"/>
  <c r="AR8" i="37"/>
  <c r="AI19" i="37"/>
  <c r="AS10" i="37"/>
  <c r="AP12" i="37"/>
  <c r="AI7" i="37"/>
  <c r="AB8" i="37"/>
  <c r="AC16" i="37"/>
  <c r="AL15" i="37"/>
  <c r="BB16" i="37"/>
  <c r="AU18" i="37"/>
  <c r="AK7" i="37"/>
  <c r="AS9" i="37"/>
  <c r="AG17" i="37"/>
  <c r="AG15" i="37"/>
  <c r="AE10" i="37"/>
  <c r="AT10" i="37"/>
  <c r="AO12" i="37"/>
  <c r="AX12" i="37"/>
  <c r="AR19" i="37"/>
  <c r="AP18" i="37"/>
  <c r="AY6" i="37"/>
  <c r="AI11" i="37"/>
  <c r="AX7" i="37"/>
  <c r="AH17" i="37"/>
  <c r="AL12" i="37"/>
  <c r="AU6" i="37"/>
  <c r="AF15" i="37"/>
  <c r="AY20" i="37"/>
  <c r="AS6" i="37"/>
  <c r="AV16" i="37"/>
  <c r="AV8" i="37"/>
  <c r="AU20" i="37"/>
  <c r="AI8" i="37"/>
  <c r="AF18" i="37"/>
  <c r="BB10" i="37"/>
  <c r="AW8" i="37"/>
  <c r="AQ13" i="37" l="1"/>
  <c r="AQ28" i="37" s="1"/>
  <c r="AM13" i="37"/>
  <c r="AB13" i="37"/>
  <c r="BB13" i="37"/>
  <c r="AH13" i="37"/>
  <c r="AB20" i="37"/>
  <c r="AK13" i="37" l="1"/>
  <c r="AK27" i="37" s="1"/>
  <c r="AN13" i="37"/>
  <c r="AN23" i="37" s="1"/>
  <c r="AR13" i="37"/>
  <c r="AR27" i="37" s="1"/>
  <c r="AV13" i="37"/>
  <c r="AV26" i="37" s="1"/>
  <c r="AI13" i="37"/>
  <c r="AI29" i="37" s="1"/>
  <c r="AJ13" i="37"/>
  <c r="AJ28" i="37" s="1"/>
  <c r="AS13" i="37"/>
  <c r="AS29" i="37" s="1"/>
  <c r="AF13" i="37"/>
  <c r="AF27" i="37" s="1"/>
  <c r="AZ13" i="37"/>
  <c r="AZ29" i="37" s="1"/>
  <c r="AY13" i="37"/>
  <c r="AY24" i="37" s="1"/>
  <c r="AC13" i="37"/>
  <c r="AC27" i="37" s="1"/>
  <c r="AP13" i="37"/>
  <c r="AP28" i="37" s="1"/>
  <c r="AU13" i="37"/>
  <c r="AU23" i="37" s="1"/>
  <c r="AG13" i="37"/>
  <c r="AG28" i="37" s="1"/>
  <c r="AL13" i="37"/>
  <c r="AL29" i="37" s="1"/>
  <c r="AT13" i="37"/>
  <c r="AT25" i="37" s="1"/>
  <c r="BA13" i="37"/>
  <c r="BA26" i="37" s="1"/>
  <c r="AE13" i="37"/>
  <c r="AE26" i="37" s="1"/>
  <c r="AD13" i="37"/>
  <c r="AD28" i="37" s="1"/>
  <c r="AX13" i="37"/>
  <c r="AX27" i="37" s="1"/>
  <c r="AO13" i="37"/>
  <c r="AO28" i="37" s="1"/>
  <c r="AW13" i="37"/>
  <c r="AW28" i="37" s="1"/>
  <c r="AM29" i="37"/>
  <c r="AH24" i="37"/>
  <c r="BB28" i="37"/>
  <c r="AB24" i="37"/>
  <c r="BB29" i="37"/>
  <c r="AB29" i="37"/>
  <c r="AH28" i="37"/>
  <c r="AQ27" i="37"/>
  <c r="AH27" i="37"/>
  <c r="AH26" i="37"/>
  <c r="AH25" i="37"/>
  <c r="AH23" i="37"/>
  <c r="AH29" i="37"/>
  <c r="AQ26" i="37"/>
  <c r="AQ24" i="37"/>
  <c r="AQ29" i="37"/>
  <c r="AQ23" i="37"/>
  <c r="AQ25" i="37"/>
  <c r="BB24" i="37"/>
  <c r="AM26" i="37"/>
  <c r="AB23" i="37"/>
  <c r="AM28" i="37"/>
  <c r="BB25" i="37"/>
  <c r="BB23" i="37"/>
  <c r="AM24" i="37"/>
  <c r="BB27" i="37"/>
  <c r="AM27" i="37"/>
  <c r="AM25" i="37"/>
  <c r="AB26" i="37"/>
  <c r="AB28" i="37"/>
  <c r="BB26" i="37"/>
  <c r="AM23" i="37"/>
  <c r="AB27" i="37"/>
  <c r="AB25" i="37"/>
  <c r="AU26" i="37" l="1"/>
  <c r="AU28" i="37"/>
  <c r="AI24" i="37"/>
  <c r="AU25" i="37"/>
  <c r="AJ23" i="37"/>
  <c r="AN28" i="37"/>
  <c r="AK25" i="37"/>
  <c r="AI23" i="37"/>
  <c r="AU24" i="37"/>
  <c r="AI26" i="37"/>
  <c r="AI27" i="37"/>
  <c r="AI28" i="37"/>
  <c r="AI25" i="37"/>
  <c r="AK29" i="37"/>
  <c r="AR29" i="37"/>
  <c r="AC24" i="37"/>
  <c r="BA25" i="37"/>
  <c r="AZ25" i="37"/>
  <c r="AJ25" i="37"/>
  <c r="AC25" i="37"/>
  <c r="AL27" i="37"/>
  <c r="AR23" i="37"/>
  <c r="AJ29" i="37"/>
  <c r="AG25" i="37"/>
  <c r="AC26" i="37"/>
  <c r="AC23" i="37"/>
  <c r="AR24" i="37"/>
  <c r="AC29" i="37"/>
  <c r="AC28" i="37"/>
  <c r="AF24" i="37"/>
  <c r="AR25" i="37"/>
  <c r="BA24" i="37"/>
  <c r="AP26" i="37"/>
  <c r="AV23" i="37"/>
  <c r="AR26" i="37"/>
  <c r="AP29" i="37"/>
  <c r="AZ23" i="37"/>
  <c r="AV28" i="37"/>
  <c r="AR28" i="37"/>
  <c r="AK24" i="37"/>
  <c r="AF25" i="37"/>
  <c r="AF28" i="37"/>
  <c r="AT27" i="37"/>
  <c r="AV29" i="37"/>
  <c r="AY29" i="37"/>
  <c r="BA23" i="37"/>
  <c r="AP23" i="37"/>
  <c r="BA27" i="37"/>
  <c r="AV24" i="37"/>
  <c r="AV25" i="37"/>
  <c r="AL28" i="37"/>
  <c r="AN29" i="37"/>
  <c r="AW26" i="37"/>
  <c r="AN24" i="37"/>
  <c r="BA28" i="37"/>
  <c r="AG24" i="37"/>
  <c r="AZ26" i="37"/>
  <c r="AP25" i="37"/>
  <c r="AJ24" i="37"/>
  <c r="AK23" i="37"/>
  <c r="AS28" i="37"/>
  <c r="AY25" i="37"/>
  <c r="AY23" i="37"/>
  <c r="AZ24" i="37"/>
  <c r="AL23" i="37"/>
  <c r="AN25" i="37"/>
  <c r="AG23" i="37"/>
  <c r="AZ27" i="37"/>
  <c r="AY27" i="37"/>
  <c r="AJ27" i="37"/>
  <c r="AK26" i="37"/>
  <c r="AY26" i="37"/>
  <c r="AN27" i="37"/>
  <c r="AZ28" i="37"/>
  <c r="AP24" i="37"/>
  <c r="AP27" i="37"/>
  <c r="AY28" i="37"/>
  <c r="AN26" i="37"/>
  <c r="AG29" i="37"/>
  <c r="AV27" i="37"/>
  <c r="BA29" i="37"/>
  <c r="AG27" i="37"/>
  <c r="AK28" i="37"/>
  <c r="AJ26" i="37"/>
  <c r="AG26" i="37"/>
  <c r="AS27" i="37"/>
  <c r="AT28" i="37"/>
  <c r="AT23" i="37"/>
  <c r="AU27" i="37"/>
  <c r="AL24" i="37"/>
  <c r="AT24" i="37"/>
  <c r="AF29" i="37"/>
  <c r="AF23" i="37"/>
  <c r="AU29" i="37"/>
  <c r="AS25" i="37"/>
  <c r="AL25" i="37"/>
  <c r="AL26" i="37"/>
  <c r="AS23" i="37"/>
  <c r="AT26" i="37"/>
  <c r="AF26" i="37"/>
  <c r="AT29" i="37"/>
  <c r="AS24" i="37"/>
  <c r="AS26" i="37"/>
  <c r="AW23" i="37"/>
  <c r="AW24" i="37"/>
  <c r="AW27" i="37"/>
  <c r="AW25" i="37"/>
  <c r="AW29" i="37"/>
  <c r="AO25" i="37"/>
  <c r="AO27" i="37"/>
  <c r="AO23" i="37"/>
  <c r="AO29" i="37"/>
  <c r="AO24" i="37"/>
  <c r="AO26" i="37"/>
  <c r="AD25" i="37"/>
  <c r="AD26" i="37"/>
  <c r="AE24" i="37"/>
  <c r="AX28" i="37"/>
  <c r="AE23" i="37"/>
  <c r="AE29" i="37"/>
  <c r="AE25" i="37"/>
  <c r="AE27" i="37"/>
  <c r="AX23" i="37"/>
  <c r="AX24" i="37"/>
  <c r="AE28" i="37"/>
  <c r="AX25" i="37"/>
  <c r="AX26" i="37"/>
  <c r="AX29" i="37"/>
  <c r="AD23" i="37"/>
  <c r="AD27" i="37"/>
  <c r="AD29" i="37"/>
  <c r="AD24" i="37"/>
  <c r="AF32" i="37" l="1"/>
  <c r="AH32" i="37"/>
  <c r="AG32" i="37"/>
  <c r="AE32" i="37"/>
  <c r="AD32" i="37"/>
  <c r="AB32" i="37"/>
  <c r="AC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<sst xmlns="http://schemas.openxmlformats.org/spreadsheetml/2006/main" count="375" uniqueCount="74">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</sst>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178" fontId="2" fillId="0" borderId="3" xfId="0" applyNumberFormat="1" applyFont="1" applyBorder="1" applyAlignment="1">
      <alignment horizontal="center"/>
    </xf>
    <xf numFmtId="178" fontId="2" fillId="0" borderId="4" xfId="0" applyNumberFormat="1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opLeftCell="A37" workbookViewId="0">
      <selection activeCell="T23" sqref="T23:V27"/>
    </sheetView>
  </sheetViews>
  <sheetFormatPr defaultColWidth="8.88671875" defaultRowHeight="13.8" x14ac:dyDescent="0.25"/>
  <cols>
    <col min="1" max="1" width="11.77734375" style="2" bestFit="1" customWidth="1"/>
    <col min="2" max="2" width="5.44140625" style="2" bestFit="1" customWidth="1"/>
    <col min="3" max="3" width="4.44140625" style="2" bestFit="1" customWidth="1"/>
    <col min="4" max="9" width="8.88671875" style="2"/>
    <col min="10" max="10" width="5.33203125" style="2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0" width="8.88671875" style="2"/>
    <col min="21" max="21" width="8.88671875" style="2" customWidth="1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2" t="s">
        <v>55</v>
      </c>
      <c r="E2" s="32" t="s">
        <v>72</v>
      </c>
      <c r="F2" s="32" t="s">
        <v>55</v>
      </c>
      <c r="G2" s="32" t="s">
        <v>72</v>
      </c>
      <c r="H2" s="32" t="s">
        <v>55</v>
      </c>
      <c r="I2" s="32" t="s">
        <v>72</v>
      </c>
      <c r="J2" s="32" t="s">
        <v>73</v>
      </c>
      <c r="K2" s="32" t="s">
        <v>55</v>
      </c>
      <c r="L2" s="32" t="s">
        <v>72</v>
      </c>
      <c r="M2" s="32" t="s">
        <v>73</v>
      </c>
      <c r="N2" s="32" t="s">
        <v>55</v>
      </c>
      <c r="O2" s="32" t="s">
        <v>72</v>
      </c>
      <c r="P2" s="32" t="s">
        <v>73</v>
      </c>
      <c r="Q2" s="32" t="s">
        <v>55</v>
      </c>
      <c r="R2" s="32" t="s">
        <v>72</v>
      </c>
      <c r="S2" s="32" t="s">
        <v>73</v>
      </c>
      <c r="T2" s="32" t="s">
        <v>55</v>
      </c>
      <c r="U2" s="32" t="s">
        <v>72</v>
      </c>
      <c r="V2" s="32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38.640819999999998</v>
      </c>
      <c r="E3" s="2">
        <v>6.6E-4</v>
      </c>
      <c r="F3" s="2">
        <v>38.640819999999998</v>
      </c>
      <c r="G3" s="2">
        <v>1.1999999999999999E-3</v>
      </c>
      <c r="H3" s="2">
        <v>32.879080000000002</v>
      </c>
      <c r="I3" s="2">
        <v>1.03644</v>
      </c>
      <c r="J3" s="2">
        <v>19</v>
      </c>
      <c r="K3" s="2">
        <v>31.438210000000002</v>
      </c>
      <c r="L3" s="2">
        <v>1.0280100000000001</v>
      </c>
      <c r="M3" s="2">
        <v>46</v>
      </c>
      <c r="N3" s="2">
        <v>32.343730000000001</v>
      </c>
      <c r="O3" s="2">
        <v>1.0314399999999999</v>
      </c>
      <c r="P3" s="2">
        <v>60</v>
      </c>
      <c r="Q3" s="2">
        <v>32.404559999999996</v>
      </c>
      <c r="R3" s="2">
        <v>1.0274099999999999</v>
      </c>
      <c r="S3" s="2">
        <v>108</v>
      </c>
      <c r="T3" s="2">
        <v>31.336780000000001</v>
      </c>
      <c r="U3" s="2">
        <v>1.0751599999999999</v>
      </c>
      <c r="V3" s="2">
        <v>15</v>
      </c>
    </row>
    <row r="4" spans="1:22" x14ac:dyDescent="0.25">
      <c r="A4" s="2" t="s">
        <v>1</v>
      </c>
      <c r="B4" s="2">
        <v>25</v>
      </c>
      <c r="C4" s="2">
        <v>0.4</v>
      </c>
      <c r="D4" s="2">
        <v>38.640819999999998</v>
      </c>
      <c r="E4" s="2">
        <v>5.5599999999999998E-3</v>
      </c>
      <c r="F4" s="2">
        <v>38.640819999999998</v>
      </c>
      <c r="G4" s="2">
        <v>1.1469999999999999E-2</v>
      </c>
      <c r="H4" s="2">
        <v>35.026389999999999</v>
      </c>
      <c r="I4" s="2">
        <v>1.0630200000000001</v>
      </c>
      <c r="J4" s="2">
        <v>21</v>
      </c>
      <c r="K4" s="2">
        <v>31.336780000000001</v>
      </c>
      <c r="L4" s="2">
        <v>1.0343800000000001</v>
      </c>
      <c r="M4" s="2">
        <v>42</v>
      </c>
      <c r="N4" s="2">
        <v>32.699739999999998</v>
      </c>
      <c r="O4" s="2">
        <v>1.0396099999999999</v>
      </c>
      <c r="P4" s="2">
        <v>74</v>
      </c>
      <c r="Q4" s="2">
        <v>31.636600000000001</v>
      </c>
      <c r="R4" s="2">
        <v>1.0300100000000001</v>
      </c>
      <c r="S4" s="2">
        <v>87</v>
      </c>
      <c r="T4" s="2">
        <v>31.438210000000002</v>
      </c>
      <c r="U4" s="2">
        <v>1.0769500000000001</v>
      </c>
      <c r="V4" s="2">
        <v>14</v>
      </c>
    </row>
    <row r="5" spans="1:22" x14ac:dyDescent="0.25">
      <c r="A5" s="2" t="s">
        <v>1</v>
      </c>
      <c r="B5" s="2">
        <v>25</v>
      </c>
      <c r="C5" s="2">
        <v>0.4</v>
      </c>
      <c r="D5" s="2">
        <v>38.640819999999998</v>
      </c>
      <c r="E5" s="2">
        <v>5.5599999999999998E-3</v>
      </c>
      <c r="F5" s="2">
        <v>38.640819999999998</v>
      </c>
      <c r="G5" s="2">
        <v>1.123E-2</v>
      </c>
      <c r="H5" s="2">
        <v>33.924120000000002</v>
      </c>
      <c r="I5" s="2">
        <v>1.0479000000000001</v>
      </c>
      <c r="J5" s="2">
        <v>19</v>
      </c>
      <c r="K5" s="2">
        <v>32.332189999999997</v>
      </c>
      <c r="L5" s="2">
        <v>1.0265500000000001</v>
      </c>
      <c r="M5" s="2">
        <v>32</v>
      </c>
      <c r="N5" s="2">
        <v>33.924120000000002</v>
      </c>
      <c r="O5" s="2">
        <v>1.0337499999999999</v>
      </c>
      <c r="P5" s="2">
        <v>68</v>
      </c>
      <c r="Q5" s="2">
        <v>32.634979999999999</v>
      </c>
      <c r="R5" s="2">
        <v>1.0338700000000001</v>
      </c>
      <c r="S5" s="2">
        <v>113</v>
      </c>
      <c r="T5" s="2">
        <v>31.577269999999999</v>
      </c>
      <c r="U5" s="2">
        <v>1.0627599999999999</v>
      </c>
      <c r="V5" s="2">
        <v>14</v>
      </c>
    </row>
    <row r="6" spans="1:22" x14ac:dyDescent="0.25">
      <c r="A6" s="2" t="s">
        <v>1</v>
      </c>
      <c r="B6" s="2">
        <v>25</v>
      </c>
      <c r="C6" s="2">
        <v>0.4</v>
      </c>
      <c r="D6" s="2">
        <v>38.640819999999998</v>
      </c>
      <c r="E6" s="2">
        <v>5.6600000000000001E-3</v>
      </c>
      <c r="F6" s="2">
        <v>38.640819999999998</v>
      </c>
      <c r="G6" s="2">
        <v>1.1220000000000001E-2</v>
      </c>
      <c r="H6" s="2">
        <v>31.673069999999999</v>
      </c>
      <c r="I6" s="2">
        <v>1.0358099999999999</v>
      </c>
      <c r="J6" s="2">
        <v>16</v>
      </c>
      <c r="K6" s="2">
        <v>31.336780000000001</v>
      </c>
      <c r="L6" s="2">
        <v>1.0306</v>
      </c>
      <c r="M6" s="2">
        <v>42</v>
      </c>
      <c r="N6" s="2">
        <v>33.586210000000001</v>
      </c>
      <c r="O6" s="2">
        <v>1.1307</v>
      </c>
      <c r="P6" s="2">
        <v>65</v>
      </c>
      <c r="Q6" s="2">
        <v>32.427239999999998</v>
      </c>
      <c r="R6" s="2">
        <v>1.0270699999999999</v>
      </c>
      <c r="S6" s="2">
        <v>92</v>
      </c>
      <c r="T6" s="2">
        <v>31.336780000000001</v>
      </c>
      <c r="U6" s="2">
        <v>1.0588299999999999</v>
      </c>
      <c r="V6" s="2">
        <v>14</v>
      </c>
    </row>
    <row r="7" spans="1:22" x14ac:dyDescent="0.25">
      <c r="A7" s="2" t="s">
        <v>1</v>
      </c>
      <c r="B7" s="2">
        <v>25</v>
      </c>
      <c r="C7" s="2">
        <v>0.4</v>
      </c>
      <c r="D7" s="2">
        <v>38.640819999999998</v>
      </c>
      <c r="E7" s="2">
        <v>5.3600000000000002E-3</v>
      </c>
      <c r="F7" s="2">
        <v>38.640819999999998</v>
      </c>
      <c r="G7" s="2">
        <v>1.125E-2</v>
      </c>
      <c r="H7" s="2">
        <v>33.877459999999999</v>
      </c>
      <c r="I7" s="2">
        <v>1.03881</v>
      </c>
      <c r="J7" s="2">
        <v>17</v>
      </c>
      <c r="K7" s="2">
        <v>32.332189999999997</v>
      </c>
      <c r="L7" s="2">
        <v>1.15604</v>
      </c>
      <c r="M7" s="2">
        <v>35</v>
      </c>
      <c r="N7" s="2">
        <v>31.636600000000001</v>
      </c>
      <c r="O7" s="2">
        <v>1.03392</v>
      </c>
      <c r="P7" s="2">
        <v>73</v>
      </c>
      <c r="Q7" s="2">
        <v>32.681649999999998</v>
      </c>
      <c r="R7" s="2">
        <v>1.0305500000000001</v>
      </c>
      <c r="S7" s="2">
        <v>104</v>
      </c>
      <c r="T7" s="2">
        <v>31.336780000000001</v>
      </c>
      <c r="U7" s="2">
        <v>1.0377400000000001</v>
      </c>
      <c r="V7" s="2">
        <v>14</v>
      </c>
    </row>
    <row r="8" spans="1:22" x14ac:dyDescent="0.25">
      <c r="A8" s="2" t="s">
        <v>1</v>
      </c>
      <c r="B8" s="2">
        <v>25</v>
      </c>
      <c r="C8" s="2">
        <v>0.7</v>
      </c>
      <c r="D8" s="2">
        <v>31.553519999999999</v>
      </c>
      <c r="E8" s="2">
        <v>5.9699999999999996E-3</v>
      </c>
      <c r="F8" s="2">
        <v>33.278730000000003</v>
      </c>
      <c r="G8" s="2">
        <v>1.404E-2</v>
      </c>
      <c r="H8" s="2">
        <v>29.935079999999999</v>
      </c>
      <c r="I8" s="2">
        <v>1.70364</v>
      </c>
      <c r="J8" s="2">
        <v>31</v>
      </c>
      <c r="K8" s="2">
        <v>29.277750000000001</v>
      </c>
      <c r="L8" s="2">
        <v>1.6765300000000001</v>
      </c>
      <c r="M8" s="2">
        <v>62</v>
      </c>
      <c r="N8" s="2">
        <v>31.336849999999998</v>
      </c>
      <c r="O8" s="2">
        <v>1.6850799999999999</v>
      </c>
      <c r="P8" s="2">
        <v>116</v>
      </c>
      <c r="Q8" s="2">
        <v>30.909199999999998</v>
      </c>
      <c r="R8" s="2">
        <v>1.6754800000000001</v>
      </c>
      <c r="S8" s="2">
        <v>123</v>
      </c>
      <c r="T8" s="2">
        <v>29.277750000000001</v>
      </c>
      <c r="U8" s="2">
        <v>1.7415400000000001</v>
      </c>
      <c r="V8" s="2">
        <v>19</v>
      </c>
    </row>
    <row r="9" spans="1:22" x14ac:dyDescent="0.25">
      <c r="A9" s="2" t="s">
        <v>1</v>
      </c>
      <c r="B9" s="2">
        <v>25</v>
      </c>
      <c r="C9" s="2">
        <v>0.7</v>
      </c>
      <c r="D9" s="2">
        <v>31.553519999999999</v>
      </c>
      <c r="E9" s="2">
        <v>5.7299999999999999E-3</v>
      </c>
      <c r="F9" s="2">
        <v>33.278730000000003</v>
      </c>
      <c r="G9" s="2">
        <v>1.409E-2</v>
      </c>
      <c r="H9" s="2">
        <v>30.22869</v>
      </c>
      <c r="I9" s="2">
        <v>1.7083699999999999</v>
      </c>
      <c r="J9" s="2">
        <v>31</v>
      </c>
      <c r="K9" s="2">
        <v>29.277750000000001</v>
      </c>
      <c r="L9" s="2">
        <v>1.6903600000000001</v>
      </c>
      <c r="M9" s="2">
        <v>71</v>
      </c>
      <c r="N9" s="2">
        <v>30.78021</v>
      </c>
      <c r="O9" s="2">
        <v>1.6806000000000001</v>
      </c>
      <c r="P9" s="2">
        <v>112</v>
      </c>
      <c r="Q9" s="2">
        <v>30.058579999999999</v>
      </c>
      <c r="R9" s="2">
        <v>1.9111800000000001</v>
      </c>
      <c r="S9" s="2">
        <v>176</v>
      </c>
      <c r="T9" s="2">
        <v>29.277750000000001</v>
      </c>
      <c r="U9" s="2">
        <v>1.7428600000000001</v>
      </c>
      <c r="V9" s="2">
        <v>21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31.553519999999999</v>
      </c>
      <c r="E10" s="2">
        <v>5.8999999999999999E-3</v>
      </c>
      <c r="F10" s="2">
        <v>33.278730000000003</v>
      </c>
      <c r="G10" s="2">
        <v>1.4189999999999999E-2</v>
      </c>
      <c r="H10" s="2">
        <v>31.392410000000002</v>
      </c>
      <c r="I10" s="2">
        <v>1.71011</v>
      </c>
      <c r="J10" s="2">
        <v>32</v>
      </c>
      <c r="K10" s="2">
        <v>29.277750000000001</v>
      </c>
      <c r="L10" s="2">
        <v>1.69407</v>
      </c>
      <c r="M10" s="2">
        <v>47</v>
      </c>
      <c r="N10" s="2">
        <v>30.654070000000001</v>
      </c>
      <c r="O10" s="2">
        <v>1.6792</v>
      </c>
      <c r="P10" s="2">
        <v>118</v>
      </c>
      <c r="Q10" s="2">
        <v>30.058579999999999</v>
      </c>
      <c r="R10" s="2">
        <v>1.6807000000000001</v>
      </c>
      <c r="S10" s="2">
        <v>164</v>
      </c>
      <c r="T10" s="2">
        <v>29.277750000000001</v>
      </c>
      <c r="U10" s="2">
        <v>1.7093499999999999</v>
      </c>
      <c r="V10" s="2">
        <v>23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31.553519999999999</v>
      </c>
      <c r="E11" s="2">
        <v>5.8100000000000001E-3</v>
      </c>
      <c r="F11" s="2">
        <v>33.278730000000003</v>
      </c>
      <c r="G11" s="2">
        <v>1.405E-2</v>
      </c>
      <c r="H11" s="2">
        <v>31.275469999999999</v>
      </c>
      <c r="I11" s="2">
        <v>1.70116</v>
      </c>
      <c r="J11" s="2">
        <v>30</v>
      </c>
      <c r="K11" s="2">
        <v>29.277750000000001</v>
      </c>
      <c r="L11" s="2">
        <v>1.69337</v>
      </c>
      <c r="M11" s="2">
        <v>74</v>
      </c>
      <c r="N11" s="2">
        <v>31.560549999999999</v>
      </c>
      <c r="O11" s="2">
        <v>1.67926</v>
      </c>
      <c r="P11" s="2">
        <v>117</v>
      </c>
      <c r="Q11" s="2">
        <v>29.86881</v>
      </c>
      <c r="R11" s="2">
        <v>1.6883600000000001</v>
      </c>
      <c r="S11" s="2">
        <v>162</v>
      </c>
      <c r="T11" s="2">
        <v>29.277750000000001</v>
      </c>
      <c r="U11" s="2">
        <v>1.67943</v>
      </c>
      <c r="V11" s="2">
        <v>22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31.553519999999999</v>
      </c>
      <c r="E12" s="2">
        <v>5.94E-3</v>
      </c>
      <c r="F12" s="2">
        <v>33.278730000000003</v>
      </c>
      <c r="G12" s="2">
        <v>1.4080000000000001E-2</v>
      </c>
      <c r="H12" s="2">
        <v>30.737189999999998</v>
      </c>
      <c r="I12" s="2">
        <v>1.6917</v>
      </c>
      <c r="J12" s="2">
        <v>31</v>
      </c>
      <c r="K12" s="2">
        <v>29.34918</v>
      </c>
      <c r="L12" s="2">
        <v>1.6875199999999999</v>
      </c>
      <c r="M12" s="2">
        <v>71</v>
      </c>
      <c r="N12" s="2">
        <v>31.621200000000002</v>
      </c>
      <c r="O12" s="2">
        <v>1.68255</v>
      </c>
      <c r="P12" s="2">
        <v>104</v>
      </c>
      <c r="Q12" s="2">
        <v>29.96191</v>
      </c>
      <c r="R12" s="2">
        <v>1.68089</v>
      </c>
      <c r="S12" s="2">
        <v>159</v>
      </c>
      <c r="T12" s="2">
        <v>29.277750000000001</v>
      </c>
      <c r="U12" s="2">
        <v>1.855</v>
      </c>
      <c r="V12" s="2">
        <v>23</v>
      </c>
    </row>
    <row r="13" spans="1:22" x14ac:dyDescent="0.25">
      <c r="A13" s="2" t="s">
        <v>1</v>
      </c>
      <c r="B13" s="2">
        <v>25</v>
      </c>
      <c r="C13" s="2">
        <v>1</v>
      </c>
      <c r="D13" s="2">
        <v>30.719000000000001</v>
      </c>
      <c r="E13" s="2">
        <v>6.5399999999999998E-3</v>
      </c>
      <c r="F13" s="2">
        <v>30.021850000000001</v>
      </c>
      <c r="G13" s="2">
        <v>1.7590000000000001E-2</v>
      </c>
      <c r="H13" s="2">
        <v>30.719000000000001</v>
      </c>
      <c r="I13" s="2">
        <v>2.1008300000000002</v>
      </c>
      <c r="J13" s="2">
        <v>39</v>
      </c>
      <c r="K13" s="2">
        <v>28.88944</v>
      </c>
      <c r="L13" s="2">
        <v>2.1320999999999999</v>
      </c>
      <c r="M13" s="2">
        <v>84</v>
      </c>
      <c r="N13" s="2">
        <v>30.819690000000001</v>
      </c>
      <c r="O13" s="2">
        <v>2.1039500000000002</v>
      </c>
      <c r="P13" s="2">
        <v>141</v>
      </c>
      <c r="Q13" s="2">
        <v>30.505690000000001</v>
      </c>
      <c r="R13" s="2">
        <v>2.09944</v>
      </c>
      <c r="S13" s="2">
        <v>211</v>
      </c>
      <c r="T13" s="2">
        <v>28.949670000000001</v>
      </c>
      <c r="U13" s="2">
        <v>2.1243699999999999</v>
      </c>
      <c r="V13" s="2">
        <v>20</v>
      </c>
    </row>
    <row r="14" spans="1:22" x14ac:dyDescent="0.25">
      <c r="A14" s="2" t="s">
        <v>1</v>
      </c>
      <c r="B14" s="2">
        <v>25</v>
      </c>
      <c r="C14" s="2">
        <v>1</v>
      </c>
      <c r="D14" s="2">
        <v>30.719000000000001</v>
      </c>
      <c r="E14" s="2">
        <v>6.4200000000000004E-3</v>
      </c>
      <c r="F14" s="2">
        <v>30.021850000000001</v>
      </c>
      <c r="G14" s="2">
        <v>1.9040000000000001E-2</v>
      </c>
      <c r="H14" s="2">
        <v>30.719000000000001</v>
      </c>
      <c r="I14" s="2">
        <v>2.1248200000000002</v>
      </c>
      <c r="J14" s="2">
        <v>40</v>
      </c>
      <c r="K14" s="2">
        <v>28.96087</v>
      </c>
      <c r="L14" s="2">
        <v>2.1025900000000002</v>
      </c>
      <c r="M14" s="2">
        <v>85</v>
      </c>
      <c r="N14" s="2">
        <v>32.066000000000003</v>
      </c>
      <c r="O14" s="2">
        <v>2.09199</v>
      </c>
      <c r="P14" s="2">
        <v>149</v>
      </c>
      <c r="Q14" s="2">
        <v>30.570029999999999</v>
      </c>
      <c r="R14" s="2">
        <v>2.09205</v>
      </c>
      <c r="S14" s="2">
        <v>208</v>
      </c>
      <c r="T14" s="2">
        <v>28.949670000000001</v>
      </c>
      <c r="U14" s="2">
        <v>2.0957400000000002</v>
      </c>
      <c r="V14" s="2">
        <v>30</v>
      </c>
    </row>
    <row r="15" spans="1:22" x14ac:dyDescent="0.25">
      <c r="A15" s="2" t="s">
        <v>1</v>
      </c>
      <c r="B15" s="2">
        <v>25</v>
      </c>
      <c r="C15" s="2">
        <v>1</v>
      </c>
      <c r="D15" s="2">
        <v>30.719000000000001</v>
      </c>
      <c r="E15" s="2">
        <v>6.4400000000000004E-3</v>
      </c>
      <c r="F15" s="2">
        <v>30.021850000000001</v>
      </c>
      <c r="G15" s="2">
        <v>1.9109999999999999E-2</v>
      </c>
      <c r="H15" s="2">
        <v>30.719000000000001</v>
      </c>
      <c r="I15" s="2">
        <v>2.1135600000000001</v>
      </c>
      <c r="J15" s="2">
        <v>36</v>
      </c>
      <c r="K15" s="2">
        <v>28.949670000000001</v>
      </c>
      <c r="L15" s="2">
        <v>2.10284</v>
      </c>
      <c r="M15" s="2">
        <v>71</v>
      </c>
      <c r="N15" s="2">
        <v>31.327079999999999</v>
      </c>
      <c r="O15" s="2">
        <v>2.0923699999999998</v>
      </c>
      <c r="P15" s="2">
        <v>121</v>
      </c>
      <c r="Q15" s="2">
        <v>30.544329999999999</v>
      </c>
      <c r="R15" s="2">
        <v>2.0914799999999998</v>
      </c>
      <c r="S15" s="2">
        <v>204</v>
      </c>
      <c r="T15" s="2">
        <v>28.949670000000001</v>
      </c>
      <c r="U15" s="2">
        <v>2.46929</v>
      </c>
      <c r="V15" s="2">
        <v>27</v>
      </c>
    </row>
    <row r="16" spans="1:22" x14ac:dyDescent="0.25">
      <c r="A16" s="2" t="s">
        <v>1</v>
      </c>
      <c r="B16" s="2">
        <v>25</v>
      </c>
      <c r="C16" s="2">
        <v>1</v>
      </c>
      <c r="D16" s="2">
        <v>30.719000000000001</v>
      </c>
      <c r="E16" s="2">
        <v>6.1799999999999997E-3</v>
      </c>
      <c r="F16" s="2">
        <v>30.021850000000001</v>
      </c>
      <c r="G16" s="2">
        <v>1.7579999999999998E-2</v>
      </c>
      <c r="H16" s="2">
        <v>30.719000000000001</v>
      </c>
      <c r="I16" s="2">
        <v>2.10805</v>
      </c>
      <c r="J16" s="2">
        <v>44</v>
      </c>
      <c r="K16" s="2">
        <v>28.949670000000001</v>
      </c>
      <c r="L16" s="2">
        <v>2.0969699999999998</v>
      </c>
      <c r="M16" s="2">
        <v>77</v>
      </c>
      <c r="N16" s="2">
        <v>31.739909999999998</v>
      </c>
      <c r="O16" s="2">
        <v>2.1158199999999998</v>
      </c>
      <c r="P16" s="2">
        <v>142</v>
      </c>
      <c r="Q16" s="2">
        <v>31.371279999999999</v>
      </c>
      <c r="R16" s="2">
        <v>2.0915300000000001</v>
      </c>
      <c r="S16" s="2">
        <v>210</v>
      </c>
      <c r="T16" s="2">
        <v>28.949670000000001</v>
      </c>
      <c r="U16" s="2">
        <v>2.29203</v>
      </c>
      <c r="V16" s="2">
        <v>28</v>
      </c>
    </row>
    <row r="17" spans="1:22" x14ac:dyDescent="0.25">
      <c r="A17" s="2" t="s">
        <v>1</v>
      </c>
      <c r="B17" s="2">
        <v>25</v>
      </c>
      <c r="C17" s="2">
        <v>1</v>
      </c>
      <c r="D17" s="2">
        <v>30.719000000000001</v>
      </c>
      <c r="E17" s="2">
        <v>6.3800000000000003E-3</v>
      </c>
      <c r="F17" s="2">
        <v>30.021850000000001</v>
      </c>
      <c r="G17" s="2">
        <v>1.8950000000000002E-2</v>
      </c>
      <c r="H17" s="2">
        <v>30.719000000000001</v>
      </c>
      <c r="I17" s="2">
        <v>2.1167600000000002</v>
      </c>
      <c r="J17" s="2">
        <v>39</v>
      </c>
      <c r="K17" s="2">
        <v>28.943619999999999</v>
      </c>
      <c r="L17" s="2">
        <v>2.1321300000000001</v>
      </c>
      <c r="M17" s="2">
        <v>82</v>
      </c>
      <c r="N17" s="2">
        <v>31.69688</v>
      </c>
      <c r="O17" s="2">
        <v>2.0998600000000001</v>
      </c>
      <c r="P17" s="2">
        <v>146</v>
      </c>
      <c r="Q17" s="2">
        <v>29.911560000000001</v>
      </c>
      <c r="R17" s="2">
        <v>2.09979</v>
      </c>
      <c r="S17" s="2">
        <v>206</v>
      </c>
      <c r="T17" s="2">
        <v>28.949670000000001</v>
      </c>
      <c r="U17" s="2">
        <v>2.1483400000000001</v>
      </c>
      <c r="V17" s="2">
        <v>29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160.93574000000001</v>
      </c>
      <c r="E18" s="2">
        <v>2.2409999999999999E-2</v>
      </c>
      <c r="F18" s="2">
        <v>155.24664999999999</v>
      </c>
      <c r="G18" s="2">
        <v>3.9019999999999999E-2</v>
      </c>
      <c r="H18" s="2">
        <v>147.67801</v>
      </c>
      <c r="I18" s="2">
        <v>9.5866299999999995</v>
      </c>
      <c r="J18" s="2">
        <v>79</v>
      </c>
      <c r="K18" s="2">
        <v>146.29195999999999</v>
      </c>
      <c r="L18" s="2">
        <v>9.5187500000000007</v>
      </c>
      <c r="M18" s="2">
        <v>35</v>
      </c>
      <c r="N18" s="2">
        <v>151.84880999999999</v>
      </c>
      <c r="O18" s="2">
        <v>9.5076900000000002</v>
      </c>
      <c r="P18" s="2">
        <v>219</v>
      </c>
      <c r="Q18" s="2">
        <v>146.54542000000001</v>
      </c>
      <c r="R18" s="2">
        <v>9.5306899999999999</v>
      </c>
      <c r="S18" s="2">
        <v>102</v>
      </c>
      <c r="T18" s="2">
        <v>146.01365000000001</v>
      </c>
      <c r="U18" s="2">
        <v>9.7051300000000005</v>
      </c>
      <c r="V18" s="2">
        <v>17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160.93574000000001</v>
      </c>
      <c r="E19" s="2">
        <v>2.1430000000000001E-2</v>
      </c>
      <c r="F19" s="2">
        <v>155.24664999999999</v>
      </c>
      <c r="G19" s="2">
        <v>3.848E-2</v>
      </c>
      <c r="H19" s="2">
        <v>148.22216</v>
      </c>
      <c r="I19" s="2">
        <v>9.4774399999999996</v>
      </c>
      <c r="J19" s="2">
        <v>79</v>
      </c>
      <c r="K19" s="2">
        <v>145.87087</v>
      </c>
      <c r="L19" s="2">
        <v>9.7060300000000002</v>
      </c>
      <c r="M19" s="2">
        <v>37</v>
      </c>
      <c r="N19" s="2">
        <v>151.78127000000001</v>
      </c>
      <c r="O19" s="2">
        <v>9.54603</v>
      </c>
      <c r="P19" s="2">
        <v>269</v>
      </c>
      <c r="Q19" s="2">
        <v>147.11566999999999</v>
      </c>
      <c r="R19" s="2">
        <v>9.4922799999999992</v>
      </c>
      <c r="S19" s="2">
        <v>101</v>
      </c>
      <c r="T19" s="2">
        <v>146.10882000000001</v>
      </c>
      <c r="U19" s="2">
        <v>9.5652100000000004</v>
      </c>
      <c r="V19" s="2">
        <v>17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160.93574000000001</v>
      </c>
      <c r="E20" s="2">
        <v>2.2020000000000001E-2</v>
      </c>
      <c r="F20" s="2">
        <v>155.24664999999999</v>
      </c>
      <c r="G20" s="2">
        <v>3.9010000000000003E-2</v>
      </c>
      <c r="H20" s="2">
        <v>148.22311999999999</v>
      </c>
      <c r="I20" s="2">
        <v>9.6574799999999996</v>
      </c>
      <c r="J20" s="2">
        <v>78</v>
      </c>
      <c r="K20" s="2">
        <v>146.12116</v>
      </c>
      <c r="L20" s="2">
        <v>9.4891100000000002</v>
      </c>
      <c r="M20" s="2">
        <v>36</v>
      </c>
      <c r="N20" s="2">
        <v>149.36915999999999</v>
      </c>
      <c r="O20" s="2">
        <v>9.5054099999999995</v>
      </c>
      <c r="P20" s="2">
        <v>268</v>
      </c>
      <c r="Q20" s="2">
        <v>147.38209000000001</v>
      </c>
      <c r="R20" s="2">
        <v>9.5430700000000002</v>
      </c>
      <c r="S20" s="2">
        <v>101</v>
      </c>
      <c r="T20" s="2">
        <v>146.29408000000001</v>
      </c>
      <c r="U20" s="2">
        <v>9.9794099999999997</v>
      </c>
      <c r="V20" s="2">
        <v>18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160.93574000000001</v>
      </c>
      <c r="E21" s="2">
        <v>2.1409999999999998E-2</v>
      </c>
      <c r="F21" s="2">
        <v>155.24664999999999</v>
      </c>
      <c r="G21" s="2">
        <v>3.8359999999999998E-2</v>
      </c>
      <c r="H21" s="2">
        <v>147.14715000000001</v>
      </c>
      <c r="I21" s="2">
        <v>9.5906599999999997</v>
      </c>
      <c r="J21" s="2">
        <v>77</v>
      </c>
      <c r="K21" s="2">
        <v>146.20408</v>
      </c>
      <c r="L21" s="2">
        <v>9.5989400000000007</v>
      </c>
      <c r="M21" s="2">
        <v>36</v>
      </c>
      <c r="N21" s="2">
        <v>154.74279999999999</v>
      </c>
      <c r="O21" s="2">
        <v>9.5003100000000007</v>
      </c>
      <c r="P21" s="2">
        <v>273</v>
      </c>
      <c r="Q21" s="2">
        <v>147.00404</v>
      </c>
      <c r="R21" s="2">
        <v>9.4810700000000008</v>
      </c>
      <c r="S21" s="2">
        <v>100</v>
      </c>
      <c r="T21" s="2">
        <v>146.19074000000001</v>
      </c>
      <c r="U21" s="2">
        <v>9.9441600000000001</v>
      </c>
      <c r="V21" s="2">
        <v>17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160.93574000000001</v>
      </c>
      <c r="E22" s="2">
        <v>2.1989999999999999E-2</v>
      </c>
      <c r="F22" s="2">
        <v>155.24664999999999</v>
      </c>
      <c r="G22" s="2">
        <v>3.9030000000000002E-2</v>
      </c>
      <c r="H22" s="2">
        <v>147.26311999999999</v>
      </c>
      <c r="I22" s="2">
        <v>9.5175400000000003</v>
      </c>
      <c r="J22" s="2">
        <v>78</v>
      </c>
      <c r="K22" s="2">
        <v>145.86169000000001</v>
      </c>
      <c r="L22" s="2">
        <v>9.5682299999999998</v>
      </c>
      <c r="M22" s="2">
        <v>30</v>
      </c>
      <c r="N22" s="2">
        <v>150.45383000000001</v>
      </c>
      <c r="O22" s="2">
        <v>9.5123599999999993</v>
      </c>
      <c r="P22" s="2">
        <v>234</v>
      </c>
      <c r="Q22" s="2">
        <v>147.28541999999999</v>
      </c>
      <c r="R22" s="2">
        <v>9.7083300000000001</v>
      </c>
      <c r="S22" s="2">
        <v>84</v>
      </c>
      <c r="T22" s="2">
        <v>146.10863000000001</v>
      </c>
      <c r="U22" s="2">
        <v>9.49329</v>
      </c>
      <c r="V22" s="2">
        <v>15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147.47323</v>
      </c>
      <c r="E23" s="2">
        <v>2.632E-2</v>
      </c>
      <c r="F23" s="2">
        <v>111.92358</v>
      </c>
      <c r="G23" s="2">
        <v>5.8049999999999997E-2</v>
      </c>
      <c r="H23" s="2">
        <v>112.70053</v>
      </c>
      <c r="I23" s="2">
        <v>24.30621</v>
      </c>
      <c r="J23" s="2">
        <v>170</v>
      </c>
      <c r="K23" s="2">
        <v>144.09795</v>
      </c>
      <c r="L23" s="2">
        <v>24.27713</v>
      </c>
      <c r="M23" s="2">
        <v>77</v>
      </c>
      <c r="N23" s="2">
        <v>113.09114</v>
      </c>
      <c r="O23" s="2">
        <v>24.268740000000001</v>
      </c>
      <c r="P23" s="2">
        <v>595</v>
      </c>
      <c r="Q23" s="2">
        <v>108.28939</v>
      </c>
      <c r="R23" s="2">
        <v>24.307510000000001</v>
      </c>
      <c r="S23" s="2">
        <v>230</v>
      </c>
      <c r="T23" s="2">
        <v>107.97611000000001</v>
      </c>
      <c r="U23" s="2">
        <v>24.453109999999999</v>
      </c>
      <c r="V23" s="2">
        <v>40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147.47323</v>
      </c>
      <c r="E24" s="2">
        <v>2.5770000000000001E-2</v>
      </c>
      <c r="F24" s="2">
        <v>111.92358</v>
      </c>
      <c r="G24" s="2">
        <v>5.8259999999999999E-2</v>
      </c>
      <c r="H24" s="2">
        <v>109.44456</v>
      </c>
      <c r="I24" s="2">
        <v>24.37153</v>
      </c>
      <c r="J24" s="2">
        <v>173</v>
      </c>
      <c r="K24" s="2">
        <v>144.09736000000001</v>
      </c>
      <c r="L24" s="2">
        <v>24.405380000000001</v>
      </c>
      <c r="M24" s="2">
        <v>77</v>
      </c>
      <c r="N24" s="2">
        <v>109.83242</v>
      </c>
      <c r="O24" s="2">
        <v>24.300799999999999</v>
      </c>
      <c r="P24" s="2">
        <v>603</v>
      </c>
      <c r="Q24" s="2">
        <v>109.39939</v>
      </c>
      <c r="R24" s="2">
        <v>24.379560000000001</v>
      </c>
      <c r="S24" s="2">
        <v>236</v>
      </c>
      <c r="T24" s="2">
        <v>108.17431999999999</v>
      </c>
      <c r="U24" s="2">
        <v>24.577549999999999</v>
      </c>
      <c r="V24" s="2">
        <v>41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147.47323</v>
      </c>
      <c r="E25" s="2">
        <v>2.6370000000000001E-2</v>
      </c>
      <c r="F25" s="2">
        <v>111.92358</v>
      </c>
      <c r="G25" s="2">
        <v>5.8139999999999997E-2</v>
      </c>
      <c r="H25" s="2">
        <v>110.14772000000001</v>
      </c>
      <c r="I25" s="2">
        <v>24.27891</v>
      </c>
      <c r="J25" s="2">
        <v>176</v>
      </c>
      <c r="K25" s="2">
        <v>144.23509000000001</v>
      </c>
      <c r="L25" s="2">
        <v>24.384979999999999</v>
      </c>
      <c r="M25" s="2">
        <v>78</v>
      </c>
      <c r="N25" s="2">
        <v>109.14473</v>
      </c>
      <c r="O25" s="2">
        <v>24.287500000000001</v>
      </c>
      <c r="P25" s="2">
        <v>614</v>
      </c>
      <c r="Q25" s="2">
        <v>108.68244</v>
      </c>
      <c r="R25" s="2">
        <v>24.310949999999998</v>
      </c>
      <c r="S25" s="2">
        <v>228</v>
      </c>
      <c r="T25" s="2">
        <v>107.90575</v>
      </c>
      <c r="U25" s="2">
        <v>24.656210000000002</v>
      </c>
      <c r="V25" s="2">
        <v>38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147.47323</v>
      </c>
      <c r="E26" s="2">
        <v>2.6689999999999998E-2</v>
      </c>
      <c r="F26" s="2">
        <v>111.92358</v>
      </c>
      <c r="G26" s="2">
        <v>5.8380000000000001E-2</v>
      </c>
      <c r="H26" s="2">
        <v>110.65885</v>
      </c>
      <c r="I26" s="2">
        <v>24.312989999999999</v>
      </c>
      <c r="J26" s="2">
        <v>179</v>
      </c>
      <c r="K26" s="2">
        <v>144.03092000000001</v>
      </c>
      <c r="L26" s="2">
        <v>24.433700000000002</v>
      </c>
      <c r="M26" s="2">
        <v>78</v>
      </c>
      <c r="N26" s="2">
        <v>109.43691</v>
      </c>
      <c r="O26" s="2">
        <v>24.303270000000001</v>
      </c>
      <c r="P26" s="2">
        <v>593</v>
      </c>
      <c r="Q26" s="2">
        <v>108.91067</v>
      </c>
      <c r="R26" s="2">
        <v>24.359780000000001</v>
      </c>
      <c r="S26" s="2">
        <v>233</v>
      </c>
      <c r="T26" s="2">
        <v>107.94909</v>
      </c>
      <c r="U26" s="2">
        <v>24.561730000000001</v>
      </c>
      <c r="V26" s="2">
        <v>39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147.47323</v>
      </c>
      <c r="E27" s="2">
        <v>2.7189999999999999E-2</v>
      </c>
      <c r="F27" s="2">
        <v>111.92358</v>
      </c>
      <c r="G27" s="2">
        <v>5.9310000000000002E-2</v>
      </c>
      <c r="H27" s="2">
        <v>113.43864000000001</v>
      </c>
      <c r="I27" s="2">
        <v>24.278839999999999</v>
      </c>
      <c r="J27" s="2">
        <v>173</v>
      </c>
      <c r="K27" s="2">
        <v>144.04736</v>
      </c>
      <c r="L27" s="2">
        <v>24.436330000000002</v>
      </c>
      <c r="M27" s="2">
        <v>78</v>
      </c>
      <c r="N27" s="2">
        <v>111.07463</v>
      </c>
      <c r="O27" s="2">
        <v>24.303380000000001</v>
      </c>
      <c r="P27" s="2">
        <v>602</v>
      </c>
      <c r="Q27" s="2">
        <v>108.50033999999999</v>
      </c>
      <c r="R27" s="2">
        <v>24.364149999999999</v>
      </c>
      <c r="S27" s="2">
        <v>231</v>
      </c>
      <c r="T27" s="2">
        <v>107.90909000000001</v>
      </c>
      <c r="U27" s="2">
        <v>24.38495</v>
      </c>
      <c r="V27" s="2">
        <v>36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104.52069</v>
      </c>
      <c r="E28" s="2">
        <v>2.9680000000000002E-2</v>
      </c>
      <c r="F28" s="2">
        <v>106.11736000000001</v>
      </c>
      <c r="G28" s="2">
        <v>7.8640000000000002E-2</v>
      </c>
      <c r="H28" s="2">
        <v>104.34777</v>
      </c>
      <c r="I28" s="2">
        <v>33.808199999999999</v>
      </c>
      <c r="J28" s="2">
        <v>245</v>
      </c>
      <c r="K28" s="2">
        <v>103.01164</v>
      </c>
      <c r="L28" s="2">
        <v>34.043680000000002</v>
      </c>
      <c r="M28" s="2">
        <v>103</v>
      </c>
      <c r="N28" s="2">
        <v>105.72293000000001</v>
      </c>
      <c r="O28" s="2">
        <v>33.829549999999998</v>
      </c>
      <c r="P28" s="2">
        <v>866</v>
      </c>
      <c r="Q28" s="2">
        <v>104.10596</v>
      </c>
      <c r="R28" s="2">
        <v>33.850900000000003</v>
      </c>
      <c r="S28" s="2">
        <v>335</v>
      </c>
      <c r="T28" s="2">
        <v>103.48831</v>
      </c>
      <c r="U28" s="2">
        <v>34.11401</v>
      </c>
      <c r="V28" s="2">
        <v>51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104.52069</v>
      </c>
      <c r="E29" s="2">
        <v>2.8400000000000002E-2</v>
      </c>
      <c r="F29" s="2">
        <v>106.11736000000001</v>
      </c>
      <c r="G29" s="2">
        <v>7.8899999999999998E-2</v>
      </c>
      <c r="H29" s="2">
        <v>104.3811</v>
      </c>
      <c r="I29" s="2">
        <v>33.878459999999997</v>
      </c>
      <c r="J29" s="2">
        <v>241</v>
      </c>
      <c r="K29" s="2">
        <v>103.25142</v>
      </c>
      <c r="L29" s="2">
        <v>33.810110000000002</v>
      </c>
      <c r="M29" s="2">
        <v>102</v>
      </c>
      <c r="N29" s="2">
        <v>105.80110999999999</v>
      </c>
      <c r="O29" s="2">
        <v>33.801009999999998</v>
      </c>
      <c r="P29" s="2">
        <v>866</v>
      </c>
      <c r="Q29" s="2">
        <v>104.10596</v>
      </c>
      <c r="R29" s="2">
        <v>33.836100000000002</v>
      </c>
      <c r="S29" s="2">
        <v>328</v>
      </c>
      <c r="T29" s="2">
        <v>103.45072</v>
      </c>
      <c r="U29" s="2">
        <v>34.259480000000003</v>
      </c>
      <c r="V29" s="2">
        <v>53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104.52069</v>
      </c>
      <c r="E30" s="2">
        <v>2.8490000000000001E-2</v>
      </c>
      <c r="F30" s="2">
        <v>106.11736000000001</v>
      </c>
      <c r="G30" s="2">
        <v>7.8950000000000006E-2</v>
      </c>
      <c r="H30" s="2">
        <v>104.52069</v>
      </c>
      <c r="I30" s="2">
        <v>33.844169999999998</v>
      </c>
      <c r="J30" s="2">
        <v>245</v>
      </c>
      <c r="K30" s="2">
        <v>103.18031999999999</v>
      </c>
      <c r="L30" s="2">
        <v>33.884459999999997</v>
      </c>
      <c r="M30" s="2">
        <v>103</v>
      </c>
      <c r="N30" s="2">
        <v>106.36078999999999</v>
      </c>
      <c r="O30" s="2">
        <v>33.817700000000002</v>
      </c>
      <c r="P30" s="2">
        <v>812</v>
      </c>
      <c r="Q30" s="2">
        <v>104.10575</v>
      </c>
      <c r="R30" s="2">
        <v>33.808079999999997</v>
      </c>
      <c r="S30" s="2">
        <v>331</v>
      </c>
      <c r="T30" s="2">
        <v>103.50830999999999</v>
      </c>
      <c r="U30" s="2">
        <v>33.843710000000002</v>
      </c>
      <c r="V30" s="2">
        <v>49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104.52069</v>
      </c>
      <c r="E31" s="2">
        <v>3.0130000000000001E-2</v>
      </c>
      <c r="F31" s="2">
        <v>106.11736000000001</v>
      </c>
      <c r="G31" s="2">
        <v>7.9119999999999996E-2</v>
      </c>
      <c r="H31" s="2">
        <v>104.52069</v>
      </c>
      <c r="I31" s="2">
        <v>33.854529999999997</v>
      </c>
      <c r="J31" s="2">
        <v>243</v>
      </c>
      <c r="K31" s="2">
        <v>103.10814999999999</v>
      </c>
      <c r="L31" s="2">
        <v>34.001469999999998</v>
      </c>
      <c r="M31" s="2">
        <v>103</v>
      </c>
      <c r="N31" s="2">
        <v>105.27597</v>
      </c>
      <c r="O31" s="2">
        <v>33.827759999999998</v>
      </c>
      <c r="P31" s="2">
        <v>882</v>
      </c>
      <c r="Q31" s="2">
        <v>104.04242000000001</v>
      </c>
      <c r="R31" s="2">
        <v>33.84966</v>
      </c>
      <c r="S31" s="2">
        <v>327</v>
      </c>
      <c r="T31" s="2">
        <v>103.46809</v>
      </c>
      <c r="U31" s="2">
        <v>33.84357</v>
      </c>
      <c r="V31" s="2">
        <v>54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104.52069</v>
      </c>
      <c r="E32" s="2">
        <v>2.9389999999999999E-2</v>
      </c>
      <c r="F32" s="2">
        <v>106.11736000000001</v>
      </c>
      <c r="G32" s="2">
        <v>7.9039999999999999E-2</v>
      </c>
      <c r="H32" s="2">
        <v>104.3811</v>
      </c>
      <c r="I32" s="2">
        <v>33.835549999999998</v>
      </c>
      <c r="J32" s="2">
        <v>246</v>
      </c>
      <c r="K32" s="2">
        <v>103.24699</v>
      </c>
      <c r="L32" s="2">
        <v>33.975110000000001</v>
      </c>
      <c r="M32" s="2">
        <v>103</v>
      </c>
      <c r="N32" s="2">
        <v>105.22441999999999</v>
      </c>
      <c r="O32" s="2">
        <v>33.801949999999998</v>
      </c>
      <c r="P32" s="2">
        <v>836</v>
      </c>
      <c r="Q32" s="2">
        <v>104.28928999999999</v>
      </c>
      <c r="R32" s="2">
        <v>33.866239999999998</v>
      </c>
      <c r="S32" s="2">
        <v>335</v>
      </c>
      <c r="T32" s="2">
        <v>103.46498</v>
      </c>
      <c r="U32" s="2">
        <v>33.92051</v>
      </c>
      <c r="V32" s="2">
        <v>52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1268.2550100000001</v>
      </c>
      <c r="E33" s="2">
        <v>0.13281999999999999</v>
      </c>
      <c r="F33" s="2">
        <v>1176.46279</v>
      </c>
      <c r="G33" s="2">
        <v>5.9830000000000001E-2</v>
      </c>
      <c r="H33" s="2">
        <v>1074.3822600000001</v>
      </c>
      <c r="I33" s="2">
        <v>659.51288999999997</v>
      </c>
      <c r="J33" s="2">
        <v>222</v>
      </c>
      <c r="K33" s="2">
        <v>1076.41904</v>
      </c>
      <c r="L33" s="2">
        <v>657.11490000000003</v>
      </c>
      <c r="M33" s="2">
        <v>10</v>
      </c>
      <c r="N33" s="2">
        <v>1120.4201499999999</v>
      </c>
      <c r="O33" s="2">
        <v>656.82294999999999</v>
      </c>
      <c r="P33" s="2">
        <v>1079</v>
      </c>
      <c r="Q33" s="2">
        <v>1083.8200400000001</v>
      </c>
      <c r="R33" s="2">
        <v>658.55069000000003</v>
      </c>
      <c r="S33" s="2">
        <v>29</v>
      </c>
      <c r="T33" s="2">
        <v>1071.7132300000001</v>
      </c>
      <c r="U33" s="2">
        <v>684.09199999999998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1268.2550100000001</v>
      </c>
      <c r="E34" s="2">
        <v>2.6599999999999999E-2</v>
      </c>
      <c r="F34" s="2">
        <v>1176.46279</v>
      </c>
      <c r="G34" s="2">
        <v>5.774E-2</v>
      </c>
      <c r="H34" s="2">
        <v>1074.56288</v>
      </c>
      <c r="I34" s="2">
        <v>656.86761999999999</v>
      </c>
      <c r="J34" s="2">
        <v>222</v>
      </c>
      <c r="K34" s="2">
        <v>1074.4793</v>
      </c>
      <c r="L34" s="2">
        <v>658.04471999999998</v>
      </c>
      <c r="M34" s="2">
        <v>10</v>
      </c>
      <c r="N34" s="2">
        <v>1177.4065900000001</v>
      </c>
      <c r="O34" s="2">
        <v>657.19965000000002</v>
      </c>
      <c r="P34" s="2">
        <v>1088</v>
      </c>
      <c r="Q34" s="2">
        <v>1083.8237300000001</v>
      </c>
      <c r="R34" s="2">
        <v>660.80853999999999</v>
      </c>
      <c r="S34" s="2">
        <v>29</v>
      </c>
      <c r="T34" s="2">
        <v>1072.23658</v>
      </c>
      <c r="U34" s="2">
        <v>665.75005999999996</v>
      </c>
      <c r="V34" s="2">
        <v>7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1268.2550100000001</v>
      </c>
      <c r="E35" s="2">
        <v>2.6270000000000002E-2</v>
      </c>
      <c r="F35" s="2">
        <v>1176.46279</v>
      </c>
      <c r="G35" s="2">
        <v>5.8349999999999999E-2</v>
      </c>
      <c r="H35" s="2">
        <v>1078.84401</v>
      </c>
      <c r="I35" s="2">
        <v>658.09139000000005</v>
      </c>
      <c r="J35" s="2">
        <v>225</v>
      </c>
      <c r="K35" s="2">
        <v>1075.6084699999999</v>
      </c>
      <c r="L35" s="2">
        <v>722.49918000000002</v>
      </c>
      <c r="M35" s="2">
        <v>11</v>
      </c>
      <c r="N35" s="2">
        <v>1117.96606</v>
      </c>
      <c r="O35" s="2">
        <v>657.14175</v>
      </c>
      <c r="P35" s="2">
        <v>1089</v>
      </c>
      <c r="Q35" s="2">
        <v>1083.8237300000001</v>
      </c>
      <c r="R35" s="2">
        <v>664.05046000000004</v>
      </c>
      <c r="S35" s="2">
        <v>29</v>
      </c>
      <c r="T35" s="2">
        <v>1071.9381000000001</v>
      </c>
      <c r="U35" s="2">
        <v>740.15666999999996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1268.2550100000001</v>
      </c>
      <c r="E36" s="2">
        <v>2.6370000000000001E-2</v>
      </c>
      <c r="F36" s="2">
        <v>1176.46279</v>
      </c>
      <c r="G36" s="2">
        <v>5.9799999999999999E-2</v>
      </c>
      <c r="H36" s="2">
        <v>1074.5721799999999</v>
      </c>
      <c r="I36" s="2">
        <v>659.79512</v>
      </c>
      <c r="J36" s="2">
        <v>224</v>
      </c>
      <c r="K36" s="2">
        <v>1075.9829299999999</v>
      </c>
      <c r="L36" s="2">
        <v>658.65291999999999</v>
      </c>
      <c r="M36" s="2">
        <v>10</v>
      </c>
      <c r="N36" s="2">
        <v>1134.7231899999999</v>
      </c>
      <c r="O36" s="2">
        <v>657.34416999999996</v>
      </c>
      <c r="P36" s="2">
        <v>1063</v>
      </c>
      <c r="Q36" s="2">
        <v>1083.8237300000001</v>
      </c>
      <c r="R36" s="2">
        <v>663.07969000000003</v>
      </c>
      <c r="S36" s="2">
        <v>29</v>
      </c>
      <c r="T36" s="2">
        <v>1072.05465</v>
      </c>
      <c r="U36" s="2">
        <v>666.52695000000006</v>
      </c>
      <c r="V36" s="2">
        <v>7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1268.2550100000001</v>
      </c>
      <c r="E37" s="2">
        <v>2.647E-2</v>
      </c>
      <c r="F37" s="2">
        <v>1176.46279</v>
      </c>
      <c r="G37" s="2">
        <v>5.9180000000000003E-2</v>
      </c>
      <c r="H37" s="2">
        <v>1074.8667800000001</v>
      </c>
      <c r="I37" s="2">
        <v>657.76797999999997</v>
      </c>
      <c r="J37" s="2">
        <v>224</v>
      </c>
      <c r="K37" s="2">
        <v>1076.0530100000001</v>
      </c>
      <c r="L37" s="2">
        <v>657.78341999999998</v>
      </c>
      <c r="M37" s="2">
        <v>10</v>
      </c>
      <c r="N37" s="2">
        <v>1166.5688700000001</v>
      </c>
      <c r="O37" s="2">
        <v>656.85730999999998</v>
      </c>
      <c r="P37" s="2">
        <v>1085</v>
      </c>
      <c r="Q37" s="2">
        <v>1081.27243</v>
      </c>
      <c r="R37" s="2">
        <v>660.47568999999999</v>
      </c>
      <c r="S37" s="2">
        <v>29</v>
      </c>
      <c r="T37" s="2">
        <v>1071.8352500000001</v>
      </c>
      <c r="U37" s="2">
        <v>686.07780000000002</v>
      </c>
      <c r="V37" s="2">
        <v>7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1228.23189</v>
      </c>
      <c r="E38" s="2">
        <v>2.7130000000000001E-2</v>
      </c>
      <c r="F38" s="2">
        <v>1065.3685499999999</v>
      </c>
      <c r="G38" s="2">
        <v>7.424E-2</v>
      </c>
      <c r="H38" s="2">
        <v>1048.24549</v>
      </c>
      <c r="I38" s="2">
        <v>985.09550999999999</v>
      </c>
      <c r="J38" s="2">
        <v>361</v>
      </c>
      <c r="K38" s="2">
        <v>1185.61121</v>
      </c>
      <c r="L38" s="2">
        <v>1022.76241</v>
      </c>
      <c r="M38" s="2">
        <v>16</v>
      </c>
      <c r="N38" s="2">
        <v>1087.6266900000001</v>
      </c>
      <c r="O38" s="2">
        <v>983.67089999999996</v>
      </c>
      <c r="P38" s="2">
        <v>1758</v>
      </c>
      <c r="Q38" s="2">
        <v>1054.74018</v>
      </c>
      <c r="R38" s="2">
        <v>992.6848</v>
      </c>
      <c r="S38" s="2">
        <v>50</v>
      </c>
      <c r="T38" s="2">
        <v>1184.4139700000001</v>
      </c>
      <c r="U38" s="2">
        <v>1039.54125</v>
      </c>
      <c r="V38" s="2">
        <v>11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1228.23189</v>
      </c>
      <c r="E39" s="2">
        <v>2.6419999999999999E-2</v>
      </c>
      <c r="F39" s="2">
        <v>1065.3685499999999</v>
      </c>
      <c r="G39" s="2">
        <v>7.2739999999999999E-2</v>
      </c>
      <c r="H39" s="2">
        <v>1075.80582</v>
      </c>
      <c r="I39" s="2">
        <v>984.82281</v>
      </c>
      <c r="J39" s="2">
        <v>363</v>
      </c>
      <c r="K39" s="2">
        <v>1186.3223</v>
      </c>
      <c r="L39" s="2">
        <v>1025.0912800000001</v>
      </c>
      <c r="M39" s="2">
        <v>16</v>
      </c>
      <c r="N39" s="2">
        <v>1052.76539</v>
      </c>
      <c r="O39" s="2">
        <v>984.06843000000003</v>
      </c>
      <c r="P39" s="2">
        <v>1772</v>
      </c>
      <c r="Q39" s="2">
        <v>1070.1927900000001</v>
      </c>
      <c r="R39" s="2">
        <v>983.71979999999996</v>
      </c>
      <c r="S39" s="2">
        <v>48</v>
      </c>
      <c r="T39" s="2">
        <v>1184.5831499999999</v>
      </c>
      <c r="U39" s="2">
        <v>1044.6013499999999</v>
      </c>
      <c r="V39" s="2">
        <v>11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1228.23189</v>
      </c>
      <c r="E40" s="2">
        <v>2.7130000000000001E-2</v>
      </c>
      <c r="F40" s="2">
        <v>1065.3685499999999</v>
      </c>
      <c r="G40" s="2">
        <v>7.2040000000000007E-2</v>
      </c>
      <c r="H40" s="2">
        <v>1052.10232</v>
      </c>
      <c r="I40" s="2">
        <v>984.50297</v>
      </c>
      <c r="J40" s="2">
        <v>364</v>
      </c>
      <c r="K40" s="2">
        <v>1186.1545000000001</v>
      </c>
      <c r="L40" s="2">
        <v>1027.05612</v>
      </c>
      <c r="M40" s="2">
        <v>16</v>
      </c>
      <c r="N40" s="2">
        <v>1095.1288300000001</v>
      </c>
      <c r="O40" s="2">
        <v>983.62742000000003</v>
      </c>
      <c r="P40" s="2">
        <v>1742</v>
      </c>
      <c r="Q40" s="2">
        <v>1157.1195499999999</v>
      </c>
      <c r="R40" s="2">
        <v>1001.36922</v>
      </c>
      <c r="S40" s="2">
        <v>48</v>
      </c>
      <c r="T40" s="2">
        <v>1184.6221599999999</v>
      </c>
      <c r="U40" s="2">
        <v>1044.75089</v>
      </c>
      <c r="V40" s="2">
        <v>11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1228.23189</v>
      </c>
      <c r="E41" s="2">
        <v>2.7230000000000001E-2</v>
      </c>
      <c r="F41" s="2">
        <v>1065.3685499999999</v>
      </c>
      <c r="G41" s="2">
        <v>7.3840000000000003E-2</v>
      </c>
      <c r="H41" s="2">
        <v>1046.7869000000001</v>
      </c>
      <c r="I41" s="2">
        <v>985.20951000000002</v>
      </c>
      <c r="J41" s="2">
        <v>362</v>
      </c>
      <c r="K41" s="2">
        <v>1186.4926499999999</v>
      </c>
      <c r="L41" s="2">
        <v>1024.87149</v>
      </c>
      <c r="M41" s="2">
        <v>16</v>
      </c>
      <c r="N41" s="2">
        <v>1072.0181600000001</v>
      </c>
      <c r="O41" s="2">
        <v>983.60544000000004</v>
      </c>
      <c r="P41" s="2">
        <v>1781</v>
      </c>
      <c r="Q41" s="2">
        <v>1100.89769</v>
      </c>
      <c r="R41" s="2">
        <v>988.87607000000003</v>
      </c>
      <c r="S41" s="2">
        <v>47</v>
      </c>
      <c r="T41" s="2">
        <v>1184.80745</v>
      </c>
      <c r="U41" s="2">
        <v>1044.2845</v>
      </c>
      <c r="V41" s="2">
        <v>11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1228.23189</v>
      </c>
      <c r="E42" s="2">
        <v>2.759E-2</v>
      </c>
      <c r="F42" s="2">
        <v>1065.3685499999999</v>
      </c>
      <c r="G42" s="2">
        <v>7.2419999999999998E-2</v>
      </c>
      <c r="H42" s="2">
        <v>1053.2112199999999</v>
      </c>
      <c r="I42" s="2">
        <v>984.00527</v>
      </c>
      <c r="J42" s="2">
        <v>364</v>
      </c>
      <c r="K42" s="2">
        <v>1186.36985</v>
      </c>
      <c r="L42" s="2">
        <v>1023.59248</v>
      </c>
      <c r="M42" s="2">
        <v>16</v>
      </c>
      <c r="N42" s="2">
        <v>1103.00884</v>
      </c>
      <c r="O42" s="2">
        <v>983.70807000000002</v>
      </c>
      <c r="P42" s="2">
        <v>1709</v>
      </c>
      <c r="Q42" s="2">
        <v>1055.0533600000001</v>
      </c>
      <c r="R42" s="2">
        <v>997.44466</v>
      </c>
      <c r="S42" s="2">
        <v>49</v>
      </c>
      <c r="T42" s="2">
        <v>1184.69885</v>
      </c>
      <c r="U42" s="2">
        <v>1044.8264200000001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1037.90112</v>
      </c>
      <c r="E43" s="2">
        <v>2.9590000000000002E-2</v>
      </c>
      <c r="F43" s="2">
        <v>1054.8382200000001</v>
      </c>
      <c r="G43" s="2">
        <v>9.6420000000000006E-2</v>
      </c>
      <c r="H43" s="2">
        <v>1037.1164799999999</v>
      </c>
      <c r="I43" s="2">
        <v>1550.3652400000001</v>
      </c>
      <c r="J43" s="2">
        <v>516</v>
      </c>
      <c r="K43" s="2">
        <v>1035.0325</v>
      </c>
      <c r="L43" s="2">
        <v>1556.15084</v>
      </c>
      <c r="M43" s="2">
        <v>22</v>
      </c>
      <c r="N43" s="2">
        <v>1064.7266999999999</v>
      </c>
      <c r="O43" s="2">
        <v>1548.72639</v>
      </c>
      <c r="P43" s="2">
        <v>2400</v>
      </c>
      <c r="Q43" s="2">
        <v>1037.81017</v>
      </c>
      <c r="R43" s="2">
        <v>1560.3274899999999</v>
      </c>
      <c r="S43" s="2">
        <v>72</v>
      </c>
      <c r="T43" s="2">
        <v>1033.85833</v>
      </c>
      <c r="U43" s="2">
        <v>1587.9886100000001</v>
      </c>
      <c r="V43" s="2">
        <v>14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1037.90112</v>
      </c>
      <c r="E44" s="2">
        <v>2.9520000000000001E-2</v>
      </c>
      <c r="F44" s="2">
        <v>1054.8382200000001</v>
      </c>
      <c r="G44" s="2">
        <v>9.8830000000000001E-2</v>
      </c>
      <c r="H44" s="2">
        <v>1037.90112</v>
      </c>
      <c r="I44" s="2">
        <v>1550.54098</v>
      </c>
      <c r="J44" s="2">
        <v>512</v>
      </c>
      <c r="K44" s="2">
        <v>1035.1655499999999</v>
      </c>
      <c r="L44" s="2">
        <v>1556.7086899999999</v>
      </c>
      <c r="M44" s="2">
        <v>22</v>
      </c>
      <c r="N44" s="2">
        <v>1056.0831000000001</v>
      </c>
      <c r="O44" s="2">
        <v>1548.6679200000001</v>
      </c>
      <c r="P44" s="2">
        <v>2354</v>
      </c>
      <c r="Q44" s="2">
        <v>1037.81017</v>
      </c>
      <c r="R44" s="2">
        <v>1553.9432200000001</v>
      </c>
      <c r="S44" s="2">
        <v>72</v>
      </c>
      <c r="T44" s="2">
        <v>1033.62896</v>
      </c>
      <c r="U44" s="2">
        <v>1584.7977599999999</v>
      </c>
      <c r="V44" s="2">
        <v>14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1037.90112</v>
      </c>
      <c r="E45" s="2">
        <v>2.9839999999999998E-2</v>
      </c>
      <c r="F45" s="2">
        <v>1054.8382200000001</v>
      </c>
      <c r="G45" s="2">
        <v>9.8070000000000004E-2</v>
      </c>
      <c r="H45" s="2">
        <v>1037.6868300000001</v>
      </c>
      <c r="I45" s="2">
        <v>1551.04504</v>
      </c>
      <c r="J45" s="2">
        <v>514</v>
      </c>
      <c r="K45" s="2">
        <v>1035.01973</v>
      </c>
      <c r="L45" s="2">
        <v>1557.41038</v>
      </c>
      <c r="M45" s="2">
        <v>22</v>
      </c>
      <c r="N45" s="2">
        <v>1039.54847</v>
      </c>
      <c r="O45" s="2">
        <v>1548.7985000000001</v>
      </c>
      <c r="P45" s="2">
        <v>2384</v>
      </c>
      <c r="Q45" s="2">
        <v>1037.81017</v>
      </c>
      <c r="R45" s="2">
        <v>1558.47631</v>
      </c>
      <c r="S45" s="2">
        <v>75</v>
      </c>
      <c r="T45" s="2">
        <v>1033.82167</v>
      </c>
      <c r="U45" s="2">
        <v>1594.28513</v>
      </c>
      <c r="V45" s="2">
        <v>14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1037.90112</v>
      </c>
      <c r="E46" s="2">
        <v>2.8680000000000001E-2</v>
      </c>
      <c r="F46" s="2">
        <v>1054.8382200000001</v>
      </c>
      <c r="G46" s="2">
        <v>9.6310000000000007E-2</v>
      </c>
      <c r="H46" s="2">
        <v>1037.90112</v>
      </c>
      <c r="I46" s="2">
        <v>1551.1745100000001</v>
      </c>
      <c r="J46" s="2">
        <v>513</v>
      </c>
      <c r="K46" s="2">
        <v>1035.2827500000001</v>
      </c>
      <c r="L46" s="2">
        <v>1557.0085899999999</v>
      </c>
      <c r="M46" s="2">
        <v>22</v>
      </c>
      <c r="N46" s="2">
        <v>1056.0539000000001</v>
      </c>
      <c r="O46" s="2">
        <v>1548.8893700000001</v>
      </c>
      <c r="P46" s="2">
        <v>2307</v>
      </c>
      <c r="Q46" s="2">
        <v>1037.8028099999999</v>
      </c>
      <c r="R46" s="2">
        <v>1558.12904</v>
      </c>
      <c r="S46" s="2">
        <v>75</v>
      </c>
      <c r="T46" s="2">
        <v>1033.79279</v>
      </c>
      <c r="U46" s="2">
        <v>1590.4554599999999</v>
      </c>
      <c r="V46" s="2">
        <v>14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1037.90112</v>
      </c>
      <c r="E47" s="2">
        <v>2.9649999999999999E-2</v>
      </c>
      <c r="F47" s="2">
        <v>1054.8382200000001</v>
      </c>
      <c r="G47" s="2">
        <v>9.8089999999999997E-2</v>
      </c>
      <c r="H47" s="2">
        <v>1036.21847</v>
      </c>
      <c r="I47" s="2">
        <v>1548.6820499999999</v>
      </c>
      <c r="J47" s="2">
        <v>513</v>
      </c>
      <c r="K47" s="2">
        <v>1034.9224300000001</v>
      </c>
      <c r="L47" s="2">
        <v>1554.6504600000001</v>
      </c>
      <c r="M47" s="2">
        <v>22</v>
      </c>
      <c r="N47" s="2">
        <v>1062.45694</v>
      </c>
      <c r="O47" s="2">
        <v>1548.5762400000001</v>
      </c>
      <c r="P47" s="2">
        <v>2324</v>
      </c>
      <c r="Q47" s="2">
        <v>1037.81017</v>
      </c>
      <c r="R47" s="2">
        <v>1557.9906000000001</v>
      </c>
      <c r="S47" s="2">
        <v>75</v>
      </c>
      <c r="T47" s="2">
        <v>1033.7989500000001</v>
      </c>
      <c r="U47" s="2">
        <v>1591.83113</v>
      </c>
      <c r="V47" s="2">
        <v>14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3930.8159500000002</v>
      </c>
      <c r="E48" s="2">
        <v>3.4000000000000002E-4</v>
      </c>
      <c r="F48" s="2">
        <v>2863.3580000000002</v>
      </c>
      <c r="G48" s="2">
        <v>8.8000000000000003E-4</v>
      </c>
      <c r="H48" s="2">
        <v>2847.22723</v>
      </c>
      <c r="I48" s="2">
        <v>1.1735800000000001</v>
      </c>
      <c r="J48" s="2">
        <v>22</v>
      </c>
      <c r="K48" s="2">
        <v>2847.22723</v>
      </c>
      <c r="L48" s="2">
        <v>1.18004</v>
      </c>
      <c r="M48" s="2">
        <v>57</v>
      </c>
      <c r="N48" s="2">
        <v>2849.9233800000002</v>
      </c>
      <c r="O48" s="2">
        <v>1.1706300000000001</v>
      </c>
      <c r="P48" s="2">
        <v>79</v>
      </c>
      <c r="Q48" s="2">
        <v>2847.22723</v>
      </c>
      <c r="R48" s="2">
        <v>1.1634899999999999</v>
      </c>
      <c r="S48" s="2">
        <v>141</v>
      </c>
      <c r="T48" s="2">
        <v>2847.22723</v>
      </c>
      <c r="U48" s="2">
        <v>1.1662399999999999</v>
      </c>
      <c r="V48" s="2">
        <v>18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3930.8159500000002</v>
      </c>
      <c r="E49" s="2">
        <v>3.8500000000000001E-3</v>
      </c>
      <c r="F49" s="2">
        <v>2863.3580000000002</v>
      </c>
      <c r="G49" s="2">
        <v>1.142E-2</v>
      </c>
      <c r="H49" s="2">
        <v>2847.22723</v>
      </c>
      <c r="I49" s="2">
        <v>1.20357</v>
      </c>
      <c r="J49" s="2">
        <v>10</v>
      </c>
      <c r="K49" s="2">
        <v>2847.22723</v>
      </c>
      <c r="L49" s="2">
        <v>1.1712400000000001</v>
      </c>
      <c r="M49" s="2">
        <v>47</v>
      </c>
      <c r="N49" s="2">
        <v>2849.9233800000002</v>
      </c>
      <c r="O49" s="2">
        <v>1.1701600000000001</v>
      </c>
      <c r="P49" s="2">
        <v>56</v>
      </c>
      <c r="Q49" s="2">
        <v>2847.22723</v>
      </c>
      <c r="R49" s="2">
        <v>1.16919</v>
      </c>
      <c r="S49" s="2">
        <v>115</v>
      </c>
      <c r="T49" s="2">
        <v>2847.22723</v>
      </c>
      <c r="U49" s="2">
        <v>1.2761199999999999</v>
      </c>
      <c r="V49" s="2">
        <v>12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3930.8159500000002</v>
      </c>
      <c r="E50" s="2">
        <v>5.2500000000000003E-3</v>
      </c>
      <c r="F50" s="2">
        <v>2863.3580000000002</v>
      </c>
      <c r="G50" s="2">
        <v>1.4200000000000001E-2</v>
      </c>
      <c r="H50" s="2">
        <v>2847.22723</v>
      </c>
      <c r="I50" s="2">
        <v>1.19503</v>
      </c>
      <c r="J50" s="2">
        <v>10</v>
      </c>
      <c r="K50" s="2">
        <v>2847.22723</v>
      </c>
      <c r="L50" s="2">
        <v>1.16543</v>
      </c>
      <c r="M50" s="2">
        <v>44</v>
      </c>
      <c r="N50" s="2">
        <v>2849.9233800000002</v>
      </c>
      <c r="O50" s="2">
        <v>1.17841</v>
      </c>
      <c r="P50" s="2">
        <v>63</v>
      </c>
      <c r="Q50" s="2">
        <v>2847.22723</v>
      </c>
      <c r="R50" s="2">
        <v>1.16923</v>
      </c>
      <c r="S50" s="2">
        <v>57</v>
      </c>
      <c r="T50" s="2">
        <v>2847.22723</v>
      </c>
      <c r="U50" s="2">
        <v>1.2188699999999999</v>
      </c>
      <c r="V50" s="2">
        <v>14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3930.8159500000002</v>
      </c>
      <c r="E51" s="2">
        <v>4.81E-3</v>
      </c>
      <c r="F51" s="2">
        <v>2863.3580000000002</v>
      </c>
      <c r="G51" s="2">
        <v>1.306E-2</v>
      </c>
      <c r="H51" s="2">
        <v>2847.22723</v>
      </c>
      <c r="I51" s="2">
        <v>1.19069</v>
      </c>
      <c r="J51" s="2">
        <v>13</v>
      </c>
      <c r="K51" s="2">
        <v>2847.22723</v>
      </c>
      <c r="L51" s="2">
        <v>1.17777</v>
      </c>
      <c r="M51" s="2">
        <v>41</v>
      </c>
      <c r="N51" s="2">
        <v>2849.9233800000002</v>
      </c>
      <c r="O51" s="2">
        <v>1.1740200000000001</v>
      </c>
      <c r="P51" s="2">
        <v>67</v>
      </c>
      <c r="Q51" s="2">
        <v>2849.9233800000002</v>
      </c>
      <c r="R51" s="2">
        <v>1.1659600000000001</v>
      </c>
      <c r="S51" s="2">
        <v>95</v>
      </c>
      <c r="T51" s="2">
        <v>2847.22723</v>
      </c>
      <c r="U51" s="2">
        <v>1.2114100000000001</v>
      </c>
      <c r="V51" s="2">
        <v>14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3930.8159500000002</v>
      </c>
      <c r="E52" s="2">
        <v>5.2199999999999998E-3</v>
      </c>
      <c r="F52" s="2">
        <v>2863.3580000000002</v>
      </c>
      <c r="G52" s="2">
        <v>1.4330000000000001E-2</v>
      </c>
      <c r="H52" s="2">
        <v>2847.22723</v>
      </c>
      <c r="I52" s="2">
        <v>1.2145300000000001</v>
      </c>
      <c r="J52" s="2">
        <v>13</v>
      </c>
      <c r="K52" s="2">
        <v>2847.22723</v>
      </c>
      <c r="L52" s="2">
        <v>1.2391099999999999</v>
      </c>
      <c r="M52" s="2">
        <v>33</v>
      </c>
      <c r="N52" s="2">
        <v>2849.9233800000002</v>
      </c>
      <c r="O52" s="2">
        <v>1.1730499999999999</v>
      </c>
      <c r="P52" s="2">
        <v>56</v>
      </c>
      <c r="Q52" s="2">
        <v>2847.22723</v>
      </c>
      <c r="R52" s="2">
        <v>1.1724699999999999</v>
      </c>
      <c r="S52" s="2">
        <v>115</v>
      </c>
      <c r="T52" s="2">
        <v>2847.22723</v>
      </c>
      <c r="U52" s="2">
        <v>1.2138</v>
      </c>
      <c r="V52" s="2">
        <v>14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2617.4234299999998</v>
      </c>
      <c r="E53" s="2">
        <v>5.2199999999999998E-3</v>
      </c>
      <c r="F53" s="2">
        <v>2617.4234299999998</v>
      </c>
      <c r="G53" s="2">
        <v>1.9029999999999998E-2</v>
      </c>
      <c r="H53" s="2">
        <v>2617.4234299999998</v>
      </c>
      <c r="I53" s="2">
        <v>1.36389</v>
      </c>
      <c r="J53" s="2">
        <v>19</v>
      </c>
      <c r="K53" s="2">
        <v>2617.4234299999998</v>
      </c>
      <c r="L53" s="2">
        <v>1.3691599999999999</v>
      </c>
      <c r="M53" s="2">
        <v>49</v>
      </c>
      <c r="N53" s="2">
        <v>2607.6878099999999</v>
      </c>
      <c r="O53" s="2">
        <v>1.41273</v>
      </c>
      <c r="P53" s="2">
        <v>63</v>
      </c>
      <c r="Q53" s="2">
        <v>2617.4234299999998</v>
      </c>
      <c r="R53" s="2">
        <v>1.3616600000000001</v>
      </c>
      <c r="S53" s="2">
        <v>134</v>
      </c>
      <c r="T53" s="2">
        <v>2617.4234299999998</v>
      </c>
      <c r="U53" s="2">
        <v>1.5033000000000001</v>
      </c>
      <c r="V53" s="2">
        <v>15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2617.4234299999998</v>
      </c>
      <c r="E54" s="2">
        <v>5.7099999999999998E-3</v>
      </c>
      <c r="F54" s="2">
        <v>2617.4234299999998</v>
      </c>
      <c r="G54" s="2">
        <v>1.891E-2</v>
      </c>
      <c r="H54" s="2">
        <v>2616.2400699999998</v>
      </c>
      <c r="I54" s="2">
        <v>1.45845</v>
      </c>
      <c r="J54" s="2">
        <v>18</v>
      </c>
      <c r="K54" s="2">
        <v>2617.4234299999998</v>
      </c>
      <c r="L54" s="2">
        <v>1.3749100000000001</v>
      </c>
      <c r="M54" s="2">
        <v>53</v>
      </c>
      <c r="N54" s="2">
        <v>2627.52819</v>
      </c>
      <c r="O54" s="2">
        <v>1.3628</v>
      </c>
      <c r="P54" s="2">
        <v>67</v>
      </c>
      <c r="Q54" s="2">
        <v>2599.25774</v>
      </c>
      <c r="R54" s="2">
        <v>1.3587899999999999</v>
      </c>
      <c r="S54" s="2">
        <v>126</v>
      </c>
      <c r="T54" s="2">
        <v>2611.2598200000002</v>
      </c>
      <c r="U54" s="2">
        <v>1.3779699999999999</v>
      </c>
      <c r="V54" s="2">
        <v>16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2617.4234299999998</v>
      </c>
      <c r="E55" s="2">
        <v>5.62E-3</v>
      </c>
      <c r="F55" s="2">
        <v>2617.4234299999998</v>
      </c>
      <c r="G55" s="2">
        <v>1.9050000000000001E-2</v>
      </c>
      <c r="H55" s="2">
        <v>2617.4234299999998</v>
      </c>
      <c r="I55" s="2">
        <v>1.3627199999999999</v>
      </c>
      <c r="J55" s="2">
        <v>15</v>
      </c>
      <c r="K55" s="2">
        <v>2617.4234299999998</v>
      </c>
      <c r="L55" s="2">
        <v>1.36025</v>
      </c>
      <c r="M55" s="2">
        <v>53</v>
      </c>
      <c r="N55" s="2">
        <v>2629.6675</v>
      </c>
      <c r="O55" s="2">
        <v>1.35701</v>
      </c>
      <c r="P55" s="2">
        <v>56</v>
      </c>
      <c r="Q55" s="2">
        <v>2617.4234299999998</v>
      </c>
      <c r="R55" s="2">
        <v>1.3610800000000001</v>
      </c>
      <c r="S55" s="2">
        <v>174</v>
      </c>
      <c r="T55" s="2">
        <v>2617.4234299999998</v>
      </c>
      <c r="U55" s="2">
        <v>1.3874500000000001</v>
      </c>
      <c r="V55" s="2">
        <v>20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2617.4234299999998</v>
      </c>
      <c r="E56" s="2">
        <v>4.2900000000000004E-3</v>
      </c>
      <c r="F56" s="2">
        <v>2617.4234299999998</v>
      </c>
      <c r="G56" s="2">
        <v>1.4160000000000001E-2</v>
      </c>
      <c r="H56" s="2">
        <v>2617.4234299999998</v>
      </c>
      <c r="I56" s="2">
        <v>1.3608</v>
      </c>
      <c r="J56" s="2">
        <v>27</v>
      </c>
      <c r="K56" s="2">
        <v>2617.4234299999998</v>
      </c>
      <c r="L56" s="2">
        <v>1.3691599999999999</v>
      </c>
      <c r="M56" s="2">
        <v>72</v>
      </c>
      <c r="N56" s="2">
        <v>2617.3601600000002</v>
      </c>
      <c r="O56" s="2">
        <v>1.3674900000000001</v>
      </c>
      <c r="P56" s="2">
        <v>105</v>
      </c>
      <c r="Q56" s="2">
        <v>2599.25774</v>
      </c>
      <c r="R56" s="2">
        <v>1.3594900000000001</v>
      </c>
      <c r="S56" s="2">
        <v>163</v>
      </c>
      <c r="T56" s="2">
        <v>2617.4234299999998</v>
      </c>
      <c r="U56" s="2">
        <v>1.40445</v>
      </c>
      <c r="V56" s="2">
        <v>17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2617.4234299999998</v>
      </c>
      <c r="E57" s="2">
        <v>4.2900000000000004E-3</v>
      </c>
      <c r="F57" s="2">
        <v>2617.4234299999998</v>
      </c>
      <c r="G57" s="2">
        <v>1.4080000000000001E-2</v>
      </c>
      <c r="H57" s="2">
        <v>2617.4234299999998</v>
      </c>
      <c r="I57" s="2">
        <v>1.3761000000000001</v>
      </c>
      <c r="J57" s="2">
        <v>26</v>
      </c>
      <c r="K57" s="2">
        <v>2617.4234299999998</v>
      </c>
      <c r="L57" s="2">
        <v>1.37066</v>
      </c>
      <c r="M57" s="2">
        <v>70</v>
      </c>
      <c r="N57" s="2">
        <v>2607.6878099999999</v>
      </c>
      <c r="O57" s="2">
        <v>1.3571200000000001</v>
      </c>
      <c r="P57" s="2">
        <v>101</v>
      </c>
      <c r="Q57" s="2">
        <v>2617.4234299999998</v>
      </c>
      <c r="R57" s="2">
        <v>1.35608</v>
      </c>
      <c r="S57" s="2">
        <v>193</v>
      </c>
      <c r="T57" s="2">
        <v>2599.25774</v>
      </c>
      <c r="U57" s="2">
        <v>1.37239</v>
      </c>
      <c r="V57" s="2">
        <v>22</v>
      </c>
    </row>
    <row r="58" spans="1:22" x14ac:dyDescent="0.25">
      <c r="A58" s="2" t="s">
        <v>2</v>
      </c>
      <c r="B58" s="2">
        <v>24</v>
      </c>
      <c r="C58" s="2">
        <v>1</v>
      </c>
      <c r="D58" s="2">
        <v>3739.73515</v>
      </c>
      <c r="E58" s="2">
        <v>4.5700000000000003E-3</v>
      </c>
      <c r="F58" s="2">
        <v>2534.6066700000001</v>
      </c>
      <c r="G58" s="2">
        <v>1.583E-2</v>
      </c>
      <c r="H58" s="2">
        <v>2239.95147</v>
      </c>
      <c r="I58" s="2">
        <v>2.27013</v>
      </c>
      <c r="J58" s="2">
        <v>55</v>
      </c>
      <c r="K58" s="2">
        <v>2239.95147</v>
      </c>
      <c r="L58" s="2">
        <v>2.25827</v>
      </c>
      <c r="M58" s="2">
        <v>116</v>
      </c>
      <c r="N58" s="2">
        <v>2305.5662900000002</v>
      </c>
      <c r="O58" s="2">
        <v>2.2573799999999999</v>
      </c>
      <c r="P58" s="2">
        <v>128</v>
      </c>
      <c r="Q58" s="2">
        <v>2529.4030899999998</v>
      </c>
      <c r="R58" s="2">
        <v>2.2494900000000002</v>
      </c>
      <c r="S58" s="2">
        <v>267</v>
      </c>
      <c r="T58" s="2">
        <v>2239.95147</v>
      </c>
      <c r="U58" s="2">
        <v>2.28546</v>
      </c>
      <c r="V58" s="2">
        <v>38</v>
      </c>
    </row>
    <row r="59" spans="1:22" x14ac:dyDescent="0.25">
      <c r="A59" s="2" t="s">
        <v>2</v>
      </c>
      <c r="B59" s="2">
        <v>24</v>
      </c>
      <c r="C59" s="2">
        <v>1</v>
      </c>
      <c r="D59" s="2">
        <v>3739.73515</v>
      </c>
      <c r="E59" s="2">
        <v>4.47E-3</v>
      </c>
      <c r="F59" s="2">
        <v>2534.6066700000001</v>
      </c>
      <c r="G59" s="2">
        <v>1.5879999999999998E-2</v>
      </c>
      <c r="H59" s="2">
        <v>2266.1421500000001</v>
      </c>
      <c r="I59" s="2">
        <v>2.2681100000000001</v>
      </c>
      <c r="J59" s="2">
        <v>53</v>
      </c>
      <c r="K59" s="2">
        <v>2246.10322</v>
      </c>
      <c r="L59" s="2">
        <v>2.2707799999999998</v>
      </c>
      <c r="M59" s="2">
        <v>108</v>
      </c>
      <c r="N59" s="2">
        <v>2287.2302399999999</v>
      </c>
      <c r="O59" s="2">
        <v>2.2486000000000002</v>
      </c>
      <c r="P59" s="2">
        <v>159</v>
      </c>
      <c r="Q59" s="2">
        <v>2286.32897</v>
      </c>
      <c r="R59" s="2">
        <v>2.25264</v>
      </c>
      <c r="S59" s="2">
        <v>250</v>
      </c>
      <c r="T59" s="2">
        <v>2239.95147</v>
      </c>
      <c r="U59" s="2">
        <v>2.2858200000000002</v>
      </c>
      <c r="V59" s="2">
        <v>37</v>
      </c>
    </row>
    <row r="60" spans="1:22" x14ac:dyDescent="0.25">
      <c r="A60" s="2" t="s">
        <v>2</v>
      </c>
      <c r="B60" s="2">
        <v>24</v>
      </c>
      <c r="C60" s="2">
        <v>1</v>
      </c>
      <c r="D60" s="2">
        <v>3739.73515</v>
      </c>
      <c r="E60" s="2">
        <v>4.5199999999999997E-3</v>
      </c>
      <c r="F60" s="2">
        <v>2534.6066700000001</v>
      </c>
      <c r="G60" s="2">
        <v>1.5810000000000001E-2</v>
      </c>
      <c r="H60" s="2">
        <v>2252.7361999999998</v>
      </c>
      <c r="I60" s="2">
        <v>2.2621799999999999</v>
      </c>
      <c r="J60" s="2">
        <v>54</v>
      </c>
      <c r="K60" s="2">
        <v>2246.10322</v>
      </c>
      <c r="L60" s="2">
        <v>2.2650100000000002</v>
      </c>
      <c r="M60" s="2">
        <v>94</v>
      </c>
      <c r="N60" s="2">
        <v>2299.6049800000001</v>
      </c>
      <c r="O60" s="2">
        <v>2.24831</v>
      </c>
      <c r="P60" s="2">
        <v>133</v>
      </c>
      <c r="Q60" s="2">
        <v>2529.4030899999998</v>
      </c>
      <c r="R60" s="2">
        <v>2.25508</v>
      </c>
      <c r="S60" s="2">
        <v>194</v>
      </c>
      <c r="T60" s="2">
        <v>2239.95147</v>
      </c>
      <c r="U60" s="2">
        <v>2.2989299999999999</v>
      </c>
      <c r="V60" s="2">
        <v>25</v>
      </c>
    </row>
    <row r="61" spans="1:22" x14ac:dyDescent="0.25">
      <c r="A61" s="2" t="s">
        <v>2</v>
      </c>
      <c r="B61" s="2">
        <v>24</v>
      </c>
      <c r="C61" s="2">
        <v>1</v>
      </c>
      <c r="D61" s="2">
        <v>3739.73515</v>
      </c>
      <c r="E61" s="2">
        <v>6.1999999999999998E-3</v>
      </c>
      <c r="F61" s="2">
        <v>2534.6066700000001</v>
      </c>
      <c r="G61" s="2">
        <v>2.1309999999999999E-2</v>
      </c>
      <c r="H61" s="2">
        <v>2246.0519899999999</v>
      </c>
      <c r="I61" s="2">
        <v>2.2708300000000001</v>
      </c>
      <c r="J61" s="2">
        <v>39</v>
      </c>
      <c r="K61" s="2">
        <v>2239.95147</v>
      </c>
      <c r="L61" s="2">
        <v>2.26037</v>
      </c>
      <c r="M61" s="2">
        <v>85</v>
      </c>
      <c r="N61" s="2">
        <v>2264.4116600000002</v>
      </c>
      <c r="O61" s="2">
        <v>2.4110200000000002</v>
      </c>
      <c r="P61" s="2">
        <v>117</v>
      </c>
      <c r="Q61" s="2">
        <v>2529.4030899999998</v>
      </c>
      <c r="R61" s="2">
        <v>2.25305</v>
      </c>
      <c r="S61" s="2">
        <v>203</v>
      </c>
      <c r="T61" s="2">
        <v>2239.95147</v>
      </c>
      <c r="U61" s="2">
        <v>2.32741</v>
      </c>
      <c r="V61" s="2">
        <v>24</v>
      </c>
    </row>
    <row r="62" spans="1:22" x14ac:dyDescent="0.25">
      <c r="A62" s="2" t="s">
        <v>2</v>
      </c>
      <c r="B62" s="2">
        <v>24</v>
      </c>
      <c r="C62" s="2">
        <v>1</v>
      </c>
      <c r="D62" s="2">
        <v>3739.73515</v>
      </c>
      <c r="E62" s="2">
        <v>6.0499999999999998E-3</v>
      </c>
      <c r="F62" s="2">
        <v>2534.6066700000001</v>
      </c>
      <c r="G62" s="2">
        <v>2.1329999999999998E-2</v>
      </c>
      <c r="H62" s="2">
        <v>2247.2480700000001</v>
      </c>
      <c r="I62" s="2">
        <v>2.3262800000000001</v>
      </c>
      <c r="J62" s="2">
        <v>39</v>
      </c>
      <c r="K62" s="2">
        <v>2239.95147</v>
      </c>
      <c r="L62" s="2">
        <v>2.2779400000000001</v>
      </c>
      <c r="M62" s="2">
        <v>86</v>
      </c>
      <c r="N62" s="2">
        <v>2357.6671500000002</v>
      </c>
      <c r="O62" s="2">
        <v>2.2566600000000001</v>
      </c>
      <c r="P62" s="2">
        <v>108</v>
      </c>
      <c r="Q62" s="2">
        <v>2529.4030899999998</v>
      </c>
      <c r="R62" s="2">
        <v>2.2524099999999998</v>
      </c>
      <c r="S62" s="2">
        <v>174</v>
      </c>
      <c r="T62" s="2">
        <v>2239.95147</v>
      </c>
      <c r="U62" s="2">
        <v>2.2719800000000001</v>
      </c>
      <c r="V62" s="2">
        <v>26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58363.533259999997</v>
      </c>
      <c r="E63" s="2">
        <v>1.95E-2</v>
      </c>
      <c r="F63" s="2">
        <v>53167.860180000003</v>
      </c>
      <c r="G63" s="2">
        <v>8.4290000000000004E-2</v>
      </c>
      <c r="H63" s="2">
        <v>44821.6901</v>
      </c>
      <c r="I63" s="2">
        <v>8.1290899999999997</v>
      </c>
      <c r="J63" s="2">
        <v>59</v>
      </c>
      <c r="K63" s="2">
        <v>41202.766960000001</v>
      </c>
      <c r="L63" s="2">
        <v>8.3269500000000001</v>
      </c>
      <c r="M63" s="2">
        <v>25</v>
      </c>
      <c r="N63" s="2">
        <v>41374.812910000001</v>
      </c>
      <c r="O63" s="2">
        <v>8.0607100000000003</v>
      </c>
      <c r="P63" s="2">
        <v>254</v>
      </c>
      <c r="Q63" s="2">
        <v>41508.048649999997</v>
      </c>
      <c r="R63" s="2">
        <v>8.0813699999999997</v>
      </c>
      <c r="S63" s="2">
        <v>100</v>
      </c>
      <c r="T63" s="2">
        <v>41200.797729999998</v>
      </c>
      <c r="U63" s="2">
        <v>8.3068399999999993</v>
      </c>
      <c r="V63" s="2">
        <v>15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58363.533259999997</v>
      </c>
      <c r="E64" s="2">
        <v>1.456E-2</v>
      </c>
      <c r="F64" s="2">
        <v>53167.860180000003</v>
      </c>
      <c r="G64" s="2">
        <v>6.2689999999999996E-2</v>
      </c>
      <c r="H64" s="2">
        <v>45797.243609999998</v>
      </c>
      <c r="I64" s="2">
        <v>8.1206600000000009</v>
      </c>
      <c r="J64" s="2">
        <v>79</v>
      </c>
      <c r="K64" s="2">
        <v>41203.325100000002</v>
      </c>
      <c r="L64" s="2">
        <v>8.1871799999999997</v>
      </c>
      <c r="M64" s="2">
        <v>31</v>
      </c>
      <c r="N64" s="2">
        <v>41208.0507</v>
      </c>
      <c r="O64" s="2">
        <v>8.07</v>
      </c>
      <c r="P64" s="2">
        <v>206</v>
      </c>
      <c r="Q64" s="2">
        <v>41375.644480000003</v>
      </c>
      <c r="R64" s="2">
        <v>8.1194199999999999</v>
      </c>
      <c r="S64" s="2">
        <v>77</v>
      </c>
      <c r="T64" s="2">
        <v>41200.641940000001</v>
      </c>
      <c r="U64" s="2">
        <v>8.5729399999999991</v>
      </c>
      <c r="V64" s="2">
        <v>13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58363.533259999997</v>
      </c>
      <c r="E65" s="2">
        <v>1.9429999999999999E-2</v>
      </c>
      <c r="F65" s="2">
        <v>53167.860180000003</v>
      </c>
      <c r="G65" s="2">
        <v>8.4839999999999999E-2</v>
      </c>
      <c r="H65" s="2">
        <v>44822.708619999998</v>
      </c>
      <c r="I65" s="2">
        <v>8.1139899999999994</v>
      </c>
      <c r="J65" s="2">
        <v>61</v>
      </c>
      <c r="K65" s="2">
        <v>41202.848120000002</v>
      </c>
      <c r="L65" s="2">
        <v>8.2526799999999998</v>
      </c>
      <c r="M65" s="2">
        <v>24</v>
      </c>
      <c r="N65" s="2">
        <v>41202.25591</v>
      </c>
      <c r="O65" s="2">
        <v>8.0777999999999999</v>
      </c>
      <c r="P65" s="2">
        <v>240</v>
      </c>
      <c r="Q65" s="2">
        <v>42808.920160000001</v>
      </c>
      <c r="R65" s="2">
        <v>8.0637100000000004</v>
      </c>
      <c r="S65" s="2">
        <v>104</v>
      </c>
      <c r="T65" s="2">
        <v>41200.641940000001</v>
      </c>
      <c r="U65" s="2">
        <v>8.4954400000000003</v>
      </c>
      <c r="V65" s="2">
        <v>17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58363.533259999997</v>
      </c>
      <c r="E66" s="2">
        <v>1.4449999999999999E-2</v>
      </c>
      <c r="F66" s="2">
        <v>53167.860180000003</v>
      </c>
      <c r="G66" s="2">
        <v>6.2619999999999995E-2</v>
      </c>
      <c r="H66" s="2">
        <v>45791.374109999997</v>
      </c>
      <c r="I66" s="2">
        <v>8.0696899999999996</v>
      </c>
      <c r="J66" s="2">
        <v>80</v>
      </c>
      <c r="K66" s="2">
        <v>41201.85082</v>
      </c>
      <c r="L66" s="2">
        <v>8.2434600000000007</v>
      </c>
      <c r="M66" s="2">
        <v>28</v>
      </c>
      <c r="N66" s="2">
        <v>41378.703439999997</v>
      </c>
      <c r="O66" s="2">
        <v>8.0806000000000004</v>
      </c>
      <c r="P66" s="2">
        <v>244</v>
      </c>
      <c r="Q66" s="2">
        <v>43018.332569999999</v>
      </c>
      <c r="R66" s="2">
        <v>8.1201600000000003</v>
      </c>
      <c r="S66" s="2">
        <v>90</v>
      </c>
      <c r="T66" s="2">
        <v>41200.641940000001</v>
      </c>
      <c r="U66" s="2">
        <v>8.4599700000000002</v>
      </c>
      <c r="V66" s="2">
        <v>16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58363.533259999997</v>
      </c>
      <c r="E67" s="2">
        <v>1.6389999999999998E-2</v>
      </c>
      <c r="F67" s="2">
        <v>53167.860180000003</v>
      </c>
      <c r="G67" s="2">
        <v>7.1050000000000002E-2</v>
      </c>
      <c r="H67" s="2">
        <v>45859.642019999999</v>
      </c>
      <c r="I67" s="2">
        <v>8.0865799999999997</v>
      </c>
      <c r="J67" s="2">
        <v>67</v>
      </c>
      <c r="K67" s="2">
        <v>41201.913480000003</v>
      </c>
      <c r="L67" s="2">
        <v>8.1931700000000003</v>
      </c>
      <c r="M67" s="2">
        <v>28</v>
      </c>
      <c r="N67" s="2">
        <v>41983.56624</v>
      </c>
      <c r="O67" s="2">
        <v>8.0828900000000008</v>
      </c>
      <c r="P67" s="2">
        <v>236</v>
      </c>
      <c r="Q67" s="2">
        <v>41339.207710000002</v>
      </c>
      <c r="R67" s="2">
        <v>8.07531</v>
      </c>
      <c r="S67" s="2">
        <v>85</v>
      </c>
      <c r="T67" s="2">
        <v>41200.641940000001</v>
      </c>
      <c r="U67" s="2">
        <v>8.4980600000000006</v>
      </c>
      <c r="V67" s="2">
        <v>16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44281.19932</v>
      </c>
      <c r="E68" s="2">
        <v>1.7579999999999998E-2</v>
      </c>
      <c r="F68" s="2">
        <v>44893.244100000004</v>
      </c>
      <c r="G68" s="2">
        <v>7.9729999999999995E-2</v>
      </c>
      <c r="H68" s="2">
        <v>41956.667170000001</v>
      </c>
      <c r="I68" s="2">
        <v>16.570409999999999</v>
      </c>
      <c r="J68" s="2">
        <v>144</v>
      </c>
      <c r="K68" s="2">
        <v>35685.438770000001</v>
      </c>
      <c r="L68" s="2">
        <v>16.85707</v>
      </c>
      <c r="M68" s="2">
        <v>53</v>
      </c>
      <c r="N68" s="2">
        <v>36348.376629999999</v>
      </c>
      <c r="O68" s="2">
        <v>16.574809999999999</v>
      </c>
      <c r="P68" s="2">
        <v>477</v>
      </c>
      <c r="Q68" s="2">
        <v>37516.153230000004</v>
      </c>
      <c r="R68" s="2">
        <v>16.633790000000001</v>
      </c>
      <c r="S68" s="2">
        <v>193</v>
      </c>
      <c r="T68" s="2">
        <v>35802.105839999997</v>
      </c>
      <c r="U68" s="2">
        <v>16.597989999999999</v>
      </c>
      <c r="V68" s="2">
        <v>23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44281.19932</v>
      </c>
      <c r="E69" s="2">
        <v>2.094E-2</v>
      </c>
      <c r="F69" s="2">
        <v>44893.244100000004</v>
      </c>
      <c r="G69" s="2">
        <v>9.5509999999999998E-2</v>
      </c>
      <c r="H69" s="2">
        <v>40573.396710000001</v>
      </c>
      <c r="I69" s="2">
        <v>16.573599999999999</v>
      </c>
      <c r="J69" s="2">
        <v>126</v>
      </c>
      <c r="K69" s="2">
        <v>35758.74841</v>
      </c>
      <c r="L69" s="2">
        <v>16.742370000000001</v>
      </c>
      <c r="M69" s="2">
        <v>47</v>
      </c>
      <c r="N69" s="2">
        <v>36999.726820000003</v>
      </c>
      <c r="O69" s="2">
        <v>16.558340000000001</v>
      </c>
      <c r="P69" s="2">
        <v>560</v>
      </c>
      <c r="Q69" s="2">
        <v>37529.684880000001</v>
      </c>
      <c r="R69" s="2">
        <v>16.59122</v>
      </c>
      <c r="S69" s="2">
        <v>194</v>
      </c>
      <c r="T69" s="2">
        <v>35738.097370000003</v>
      </c>
      <c r="U69" s="2">
        <v>16.57123</v>
      </c>
      <c r="V69" s="2">
        <v>26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44281.19932</v>
      </c>
      <c r="E70" s="2">
        <v>1.8159999999999999E-2</v>
      </c>
      <c r="F70" s="2">
        <v>44893.244100000004</v>
      </c>
      <c r="G70" s="2">
        <v>7.9519999999999993E-2</v>
      </c>
      <c r="H70" s="2">
        <v>41940.702949999999</v>
      </c>
      <c r="I70" s="2">
        <v>16.622699999999998</v>
      </c>
      <c r="J70" s="2">
        <v>146</v>
      </c>
      <c r="K70" s="2">
        <v>35624.71617</v>
      </c>
      <c r="L70" s="2">
        <v>16.889939999999999</v>
      </c>
      <c r="M70" s="2">
        <v>53</v>
      </c>
      <c r="N70" s="2">
        <v>35998.290350000003</v>
      </c>
      <c r="O70" s="2">
        <v>16.577760000000001</v>
      </c>
      <c r="P70" s="2">
        <v>474</v>
      </c>
      <c r="Q70" s="2">
        <v>37946.047570000002</v>
      </c>
      <c r="R70" s="2">
        <v>16.591370000000001</v>
      </c>
      <c r="S70" s="2">
        <v>182</v>
      </c>
      <c r="T70" s="2">
        <v>35642.180209999999</v>
      </c>
      <c r="U70" s="2">
        <v>16.756250000000001</v>
      </c>
      <c r="V70" s="2">
        <v>25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44281.19932</v>
      </c>
      <c r="E71" s="2">
        <v>1.804E-2</v>
      </c>
      <c r="F71" s="2">
        <v>44893.244100000004</v>
      </c>
      <c r="G71" s="2">
        <v>8.0170000000000005E-2</v>
      </c>
      <c r="H71" s="2">
        <v>39614.184439999997</v>
      </c>
      <c r="I71" s="2">
        <v>16.625070000000001</v>
      </c>
      <c r="J71" s="2">
        <v>147</v>
      </c>
      <c r="K71" s="2">
        <v>35786.239150000001</v>
      </c>
      <c r="L71" s="2">
        <v>16.802800000000001</v>
      </c>
      <c r="M71" s="2">
        <v>53</v>
      </c>
      <c r="N71" s="2">
        <v>36947.751579999996</v>
      </c>
      <c r="O71" s="2">
        <v>16.5671</v>
      </c>
      <c r="P71" s="2">
        <v>460</v>
      </c>
      <c r="Q71" s="2">
        <v>38127.265169999999</v>
      </c>
      <c r="R71" s="2">
        <v>16.63242</v>
      </c>
      <c r="S71" s="2">
        <v>185</v>
      </c>
      <c r="T71" s="2">
        <v>36220.568619999998</v>
      </c>
      <c r="U71" s="2">
        <v>16.843689999999999</v>
      </c>
      <c r="V71" s="2">
        <v>31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44281.19932</v>
      </c>
      <c r="E72" s="2">
        <v>1.805E-2</v>
      </c>
      <c r="F72" s="2">
        <v>44893.244100000004</v>
      </c>
      <c r="G72" s="2">
        <v>8.0619999999999997E-2</v>
      </c>
      <c r="H72" s="2">
        <v>39594.816099999996</v>
      </c>
      <c r="I72" s="2">
        <v>16.57076</v>
      </c>
      <c r="J72" s="2">
        <v>146</v>
      </c>
      <c r="K72" s="2">
        <v>35441.274669999999</v>
      </c>
      <c r="L72" s="2">
        <v>16.810020000000002</v>
      </c>
      <c r="M72" s="2">
        <v>53</v>
      </c>
      <c r="N72" s="2">
        <v>36157.635009999998</v>
      </c>
      <c r="O72" s="2">
        <v>16.625260000000001</v>
      </c>
      <c r="P72" s="2">
        <v>458</v>
      </c>
      <c r="Q72" s="2">
        <v>37096.333010000002</v>
      </c>
      <c r="R72" s="2">
        <v>16.671679999999999</v>
      </c>
      <c r="S72" s="2">
        <v>189</v>
      </c>
      <c r="T72" s="2">
        <v>35764.709020000002</v>
      </c>
      <c r="U72" s="2">
        <v>16.928239999999999</v>
      </c>
      <c r="V72" s="2">
        <v>24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36760.258670000003</v>
      </c>
      <c r="E73" s="2">
        <v>1.9699999999999999E-2</v>
      </c>
      <c r="F73" s="2">
        <v>37865.340270000001</v>
      </c>
      <c r="G73" s="2">
        <v>9.0770000000000003E-2</v>
      </c>
      <c r="H73" s="2">
        <v>36760.258670000003</v>
      </c>
      <c r="I73" s="2">
        <v>26.710419999999999</v>
      </c>
      <c r="J73" s="2">
        <v>258</v>
      </c>
      <c r="K73" s="2">
        <v>35367.362249999998</v>
      </c>
      <c r="L73" s="2">
        <v>26.762229999999999</v>
      </c>
      <c r="M73" s="2">
        <v>84</v>
      </c>
      <c r="N73" s="2">
        <v>35697.63536</v>
      </c>
      <c r="O73" s="2">
        <v>26.706980000000001</v>
      </c>
      <c r="P73" s="2">
        <v>745</v>
      </c>
      <c r="Q73" s="2">
        <v>36802.641739999999</v>
      </c>
      <c r="R73" s="2">
        <v>26.705390000000001</v>
      </c>
      <c r="S73" s="2">
        <v>295</v>
      </c>
      <c r="T73" s="2">
        <v>35736.286139999997</v>
      </c>
      <c r="U73" s="2">
        <v>27.122910000000001</v>
      </c>
      <c r="V73" s="2">
        <v>42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36760.258670000003</v>
      </c>
      <c r="E74" s="2">
        <v>2.2349999999999998E-2</v>
      </c>
      <c r="F74" s="2">
        <v>37865.340270000001</v>
      </c>
      <c r="G74" s="2">
        <v>0.11089</v>
      </c>
      <c r="H74" s="2">
        <v>36760.258670000003</v>
      </c>
      <c r="I74" s="2">
        <v>26.74457</v>
      </c>
      <c r="J74" s="2">
        <v>230</v>
      </c>
      <c r="K74" s="2">
        <v>35310.682229999999</v>
      </c>
      <c r="L74" s="2">
        <v>26.93843</v>
      </c>
      <c r="M74" s="2">
        <v>93</v>
      </c>
      <c r="N74" s="2">
        <v>36868.667739999997</v>
      </c>
      <c r="O74" s="2">
        <v>26.703279999999999</v>
      </c>
      <c r="P74" s="2">
        <v>754</v>
      </c>
      <c r="Q74" s="2">
        <v>36527.403330000001</v>
      </c>
      <c r="R74" s="2">
        <v>26.690159999999999</v>
      </c>
      <c r="S74" s="2">
        <v>301</v>
      </c>
      <c r="T74" s="2">
        <v>35457.872320000002</v>
      </c>
      <c r="U74" s="2">
        <v>27.04505</v>
      </c>
      <c r="V74" s="2">
        <v>38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36760.258670000003</v>
      </c>
      <c r="E75" s="2">
        <v>1.9769999999999999E-2</v>
      </c>
      <c r="F75" s="2">
        <v>37865.340270000001</v>
      </c>
      <c r="G75" s="2">
        <v>9.1420000000000001E-2</v>
      </c>
      <c r="H75" s="2">
        <v>36760.258670000003</v>
      </c>
      <c r="I75" s="2">
        <v>26.778700000000001</v>
      </c>
      <c r="J75" s="2">
        <v>242</v>
      </c>
      <c r="K75" s="2">
        <v>35421.890240000001</v>
      </c>
      <c r="L75" s="2">
        <v>26.922779999999999</v>
      </c>
      <c r="M75" s="2">
        <v>85</v>
      </c>
      <c r="N75" s="2">
        <v>36494.46931</v>
      </c>
      <c r="O75" s="2">
        <v>26.71706</v>
      </c>
      <c r="P75" s="2">
        <v>755</v>
      </c>
      <c r="Q75" s="2">
        <v>36570.857490000002</v>
      </c>
      <c r="R75" s="2">
        <v>26.727989999999998</v>
      </c>
      <c r="S75" s="2">
        <v>302</v>
      </c>
      <c r="T75" s="2">
        <v>35629.472889999997</v>
      </c>
      <c r="U75" s="2">
        <v>26.896380000000001</v>
      </c>
      <c r="V75" s="2">
        <v>45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36760.258670000003</v>
      </c>
      <c r="E76" s="2">
        <v>2.2249999999999999E-2</v>
      </c>
      <c r="F76" s="2">
        <v>37865.340270000001</v>
      </c>
      <c r="G76" s="2">
        <v>0.1108</v>
      </c>
      <c r="H76" s="2">
        <v>36760.258670000003</v>
      </c>
      <c r="I76" s="2">
        <v>26.716080000000002</v>
      </c>
      <c r="J76" s="2">
        <v>229</v>
      </c>
      <c r="K76" s="2">
        <v>35298.484759999999</v>
      </c>
      <c r="L76" s="2">
        <v>26.968070000000001</v>
      </c>
      <c r="M76" s="2">
        <v>96</v>
      </c>
      <c r="N76" s="2">
        <v>36367.717960000002</v>
      </c>
      <c r="O76" s="2">
        <v>26.706199999999999</v>
      </c>
      <c r="P76" s="2">
        <v>778</v>
      </c>
      <c r="Q76" s="2">
        <v>36672.558579999997</v>
      </c>
      <c r="R76" s="2">
        <v>26.72465</v>
      </c>
      <c r="S76" s="2">
        <v>297</v>
      </c>
      <c r="T76" s="2">
        <v>35441.413670000002</v>
      </c>
      <c r="U76" s="2">
        <v>26.786860000000001</v>
      </c>
      <c r="V76" s="2">
        <v>38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36760.258670000003</v>
      </c>
      <c r="E77" s="2">
        <v>1.8700000000000001E-2</v>
      </c>
      <c r="F77" s="2">
        <v>37865.340270000001</v>
      </c>
      <c r="G77" s="2">
        <v>8.473E-2</v>
      </c>
      <c r="H77" s="2">
        <v>36760.258670000003</v>
      </c>
      <c r="I77" s="2">
        <v>26.745450000000002</v>
      </c>
      <c r="J77" s="2">
        <v>226</v>
      </c>
      <c r="K77" s="2">
        <v>35448.209340000001</v>
      </c>
      <c r="L77" s="2">
        <v>26.794989999999999</v>
      </c>
      <c r="M77" s="2">
        <v>84</v>
      </c>
      <c r="N77" s="2">
        <v>36131.694179999999</v>
      </c>
      <c r="O77" s="2">
        <v>26.689050000000002</v>
      </c>
      <c r="P77" s="2">
        <v>752</v>
      </c>
      <c r="Q77" s="2">
        <v>37963.42944</v>
      </c>
      <c r="R77" s="2">
        <v>26.731200000000001</v>
      </c>
      <c r="S77" s="2">
        <v>299</v>
      </c>
      <c r="T77" s="2">
        <v>35367.599159999998</v>
      </c>
      <c r="U77" s="2">
        <v>27.064430000000002</v>
      </c>
      <c r="V77" s="2">
        <v>39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359050.84524</v>
      </c>
      <c r="E78" s="2">
        <v>0.11975</v>
      </c>
      <c r="F78" s="2">
        <v>352631.54723999999</v>
      </c>
      <c r="G78" s="2">
        <v>0.11720999999999999</v>
      </c>
      <c r="H78" s="2">
        <v>331891.47687000001</v>
      </c>
      <c r="I78" s="2">
        <v>594.28989999999999</v>
      </c>
      <c r="J78" s="2">
        <v>265</v>
      </c>
      <c r="K78" s="2">
        <v>326216.42077000003</v>
      </c>
      <c r="L78" s="2">
        <v>600.70095000000003</v>
      </c>
      <c r="M78" s="2">
        <v>9</v>
      </c>
      <c r="N78" s="2">
        <v>324589.01089999999</v>
      </c>
      <c r="O78" s="2">
        <v>592.53772000000004</v>
      </c>
      <c r="P78" s="2">
        <v>1698</v>
      </c>
      <c r="Q78" s="2">
        <v>327399.62297999999</v>
      </c>
      <c r="R78" s="2">
        <v>600.00802999999996</v>
      </c>
      <c r="S78" s="2">
        <v>41</v>
      </c>
      <c r="T78" s="2">
        <v>324061.41204000002</v>
      </c>
      <c r="U78" s="2">
        <v>644.89076999999997</v>
      </c>
      <c r="V78" s="2">
        <v>8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359050.84524</v>
      </c>
      <c r="E79" s="2">
        <v>1.4800000000000001E-2</v>
      </c>
      <c r="F79" s="2">
        <v>352631.54723999999</v>
      </c>
      <c r="G79" s="2">
        <v>0.11511</v>
      </c>
      <c r="H79" s="2">
        <v>339986.81410999998</v>
      </c>
      <c r="I79" s="2">
        <v>593.63517000000002</v>
      </c>
      <c r="J79" s="2">
        <v>273</v>
      </c>
      <c r="K79" s="2">
        <v>324859.00579000002</v>
      </c>
      <c r="L79" s="2">
        <v>596.29931999999997</v>
      </c>
      <c r="M79" s="2">
        <v>9</v>
      </c>
      <c r="N79" s="2">
        <v>325120.81975000002</v>
      </c>
      <c r="O79" s="2">
        <v>592.38130000000001</v>
      </c>
      <c r="P79" s="2">
        <v>1645</v>
      </c>
      <c r="Q79" s="2">
        <v>333471.31359999999</v>
      </c>
      <c r="R79" s="2">
        <v>603.66462999999999</v>
      </c>
      <c r="S79" s="2">
        <v>42</v>
      </c>
      <c r="T79" s="2">
        <v>324426.28287</v>
      </c>
      <c r="U79" s="2">
        <v>641.60785999999996</v>
      </c>
      <c r="V79" s="2">
        <v>11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359050.84524</v>
      </c>
      <c r="E80" s="2">
        <v>1.4120000000000001E-2</v>
      </c>
      <c r="F80" s="2">
        <v>352631.54723999999</v>
      </c>
      <c r="G80" s="2">
        <v>0.11466999999999999</v>
      </c>
      <c r="H80" s="2">
        <v>331063.92830999999</v>
      </c>
      <c r="I80" s="2">
        <v>592.78628000000003</v>
      </c>
      <c r="J80" s="2">
        <v>277</v>
      </c>
      <c r="K80" s="2">
        <v>325881.92041999998</v>
      </c>
      <c r="L80" s="2">
        <v>596.4896</v>
      </c>
      <c r="M80" s="2">
        <v>9</v>
      </c>
      <c r="N80" s="2">
        <v>325907.09537</v>
      </c>
      <c r="O80" s="2">
        <v>592.37050999999997</v>
      </c>
      <c r="P80" s="2">
        <v>1728</v>
      </c>
      <c r="Q80" s="2">
        <v>325880.45224999997</v>
      </c>
      <c r="R80" s="2">
        <v>596.83277999999996</v>
      </c>
      <c r="S80" s="2">
        <v>42</v>
      </c>
      <c r="T80" s="2">
        <v>324193.81503</v>
      </c>
      <c r="U80" s="2">
        <v>643.24297999999999</v>
      </c>
      <c r="V80" s="2">
        <v>8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359050.84524</v>
      </c>
      <c r="E81" s="2">
        <v>1.5100000000000001E-2</v>
      </c>
      <c r="F81" s="2">
        <v>352631.54723999999</v>
      </c>
      <c r="G81" s="2">
        <v>0.11398999999999999</v>
      </c>
      <c r="H81" s="2">
        <v>331930.52862</v>
      </c>
      <c r="I81" s="2">
        <v>592.78260999999998</v>
      </c>
      <c r="J81" s="2">
        <v>266</v>
      </c>
      <c r="K81" s="2">
        <v>325732.11716000002</v>
      </c>
      <c r="L81" s="2">
        <v>597.79863</v>
      </c>
      <c r="M81" s="2">
        <v>9</v>
      </c>
      <c r="N81" s="2">
        <v>324795.01751999999</v>
      </c>
      <c r="O81" s="2">
        <v>592.43791999999996</v>
      </c>
      <c r="P81" s="2">
        <v>1742</v>
      </c>
      <c r="Q81" s="2">
        <v>327224.7304</v>
      </c>
      <c r="R81" s="2">
        <v>601.79061999999999</v>
      </c>
      <c r="S81" s="2">
        <v>42</v>
      </c>
      <c r="T81" s="2">
        <v>324171.02239</v>
      </c>
      <c r="U81" s="2">
        <v>645.73911999999996</v>
      </c>
      <c r="V81" s="2">
        <v>8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359050.84524</v>
      </c>
      <c r="E82" s="2">
        <v>1.427E-2</v>
      </c>
      <c r="F82" s="2">
        <v>352631.54723999999</v>
      </c>
      <c r="G82" s="2">
        <v>0.11477</v>
      </c>
      <c r="H82" s="2">
        <v>329755.60570000001</v>
      </c>
      <c r="I82" s="2">
        <v>594.31732999999997</v>
      </c>
      <c r="J82" s="2">
        <v>257</v>
      </c>
      <c r="K82" s="2">
        <v>325039.34247999999</v>
      </c>
      <c r="L82" s="2">
        <v>595.99222999999995</v>
      </c>
      <c r="M82" s="2">
        <v>9</v>
      </c>
      <c r="N82" s="2">
        <v>325384.58581999998</v>
      </c>
      <c r="O82" s="2">
        <v>592.50708999999995</v>
      </c>
      <c r="P82" s="2">
        <v>1745</v>
      </c>
      <c r="Q82" s="2">
        <v>326667.23469000001</v>
      </c>
      <c r="R82" s="2">
        <v>596.58181000000002</v>
      </c>
      <c r="S82" s="2">
        <v>42</v>
      </c>
      <c r="T82" s="2">
        <v>324390.97930000001</v>
      </c>
      <c r="U82" s="2">
        <v>620.11721999999997</v>
      </c>
      <c r="V82" s="2">
        <v>10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334992.57816999999</v>
      </c>
      <c r="E83" s="2">
        <v>1.47E-2</v>
      </c>
      <c r="F83" s="2">
        <v>336881.9167</v>
      </c>
      <c r="G83" s="2">
        <v>8.5790000000000005E-2</v>
      </c>
      <c r="H83" s="2">
        <v>328701.87952999998</v>
      </c>
      <c r="I83" s="2">
        <v>857.25295000000006</v>
      </c>
      <c r="J83" s="2">
        <v>394</v>
      </c>
      <c r="K83" s="2">
        <v>324247.70607000001</v>
      </c>
      <c r="L83" s="2">
        <v>865.27399000000003</v>
      </c>
      <c r="M83" s="2">
        <v>12</v>
      </c>
      <c r="N83" s="2">
        <v>323918.21730999998</v>
      </c>
      <c r="O83" s="2">
        <v>857.24022000000002</v>
      </c>
      <c r="P83" s="2">
        <v>2557</v>
      </c>
      <c r="Q83" s="2">
        <v>330057.86631000001</v>
      </c>
      <c r="R83" s="2">
        <v>864.43601999999998</v>
      </c>
      <c r="S83" s="2">
        <v>63</v>
      </c>
      <c r="T83" s="2">
        <v>323497.91259000002</v>
      </c>
      <c r="U83" s="2">
        <v>937.02855</v>
      </c>
      <c r="V83" s="2">
        <v>11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334992.57816999999</v>
      </c>
      <c r="E84" s="2">
        <v>1.5169999999999999E-2</v>
      </c>
      <c r="F84" s="2">
        <v>336881.9167</v>
      </c>
      <c r="G84" s="2">
        <v>8.5860000000000006E-2</v>
      </c>
      <c r="H84" s="2">
        <v>326640.39189000003</v>
      </c>
      <c r="I84" s="2">
        <v>858.12996999999996</v>
      </c>
      <c r="J84" s="2">
        <v>392</v>
      </c>
      <c r="K84" s="2">
        <v>323924.40616999997</v>
      </c>
      <c r="L84" s="2">
        <v>870.56025999999997</v>
      </c>
      <c r="M84" s="2">
        <v>12</v>
      </c>
      <c r="N84" s="2">
        <v>324635.40091999999</v>
      </c>
      <c r="O84" s="2">
        <v>857.13426000000004</v>
      </c>
      <c r="P84" s="2">
        <v>2540</v>
      </c>
      <c r="Q84" s="2">
        <v>325714.31738000002</v>
      </c>
      <c r="R84" s="2">
        <v>861.43251999999995</v>
      </c>
      <c r="S84" s="2">
        <v>61</v>
      </c>
      <c r="T84" s="2">
        <v>323442.64674</v>
      </c>
      <c r="U84" s="2">
        <v>930.52058999999997</v>
      </c>
      <c r="V84" s="2">
        <v>11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334992.57816999999</v>
      </c>
      <c r="E85" s="2">
        <v>1.5270000000000001E-2</v>
      </c>
      <c r="F85" s="2">
        <v>336881.9167</v>
      </c>
      <c r="G85" s="2">
        <v>8.659E-2</v>
      </c>
      <c r="H85" s="2">
        <v>328679.88380000001</v>
      </c>
      <c r="I85" s="2">
        <v>857.38955999999996</v>
      </c>
      <c r="J85" s="2">
        <v>389</v>
      </c>
      <c r="K85" s="2">
        <v>324227.60715</v>
      </c>
      <c r="L85" s="2">
        <v>866.64985000000001</v>
      </c>
      <c r="M85" s="2">
        <v>12</v>
      </c>
      <c r="N85" s="2">
        <v>323962.3223</v>
      </c>
      <c r="O85" s="2">
        <v>857.39976999999999</v>
      </c>
      <c r="P85" s="2">
        <v>2533</v>
      </c>
      <c r="Q85" s="2">
        <v>325818.10593000002</v>
      </c>
      <c r="R85" s="2">
        <v>866.42276000000004</v>
      </c>
      <c r="S85" s="2">
        <v>61</v>
      </c>
      <c r="T85" s="2">
        <v>323278.58713</v>
      </c>
      <c r="U85" s="2">
        <v>932.11571000000004</v>
      </c>
      <c r="V85" s="2">
        <v>11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334992.57816999999</v>
      </c>
      <c r="E86" s="2">
        <v>1.5140000000000001E-2</v>
      </c>
      <c r="F86" s="2">
        <v>336881.9167</v>
      </c>
      <c r="G86" s="2">
        <v>8.5019999999999998E-2</v>
      </c>
      <c r="H86" s="2">
        <v>326896.06034000003</v>
      </c>
      <c r="I86" s="2">
        <v>859.09686999999997</v>
      </c>
      <c r="J86" s="2">
        <v>425</v>
      </c>
      <c r="K86" s="2">
        <v>324126.75134999998</v>
      </c>
      <c r="L86" s="2">
        <v>867.81372999999996</v>
      </c>
      <c r="M86" s="2">
        <v>12</v>
      </c>
      <c r="N86" s="2">
        <v>324473.98590000003</v>
      </c>
      <c r="O86" s="2">
        <v>857.30489</v>
      </c>
      <c r="P86" s="2">
        <v>2534</v>
      </c>
      <c r="Q86" s="2">
        <v>326067.04973999999</v>
      </c>
      <c r="R86" s="2">
        <v>866.26297</v>
      </c>
      <c r="S86" s="2">
        <v>62</v>
      </c>
      <c r="T86" s="2">
        <v>323321.97434999997</v>
      </c>
      <c r="U86" s="2">
        <v>927.59398999999996</v>
      </c>
      <c r="V86" s="2">
        <v>11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334992.57816999999</v>
      </c>
      <c r="E87" s="2">
        <v>2.809E-2</v>
      </c>
      <c r="F87" s="2">
        <v>336881.9167</v>
      </c>
      <c r="G87" s="2">
        <v>8.2629999999999995E-2</v>
      </c>
      <c r="H87" s="2">
        <v>326227.93125000002</v>
      </c>
      <c r="I87" s="2">
        <v>858.65686000000005</v>
      </c>
      <c r="J87" s="2">
        <v>405</v>
      </c>
      <c r="K87" s="2">
        <v>324327.59016000002</v>
      </c>
      <c r="L87" s="2">
        <v>862.18254999999999</v>
      </c>
      <c r="M87" s="2">
        <v>12</v>
      </c>
      <c r="N87" s="2">
        <v>323850.50231000001</v>
      </c>
      <c r="O87" s="2">
        <v>857.15259000000003</v>
      </c>
      <c r="P87" s="2">
        <v>2659</v>
      </c>
      <c r="Q87" s="2">
        <v>326130.84271</v>
      </c>
      <c r="R87" s="2">
        <v>858.07786999999996</v>
      </c>
      <c r="S87" s="2">
        <v>62</v>
      </c>
      <c r="T87" s="2">
        <v>323351.61806000001</v>
      </c>
      <c r="U87" s="2">
        <v>929.99599000000001</v>
      </c>
      <c r="V87" s="2">
        <v>11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324430.35996999999</v>
      </c>
      <c r="E88" s="2">
        <v>1.337E-2</v>
      </c>
      <c r="F88" s="2">
        <v>324427.99745000002</v>
      </c>
      <c r="G88" s="2">
        <v>4.795E-2</v>
      </c>
      <c r="H88" s="2">
        <v>324430.35996999999</v>
      </c>
      <c r="I88" s="2">
        <v>1010.03513</v>
      </c>
      <c r="J88" s="2">
        <v>454</v>
      </c>
      <c r="K88" s="2">
        <v>323348.33665999997</v>
      </c>
      <c r="L88" s="2">
        <v>1032.6785299999999</v>
      </c>
      <c r="M88" s="2">
        <v>14</v>
      </c>
      <c r="N88" s="2">
        <v>324791.99326999998</v>
      </c>
      <c r="O88" s="2">
        <v>1008.57119</v>
      </c>
      <c r="P88" s="2">
        <v>2956</v>
      </c>
      <c r="Q88" s="2">
        <v>325325.36621000001</v>
      </c>
      <c r="R88" s="2">
        <v>1014.44147</v>
      </c>
      <c r="S88" s="2">
        <v>73</v>
      </c>
      <c r="T88" s="2">
        <v>322955.19734000001</v>
      </c>
      <c r="U88" s="2">
        <v>1016.02504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324430.35996999999</v>
      </c>
      <c r="E89" s="2">
        <v>1.324E-2</v>
      </c>
      <c r="F89" s="2">
        <v>324427.99745000002</v>
      </c>
      <c r="G89" s="2">
        <v>4.8340000000000001E-2</v>
      </c>
      <c r="H89" s="2">
        <v>324430.35996999999</v>
      </c>
      <c r="I89" s="2">
        <v>1009.5419000000001</v>
      </c>
      <c r="J89" s="2">
        <v>422</v>
      </c>
      <c r="K89" s="2">
        <v>323437.90836</v>
      </c>
      <c r="L89" s="2">
        <v>1034.3486800000001</v>
      </c>
      <c r="M89" s="2">
        <v>14</v>
      </c>
      <c r="N89" s="2">
        <v>324138.10515000002</v>
      </c>
      <c r="O89" s="2">
        <v>1008.79108</v>
      </c>
      <c r="P89" s="2">
        <v>3094</v>
      </c>
      <c r="Q89" s="2">
        <v>325290.96075000003</v>
      </c>
      <c r="R89" s="2">
        <v>1015.6217799999999</v>
      </c>
      <c r="S89" s="2">
        <v>72</v>
      </c>
      <c r="T89" s="2">
        <v>323004.46525000001</v>
      </c>
      <c r="U89" s="2">
        <v>1016.66999</v>
      </c>
      <c r="V89" s="2">
        <v>11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324430.35996999999</v>
      </c>
      <c r="E90" s="2">
        <v>1.307E-2</v>
      </c>
      <c r="F90" s="2">
        <v>324427.99745000002</v>
      </c>
      <c r="G90" s="2">
        <v>4.8300000000000003E-2</v>
      </c>
      <c r="H90" s="2">
        <v>324430.35996999999</v>
      </c>
      <c r="I90" s="2">
        <v>1009.69628</v>
      </c>
      <c r="J90" s="2">
        <v>432</v>
      </c>
      <c r="K90" s="2">
        <v>323366.28973000002</v>
      </c>
      <c r="L90" s="2">
        <v>1029.72749</v>
      </c>
      <c r="M90" s="2">
        <v>14</v>
      </c>
      <c r="N90" s="2">
        <v>324903.10943999997</v>
      </c>
      <c r="O90" s="2">
        <v>1008.64688</v>
      </c>
      <c r="P90" s="2">
        <v>2946</v>
      </c>
      <c r="Q90" s="2">
        <v>325330.8714</v>
      </c>
      <c r="R90" s="2">
        <v>1012.65887</v>
      </c>
      <c r="S90" s="2">
        <v>72</v>
      </c>
      <c r="T90" s="2">
        <v>323080.17472000001</v>
      </c>
      <c r="U90" s="2">
        <v>1015.10573</v>
      </c>
      <c r="V90" s="2">
        <v>11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324430.35996999999</v>
      </c>
      <c r="E91" s="2">
        <v>1.3140000000000001E-2</v>
      </c>
      <c r="F91" s="2">
        <v>324427.99745000002</v>
      </c>
      <c r="G91" s="2">
        <v>4.981E-2</v>
      </c>
      <c r="H91" s="2">
        <v>324430.35996999999</v>
      </c>
      <c r="I91" s="2">
        <v>1010.7441700000001</v>
      </c>
      <c r="J91" s="2">
        <v>440</v>
      </c>
      <c r="K91" s="2">
        <v>323507.5662</v>
      </c>
      <c r="L91" s="2">
        <v>1026.3171600000001</v>
      </c>
      <c r="M91" s="2">
        <v>14</v>
      </c>
      <c r="N91" s="2">
        <v>324957.49900000001</v>
      </c>
      <c r="O91" s="2">
        <v>1008.78021</v>
      </c>
      <c r="P91" s="2">
        <v>3055</v>
      </c>
      <c r="Q91" s="2">
        <v>325169.33601000003</v>
      </c>
      <c r="R91" s="2">
        <v>1019.23765</v>
      </c>
      <c r="S91" s="2">
        <v>73</v>
      </c>
      <c r="T91" s="2">
        <v>323051.56125999999</v>
      </c>
      <c r="U91" s="2">
        <v>1013.2414199999999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324430.35996999999</v>
      </c>
      <c r="E92" s="2">
        <v>1.302E-2</v>
      </c>
      <c r="F92" s="2">
        <v>324427.99745000002</v>
      </c>
      <c r="G92" s="2">
        <v>4.8219999999999999E-2</v>
      </c>
      <c r="H92" s="2">
        <v>324430.35996999999</v>
      </c>
      <c r="I92" s="2">
        <v>1010.4390100000001</v>
      </c>
      <c r="J92" s="2">
        <v>424</v>
      </c>
      <c r="K92" s="2">
        <v>323460.07445999997</v>
      </c>
      <c r="L92" s="2">
        <v>1029.2071699999999</v>
      </c>
      <c r="M92" s="2">
        <v>14</v>
      </c>
      <c r="N92" s="2">
        <v>324798.82014000003</v>
      </c>
      <c r="O92" s="2">
        <v>1008.73767</v>
      </c>
      <c r="P92" s="2">
        <v>2910</v>
      </c>
      <c r="Q92" s="2">
        <v>325326.76753000001</v>
      </c>
      <c r="R92" s="2">
        <v>1018.55896</v>
      </c>
      <c r="S92" s="2">
        <v>73</v>
      </c>
      <c r="T92" s="2">
        <v>322955.59694000002</v>
      </c>
      <c r="U92" s="2">
        <v>1012.61332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1022.3725899999999</v>
      </c>
      <c r="E93" s="2">
        <v>5.5000000000000003E-4</v>
      </c>
      <c r="F93" s="2">
        <v>1022.3725899999999</v>
      </c>
      <c r="G93" s="2">
        <v>1.2199999999999999E-3</v>
      </c>
      <c r="H93" s="2">
        <v>890.72987999999998</v>
      </c>
      <c r="I93" s="2">
        <v>1.50444</v>
      </c>
      <c r="J93" s="2">
        <v>29</v>
      </c>
      <c r="K93" s="2">
        <v>887.09019999999998</v>
      </c>
      <c r="L93" s="2">
        <v>1.4898899999999999</v>
      </c>
      <c r="M93" s="2">
        <v>49</v>
      </c>
      <c r="N93" s="2">
        <v>887.09019999999998</v>
      </c>
      <c r="O93" s="2">
        <v>1.5150300000000001</v>
      </c>
      <c r="P93" s="2">
        <v>73</v>
      </c>
      <c r="Q93" s="2">
        <v>926.44966999999997</v>
      </c>
      <c r="R93" s="2">
        <v>1.49241</v>
      </c>
      <c r="S93" s="2">
        <v>129</v>
      </c>
      <c r="T93" s="2">
        <v>887.09019999999998</v>
      </c>
      <c r="U93" s="2">
        <v>1.4996700000000001</v>
      </c>
      <c r="V93" s="2">
        <v>14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1022.3725899999999</v>
      </c>
      <c r="E94" s="2">
        <v>6.6400000000000001E-3</v>
      </c>
      <c r="F94" s="2">
        <v>1022.3725899999999</v>
      </c>
      <c r="G94" s="2">
        <v>1.5800000000000002E-2</v>
      </c>
      <c r="H94" s="2">
        <v>890.72987999999998</v>
      </c>
      <c r="I94" s="2">
        <v>1.5278700000000001</v>
      </c>
      <c r="J94" s="2">
        <v>26</v>
      </c>
      <c r="K94" s="2">
        <v>887.09019999999998</v>
      </c>
      <c r="L94" s="2">
        <v>1.50031</v>
      </c>
      <c r="M94" s="2">
        <v>47</v>
      </c>
      <c r="N94" s="2">
        <v>887.09019999999998</v>
      </c>
      <c r="O94" s="2">
        <v>1.49763</v>
      </c>
      <c r="P94" s="2">
        <v>96</v>
      </c>
      <c r="Q94" s="2">
        <v>887.09019999999998</v>
      </c>
      <c r="R94" s="2">
        <v>1.49566</v>
      </c>
      <c r="S94" s="2">
        <v>120</v>
      </c>
      <c r="T94" s="2">
        <v>887.09019999999998</v>
      </c>
      <c r="U94" s="2">
        <v>1.52098</v>
      </c>
      <c r="V94" s="2">
        <v>17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1022.3725899999999</v>
      </c>
      <c r="E95" s="2">
        <v>6.4900000000000001E-3</v>
      </c>
      <c r="F95" s="2">
        <v>1022.3725899999999</v>
      </c>
      <c r="G95" s="2">
        <v>1.5890000000000001E-2</v>
      </c>
      <c r="H95" s="2">
        <v>898.72739000000001</v>
      </c>
      <c r="I95" s="2">
        <v>1.4966299999999999</v>
      </c>
      <c r="J95" s="2">
        <v>28</v>
      </c>
      <c r="K95" s="2">
        <v>887.09019999999998</v>
      </c>
      <c r="L95" s="2">
        <v>1.5097499999999999</v>
      </c>
      <c r="M95" s="2">
        <v>48</v>
      </c>
      <c r="N95" s="2">
        <v>887.09019999999998</v>
      </c>
      <c r="O95" s="2">
        <v>1.4904200000000001</v>
      </c>
      <c r="P95" s="2">
        <v>78</v>
      </c>
      <c r="Q95" s="2">
        <v>887.09019999999998</v>
      </c>
      <c r="R95" s="2">
        <v>1.49532</v>
      </c>
      <c r="S95" s="2">
        <v>118</v>
      </c>
      <c r="T95" s="2">
        <v>887.09019999999998</v>
      </c>
      <c r="U95" s="2">
        <v>1.48769</v>
      </c>
      <c r="V95" s="2">
        <v>15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1022.3725899999999</v>
      </c>
      <c r="E96" s="2">
        <v>6.3299999999999997E-3</v>
      </c>
      <c r="F96" s="2">
        <v>1022.3725899999999</v>
      </c>
      <c r="G96" s="2">
        <v>1.6160000000000001E-2</v>
      </c>
      <c r="H96" s="2">
        <v>890.72987999999998</v>
      </c>
      <c r="I96" s="2">
        <v>1.51532</v>
      </c>
      <c r="J96" s="2">
        <v>25</v>
      </c>
      <c r="K96" s="2">
        <v>887.09019999999998</v>
      </c>
      <c r="L96" s="2">
        <v>1.49207</v>
      </c>
      <c r="M96" s="2">
        <v>49</v>
      </c>
      <c r="N96" s="2">
        <v>887.09019999999998</v>
      </c>
      <c r="O96" s="2">
        <v>1.49987</v>
      </c>
      <c r="P96" s="2">
        <v>57</v>
      </c>
      <c r="Q96" s="2">
        <v>926.44966999999997</v>
      </c>
      <c r="R96" s="2">
        <v>1.49651</v>
      </c>
      <c r="S96" s="2">
        <v>135</v>
      </c>
      <c r="T96" s="2">
        <v>887.09019999999998</v>
      </c>
      <c r="U96" s="2">
        <v>1.5370699999999999</v>
      </c>
      <c r="V96" s="2">
        <v>15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1022.3725899999999</v>
      </c>
      <c r="E97" s="2">
        <v>6.3499999999999997E-3</v>
      </c>
      <c r="F97" s="2">
        <v>1022.3725899999999</v>
      </c>
      <c r="G97" s="2">
        <v>1.5789999999999998E-2</v>
      </c>
      <c r="H97" s="2">
        <v>896.52427</v>
      </c>
      <c r="I97" s="2">
        <v>1.5027200000000001</v>
      </c>
      <c r="J97" s="2">
        <v>26</v>
      </c>
      <c r="K97" s="2">
        <v>887.09019999999998</v>
      </c>
      <c r="L97" s="2">
        <v>1.5062899999999999</v>
      </c>
      <c r="M97" s="2">
        <v>44</v>
      </c>
      <c r="N97" s="2">
        <v>887.09019999999998</v>
      </c>
      <c r="O97" s="2">
        <v>1.4927699999999999</v>
      </c>
      <c r="P97" s="2">
        <v>94</v>
      </c>
      <c r="Q97" s="2">
        <v>887.09019999999998</v>
      </c>
      <c r="R97" s="2">
        <v>1.4967299999999999</v>
      </c>
      <c r="S97" s="2">
        <v>130</v>
      </c>
      <c r="T97" s="2">
        <v>887.09019999999998</v>
      </c>
      <c r="U97" s="2">
        <v>1.5408299999999999</v>
      </c>
      <c r="V97" s="2">
        <v>14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740.51856999999995</v>
      </c>
      <c r="E98" s="2">
        <v>6.5799999999999999E-3</v>
      </c>
      <c r="F98" s="2">
        <v>740.80066999999997</v>
      </c>
      <c r="G98" s="2">
        <v>1.9869999999999999E-2</v>
      </c>
      <c r="H98" s="2">
        <v>739.96286999999995</v>
      </c>
      <c r="I98" s="2">
        <v>2.06386</v>
      </c>
      <c r="J98" s="2">
        <v>29</v>
      </c>
      <c r="K98" s="2">
        <v>652.37238000000002</v>
      </c>
      <c r="L98" s="2">
        <v>2.0435599999999998</v>
      </c>
      <c r="M98" s="2">
        <v>60</v>
      </c>
      <c r="N98" s="2">
        <v>765.79657999999995</v>
      </c>
      <c r="O98" s="2">
        <v>2.0473400000000002</v>
      </c>
      <c r="P98" s="2">
        <v>127</v>
      </c>
      <c r="Q98" s="2">
        <v>692.31061</v>
      </c>
      <c r="R98" s="2">
        <v>2.03918</v>
      </c>
      <c r="S98" s="2">
        <v>170</v>
      </c>
      <c r="T98" s="2">
        <v>680.30331000000001</v>
      </c>
      <c r="U98" s="2">
        <v>2.07606</v>
      </c>
      <c r="V98" s="2">
        <v>24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740.51856999999995</v>
      </c>
      <c r="E99" s="2">
        <v>7.0699999999999999E-3</v>
      </c>
      <c r="F99" s="2">
        <v>740.80066999999997</v>
      </c>
      <c r="G99" s="2">
        <v>2.087E-2</v>
      </c>
      <c r="H99" s="2">
        <v>739.96286999999995</v>
      </c>
      <c r="I99" s="2">
        <v>2.0432800000000002</v>
      </c>
      <c r="J99" s="2">
        <v>35</v>
      </c>
      <c r="K99" s="2">
        <v>652.98306000000002</v>
      </c>
      <c r="L99" s="2">
        <v>2.0418099999999999</v>
      </c>
      <c r="M99" s="2">
        <v>63</v>
      </c>
      <c r="N99" s="2">
        <v>702.74356</v>
      </c>
      <c r="O99" s="2">
        <v>2.04129</v>
      </c>
      <c r="P99" s="2">
        <v>92</v>
      </c>
      <c r="Q99" s="2">
        <v>707.08596</v>
      </c>
      <c r="R99" s="2">
        <v>2.0405500000000001</v>
      </c>
      <c r="S99" s="2">
        <v>173</v>
      </c>
      <c r="T99" s="2">
        <v>653.11035000000004</v>
      </c>
      <c r="U99" s="2">
        <v>2.0583200000000001</v>
      </c>
      <c r="V99" s="2">
        <v>26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740.51856999999995</v>
      </c>
      <c r="E100" s="2">
        <v>7.0899999999999999E-3</v>
      </c>
      <c r="F100" s="2">
        <v>740.80066999999997</v>
      </c>
      <c r="G100" s="2">
        <v>2.1559999999999999E-2</v>
      </c>
      <c r="H100" s="2">
        <v>721.47848999999997</v>
      </c>
      <c r="I100" s="2">
        <v>2.0722499999999999</v>
      </c>
      <c r="J100" s="2">
        <v>38</v>
      </c>
      <c r="K100" s="2">
        <v>652.93308999999999</v>
      </c>
      <c r="L100" s="2">
        <v>2.0600999999999998</v>
      </c>
      <c r="M100" s="2">
        <v>63</v>
      </c>
      <c r="N100" s="2">
        <v>690.04413</v>
      </c>
      <c r="O100" s="2">
        <v>2.0520700000000001</v>
      </c>
      <c r="P100" s="2">
        <v>117</v>
      </c>
      <c r="Q100" s="2">
        <v>696.14721999999995</v>
      </c>
      <c r="R100" s="2">
        <v>2.0464600000000002</v>
      </c>
      <c r="S100" s="2">
        <v>135</v>
      </c>
      <c r="T100" s="2">
        <v>677.01959999999997</v>
      </c>
      <c r="U100" s="2">
        <v>2.07315</v>
      </c>
      <c r="V100" s="2">
        <v>25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740.51856999999995</v>
      </c>
      <c r="E101" s="2">
        <v>6.8700000000000002E-3</v>
      </c>
      <c r="F101" s="2">
        <v>740.80066999999997</v>
      </c>
      <c r="G101" s="2">
        <v>2.0400000000000001E-2</v>
      </c>
      <c r="H101" s="2">
        <v>729.00048000000004</v>
      </c>
      <c r="I101" s="2">
        <v>2.0645099999999998</v>
      </c>
      <c r="J101" s="2">
        <v>38</v>
      </c>
      <c r="K101" s="2">
        <v>653.30966999999998</v>
      </c>
      <c r="L101" s="2">
        <v>2.1034700000000002</v>
      </c>
      <c r="M101" s="2">
        <v>65</v>
      </c>
      <c r="N101" s="2">
        <v>717.35536000000002</v>
      </c>
      <c r="O101" s="2">
        <v>2.04088</v>
      </c>
      <c r="P101" s="2">
        <v>100</v>
      </c>
      <c r="Q101" s="2">
        <v>692.40395000000001</v>
      </c>
      <c r="R101" s="2">
        <v>2.04576</v>
      </c>
      <c r="S101" s="2">
        <v>151</v>
      </c>
      <c r="T101" s="2">
        <v>652.88972999999999</v>
      </c>
      <c r="U101" s="2">
        <v>2.0699999999999998</v>
      </c>
      <c r="V101" s="2">
        <v>21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740.51856999999995</v>
      </c>
      <c r="E102" s="2">
        <v>6.5599999999999999E-3</v>
      </c>
      <c r="F102" s="2">
        <v>740.80066999999997</v>
      </c>
      <c r="G102" s="2">
        <v>1.9910000000000001E-2</v>
      </c>
      <c r="H102" s="2">
        <v>721.47848999999997</v>
      </c>
      <c r="I102" s="2">
        <v>2.0500699999999998</v>
      </c>
      <c r="J102" s="2">
        <v>36</v>
      </c>
      <c r="K102" s="2">
        <v>652.93305999999995</v>
      </c>
      <c r="L102" s="2">
        <v>2.04691</v>
      </c>
      <c r="M102" s="2">
        <v>63</v>
      </c>
      <c r="N102" s="2">
        <v>727.98359000000005</v>
      </c>
      <c r="O102" s="2">
        <v>2.04542</v>
      </c>
      <c r="P102" s="2">
        <v>108</v>
      </c>
      <c r="Q102" s="2">
        <v>800.58619999999996</v>
      </c>
      <c r="R102" s="2">
        <v>2.0443199999999999</v>
      </c>
      <c r="S102" s="2">
        <v>133</v>
      </c>
      <c r="T102" s="2">
        <v>652.37238000000002</v>
      </c>
      <c r="U102" s="2">
        <v>2.0956999999999999</v>
      </c>
      <c r="V102" s="2">
        <v>26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677.53887999999995</v>
      </c>
      <c r="E103" s="2">
        <v>7.2500000000000004E-3</v>
      </c>
      <c r="F103" s="2">
        <v>677.53887999999995</v>
      </c>
      <c r="G103" s="2">
        <v>2.4660000000000001E-2</v>
      </c>
      <c r="H103" s="2">
        <v>663.80097999999998</v>
      </c>
      <c r="I103" s="2">
        <v>3.2738200000000002</v>
      </c>
      <c r="J103" s="2">
        <v>63</v>
      </c>
      <c r="K103" s="2">
        <v>618.60019999999997</v>
      </c>
      <c r="L103" s="2">
        <v>3.2478400000000001</v>
      </c>
      <c r="M103" s="2">
        <v>87</v>
      </c>
      <c r="N103" s="2">
        <v>674.21500000000003</v>
      </c>
      <c r="O103" s="2">
        <v>3.2416299999999998</v>
      </c>
      <c r="P103" s="2">
        <v>193</v>
      </c>
      <c r="Q103" s="2">
        <v>708.31232</v>
      </c>
      <c r="R103" s="2">
        <v>3.2374700000000001</v>
      </c>
      <c r="S103" s="2">
        <v>254</v>
      </c>
      <c r="T103" s="2">
        <v>617.47067000000004</v>
      </c>
      <c r="U103" s="2">
        <v>3.24587</v>
      </c>
      <c r="V103" s="2">
        <v>40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677.53887999999995</v>
      </c>
      <c r="E104" s="2">
        <v>6.6699999999999997E-3</v>
      </c>
      <c r="F104" s="2">
        <v>677.53887999999995</v>
      </c>
      <c r="G104" s="2">
        <v>2.308E-2</v>
      </c>
      <c r="H104" s="2">
        <v>673.5453</v>
      </c>
      <c r="I104" s="2">
        <v>3.2516799999999999</v>
      </c>
      <c r="J104" s="2">
        <v>68</v>
      </c>
      <c r="K104" s="2">
        <v>618.59726999999998</v>
      </c>
      <c r="L104" s="2">
        <v>3.23767</v>
      </c>
      <c r="M104" s="2">
        <v>87</v>
      </c>
      <c r="N104" s="2">
        <v>687.44195000000002</v>
      </c>
      <c r="O104" s="2">
        <v>3.23706</v>
      </c>
      <c r="P104" s="2">
        <v>188</v>
      </c>
      <c r="Q104" s="2">
        <v>728.47592999999995</v>
      </c>
      <c r="R104" s="2">
        <v>3.2301899999999999</v>
      </c>
      <c r="S104" s="2">
        <v>255</v>
      </c>
      <c r="T104" s="2">
        <v>620.51523999999995</v>
      </c>
      <c r="U104" s="2">
        <v>3.7988300000000002</v>
      </c>
      <c r="V104" s="2">
        <v>37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677.53887999999995</v>
      </c>
      <c r="E105" s="2">
        <v>6.8500000000000002E-3</v>
      </c>
      <c r="F105" s="2">
        <v>677.53887999999995</v>
      </c>
      <c r="G105" s="2">
        <v>2.3439999999999999E-2</v>
      </c>
      <c r="H105" s="2">
        <v>657.65292999999997</v>
      </c>
      <c r="I105" s="2">
        <v>3.2458900000000002</v>
      </c>
      <c r="J105" s="2">
        <v>67</v>
      </c>
      <c r="K105" s="2">
        <v>618.57803999999999</v>
      </c>
      <c r="L105" s="2">
        <v>3.2551800000000002</v>
      </c>
      <c r="M105" s="2">
        <v>95</v>
      </c>
      <c r="N105" s="2">
        <v>713.70667000000003</v>
      </c>
      <c r="O105" s="2">
        <v>3.2353700000000001</v>
      </c>
      <c r="P105" s="2">
        <v>196</v>
      </c>
      <c r="Q105" s="2">
        <v>704.17705000000001</v>
      </c>
      <c r="R105" s="2">
        <v>3.23224</v>
      </c>
      <c r="S105" s="2">
        <v>257</v>
      </c>
      <c r="T105" s="2">
        <v>617.47067000000004</v>
      </c>
      <c r="U105" s="2">
        <v>3.2923</v>
      </c>
      <c r="V105" s="2">
        <v>36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677.53887999999995</v>
      </c>
      <c r="E106" s="2">
        <v>7.1900000000000002E-3</v>
      </c>
      <c r="F106" s="2">
        <v>677.53887999999995</v>
      </c>
      <c r="G106" s="2">
        <v>2.538E-2</v>
      </c>
      <c r="H106" s="2">
        <v>673.5453</v>
      </c>
      <c r="I106" s="2">
        <v>3.2686299999999999</v>
      </c>
      <c r="J106" s="2">
        <v>67</v>
      </c>
      <c r="K106" s="2">
        <v>618.56682999999998</v>
      </c>
      <c r="L106" s="2">
        <v>3.2570800000000002</v>
      </c>
      <c r="M106" s="2">
        <v>91</v>
      </c>
      <c r="N106" s="2">
        <v>698.07749999999999</v>
      </c>
      <c r="O106" s="2">
        <v>3.2842199999999999</v>
      </c>
      <c r="P106" s="2">
        <v>189</v>
      </c>
      <c r="Q106" s="2">
        <v>692.75868000000003</v>
      </c>
      <c r="R106" s="2">
        <v>3.23068</v>
      </c>
      <c r="S106" s="2">
        <v>260</v>
      </c>
      <c r="T106" s="2">
        <v>618.21505999999999</v>
      </c>
      <c r="U106" s="2">
        <v>3.2766299999999999</v>
      </c>
      <c r="V106" s="2">
        <v>37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677.53887999999995</v>
      </c>
      <c r="E107" s="2">
        <v>7.0299999999999998E-3</v>
      </c>
      <c r="F107" s="2">
        <v>677.53887999999995</v>
      </c>
      <c r="G107" s="2">
        <v>2.5010000000000001E-2</v>
      </c>
      <c r="H107" s="2">
        <v>673.5453</v>
      </c>
      <c r="I107" s="2">
        <v>3.2516699999999998</v>
      </c>
      <c r="J107" s="2">
        <v>57</v>
      </c>
      <c r="K107" s="2">
        <v>618.66943000000003</v>
      </c>
      <c r="L107" s="2">
        <v>3.2444199999999999</v>
      </c>
      <c r="M107" s="2">
        <v>95</v>
      </c>
      <c r="N107" s="2">
        <v>693.41701999999998</v>
      </c>
      <c r="O107" s="2">
        <v>3.24383</v>
      </c>
      <c r="P107" s="2">
        <v>196</v>
      </c>
      <c r="Q107" s="2">
        <v>653.08700999999996</v>
      </c>
      <c r="R107" s="2">
        <v>3.2322899999999999</v>
      </c>
      <c r="S107" s="2">
        <v>285</v>
      </c>
      <c r="T107" s="2">
        <v>622.48418000000004</v>
      </c>
      <c r="U107" s="2">
        <v>3.2684199999999999</v>
      </c>
      <c r="V107" s="2">
        <v>34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2067.6819300000002</v>
      </c>
      <c r="E108" s="2">
        <v>1.89E-2</v>
      </c>
      <c r="F108" s="2">
        <v>2076.6203099999998</v>
      </c>
      <c r="G108" s="2">
        <v>5.0479999999999997E-2</v>
      </c>
      <c r="H108" s="2">
        <v>2067.6819300000002</v>
      </c>
      <c r="I108" s="2">
        <v>7.9261499999999998</v>
      </c>
      <c r="J108" s="2">
        <v>71</v>
      </c>
      <c r="K108" s="2">
        <v>1855.0225700000001</v>
      </c>
      <c r="L108" s="2">
        <v>7.9266399999999999</v>
      </c>
      <c r="M108" s="2">
        <v>31</v>
      </c>
      <c r="N108" s="2">
        <v>2024.9655600000001</v>
      </c>
      <c r="O108" s="2">
        <v>7.8292000000000002</v>
      </c>
      <c r="P108" s="2">
        <v>249</v>
      </c>
      <c r="Q108" s="2">
        <v>1931.94425</v>
      </c>
      <c r="R108" s="2">
        <v>7.8262900000000002</v>
      </c>
      <c r="S108" s="2">
        <v>97</v>
      </c>
      <c r="T108" s="2">
        <v>1850.9381699999999</v>
      </c>
      <c r="U108" s="2">
        <v>8.3027899999999999</v>
      </c>
      <c r="V108" s="2">
        <v>15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2067.6819300000002</v>
      </c>
      <c r="E109" s="2">
        <v>2.3859999999999999E-2</v>
      </c>
      <c r="F109" s="2">
        <v>2076.6203099999998</v>
      </c>
      <c r="G109" s="2">
        <v>6.3060000000000005E-2</v>
      </c>
      <c r="H109" s="2">
        <v>2067.6819300000002</v>
      </c>
      <c r="I109" s="2">
        <v>7.96875</v>
      </c>
      <c r="J109" s="2">
        <v>62</v>
      </c>
      <c r="K109" s="2">
        <v>1856.9125799999999</v>
      </c>
      <c r="L109" s="2">
        <v>8.0910200000000003</v>
      </c>
      <c r="M109" s="2">
        <v>28</v>
      </c>
      <c r="N109" s="2">
        <v>2181.1951899999999</v>
      </c>
      <c r="O109" s="2">
        <v>7.8510600000000004</v>
      </c>
      <c r="P109" s="2">
        <v>202</v>
      </c>
      <c r="Q109" s="2">
        <v>1899.6863599999999</v>
      </c>
      <c r="R109" s="2">
        <v>7.9131400000000003</v>
      </c>
      <c r="S109" s="2">
        <v>80</v>
      </c>
      <c r="T109" s="2">
        <v>1841.01623</v>
      </c>
      <c r="U109" s="2">
        <v>8.2732899999999994</v>
      </c>
      <c r="V109" s="2">
        <v>14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2067.6819300000002</v>
      </c>
      <c r="E110" s="2">
        <v>1.7930000000000001E-2</v>
      </c>
      <c r="F110" s="2">
        <v>2076.6203099999998</v>
      </c>
      <c r="G110" s="2">
        <v>4.7329999999999997E-2</v>
      </c>
      <c r="H110" s="2">
        <v>2067.6819300000002</v>
      </c>
      <c r="I110" s="2">
        <v>7.8539599999999998</v>
      </c>
      <c r="J110" s="2">
        <v>81</v>
      </c>
      <c r="K110" s="2">
        <v>1851.0919200000001</v>
      </c>
      <c r="L110" s="2">
        <v>7.9104900000000002</v>
      </c>
      <c r="M110" s="2">
        <v>38</v>
      </c>
      <c r="N110" s="2">
        <v>1947.24557</v>
      </c>
      <c r="O110" s="2">
        <v>7.8365900000000002</v>
      </c>
      <c r="P110" s="2">
        <v>303</v>
      </c>
      <c r="Q110" s="2">
        <v>1954.20724</v>
      </c>
      <c r="R110" s="2">
        <v>7.8373200000000001</v>
      </c>
      <c r="S110" s="2">
        <v>97</v>
      </c>
      <c r="T110" s="2">
        <v>1853.5927300000001</v>
      </c>
      <c r="U110" s="2">
        <v>7.8345500000000001</v>
      </c>
      <c r="V110" s="2">
        <v>17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2067.6819300000002</v>
      </c>
      <c r="E111" s="2">
        <v>2.0580000000000001E-2</v>
      </c>
      <c r="F111" s="2">
        <v>2076.6203099999998</v>
      </c>
      <c r="G111" s="2">
        <v>5.3319999999999999E-2</v>
      </c>
      <c r="H111" s="2">
        <v>1935.04935</v>
      </c>
      <c r="I111" s="2">
        <v>7.9017499999999998</v>
      </c>
      <c r="J111" s="2">
        <v>67</v>
      </c>
      <c r="K111" s="2">
        <v>1862.0189800000001</v>
      </c>
      <c r="L111" s="2">
        <v>7.9461199999999996</v>
      </c>
      <c r="M111" s="2">
        <v>31</v>
      </c>
      <c r="N111" s="2">
        <v>2033.4312600000001</v>
      </c>
      <c r="O111" s="2">
        <v>7.82735</v>
      </c>
      <c r="P111" s="2">
        <v>254</v>
      </c>
      <c r="Q111" s="2">
        <v>1918.27368</v>
      </c>
      <c r="R111" s="2">
        <v>7.8424300000000002</v>
      </c>
      <c r="S111" s="2">
        <v>97</v>
      </c>
      <c r="T111" s="2">
        <v>1857.4792600000001</v>
      </c>
      <c r="U111" s="2">
        <v>8.0037400000000005</v>
      </c>
      <c r="V111" s="2">
        <v>16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2067.6819300000002</v>
      </c>
      <c r="E112" s="2">
        <v>1.8200000000000001E-2</v>
      </c>
      <c r="F112" s="2">
        <v>2076.6203099999998</v>
      </c>
      <c r="G112" s="2">
        <v>4.8869999999999997E-2</v>
      </c>
      <c r="H112" s="2">
        <v>2067.6819300000002</v>
      </c>
      <c r="I112" s="2">
        <v>7.9113199999999999</v>
      </c>
      <c r="J112" s="2">
        <v>70</v>
      </c>
      <c r="K112" s="2">
        <v>1851.36205</v>
      </c>
      <c r="L112" s="2">
        <v>8.0170899999999996</v>
      </c>
      <c r="M112" s="2">
        <v>32</v>
      </c>
      <c r="N112" s="2">
        <v>1934.1385399999999</v>
      </c>
      <c r="O112" s="2">
        <v>7.8472900000000001</v>
      </c>
      <c r="P112" s="2">
        <v>239</v>
      </c>
      <c r="Q112" s="2">
        <v>1961.04135</v>
      </c>
      <c r="R112" s="2">
        <v>7.8849</v>
      </c>
      <c r="S112" s="2">
        <v>95</v>
      </c>
      <c r="T112" s="2">
        <v>1832.15815</v>
      </c>
      <c r="U112" s="2">
        <v>7.82965</v>
      </c>
      <c r="V112" s="2">
        <v>15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1832.5461299999999</v>
      </c>
      <c r="E113" s="2">
        <v>2.0670000000000001E-2</v>
      </c>
      <c r="F113" s="2">
        <v>1892.0044600000001</v>
      </c>
      <c r="G113" s="2">
        <v>6.7659999999999998E-2</v>
      </c>
      <c r="H113" s="2">
        <v>1832.5461299999999</v>
      </c>
      <c r="I113" s="2">
        <v>11.75061</v>
      </c>
      <c r="J113" s="2">
        <v>107</v>
      </c>
      <c r="K113" s="2">
        <v>1803.2548300000001</v>
      </c>
      <c r="L113" s="2">
        <v>11.98359</v>
      </c>
      <c r="M113" s="2">
        <v>45</v>
      </c>
      <c r="N113" s="2">
        <v>1809.63932</v>
      </c>
      <c r="O113" s="2">
        <v>11.6372</v>
      </c>
      <c r="P113" s="2">
        <v>385</v>
      </c>
      <c r="Q113" s="2">
        <v>1818.8151700000001</v>
      </c>
      <c r="R113" s="2">
        <v>11.705439999999999</v>
      </c>
      <c r="S113" s="2">
        <v>147</v>
      </c>
      <c r="T113" s="2">
        <v>1768.0761299999999</v>
      </c>
      <c r="U113" s="2">
        <v>11.945180000000001</v>
      </c>
      <c r="V113" s="2">
        <v>24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1832.5461299999999</v>
      </c>
      <c r="E114" s="2">
        <v>2.1250000000000002E-2</v>
      </c>
      <c r="F114" s="2">
        <v>1892.0044600000001</v>
      </c>
      <c r="G114" s="2">
        <v>6.9680000000000006E-2</v>
      </c>
      <c r="H114" s="2">
        <v>1832.5461299999999</v>
      </c>
      <c r="I114" s="2">
        <v>11.639860000000001</v>
      </c>
      <c r="J114" s="2">
        <v>106</v>
      </c>
      <c r="K114" s="2">
        <v>1792.08935</v>
      </c>
      <c r="L114" s="2">
        <v>11.770060000000001</v>
      </c>
      <c r="M114" s="2">
        <v>44</v>
      </c>
      <c r="N114" s="2">
        <v>1901.02405</v>
      </c>
      <c r="O114" s="2">
        <v>11.643359999999999</v>
      </c>
      <c r="P114" s="2">
        <v>375</v>
      </c>
      <c r="Q114" s="2">
        <v>1847.9789699999999</v>
      </c>
      <c r="R114" s="2">
        <v>11.649179999999999</v>
      </c>
      <c r="S114" s="2">
        <v>140</v>
      </c>
      <c r="T114" s="2">
        <v>1772.8252199999999</v>
      </c>
      <c r="U114" s="2">
        <v>11.956670000000001</v>
      </c>
      <c r="V114" s="2">
        <v>23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1832.5461299999999</v>
      </c>
      <c r="E115" s="2">
        <v>2.1260000000000001E-2</v>
      </c>
      <c r="F115" s="2">
        <v>1892.0044600000001</v>
      </c>
      <c r="G115" s="2">
        <v>6.9559999999999997E-2</v>
      </c>
      <c r="H115" s="2">
        <v>1832.5461299999999</v>
      </c>
      <c r="I115" s="2">
        <v>11.64054</v>
      </c>
      <c r="J115" s="2">
        <v>105</v>
      </c>
      <c r="K115" s="2">
        <v>1778.0421799999999</v>
      </c>
      <c r="L115" s="2">
        <v>11.69406</v>
      </c>
      <c r="M115" s="2">
        <v>45</v>
      </c>
      <c r="N115" s="2">
        <v>1865.8595600000001</v>
      </c>
      <c r="O115" s="2">
        <v>11.64616</v>
      </c>
      <c r="P115" s="2">
        <v>376</v>
      </c>
      <c r="Q115" s="2">
        <v>1812.0250000000001</v>
      </c>
      <c r="R115" s="2">
        <v>11.660299999999999</v>
      </c>
      <c r="S115" s="2">
        <v>149</v>
      </c>
      <c r="T115" s="2">
        <v>1783.0833299999999</v>
      </c>
      <c r="U115" s="2">
        <v>12.00995</v>
      </c>
      <c r="V115" s="2">
        <v>21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1832.5461299999999</v>
      </c>
      <c r="E116" s="2">
        <v>2.0500000000000001E-2</v>
      </c>
      <c r="F116" s="2">
        <v>1892.0044600000001</v>
      </c>
      <c r="G116" s="2">
        <v>7.0449999999999999E-2</v>
      </c>
      <c r="H116" s="2">
        <v>1832.5461299999999</v>
      </c>
      <c r="I116" s="2">
        <v>11.710760000000001</v>
      </c>
      <c r="J116" s="2">
        <v>106</v>
      </c>
      <c r="K116" s="2">
        <v>1793.3722700000001</v>
      </c>
      <c r="L116" s="2">
        <v>11.699389999999999</v>
      </c>
      <c r="M116" s="2">
        <v>44</v>
      </c>
      <c r="N116" s="2">
        <v>1811.7003</v>
      </c>
      <c r="O116" s="2">
        <v>11.647360000000001</v>
      </c>
      <c r="P116" s="2">
        <v>378</v>
      </c>
      <c r="Q116" s="2">
        <v>1840.1362999999999</v>
      </c>
      <c r="R116" s="2">
        <v>11.63317</v>
      </c>
      <c r="S116" s="2">
        <v>145</v>
      </c>
      <c r="T116" s="2">
        <v>1774.2130999999999</v>
      </c>
      <c r="U116" s="2">
        <v>11.8393</v>
      </c>
      <c r="V116" s="2">
        <v>23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1832.5461299999999</v>
      </c>
      <c r="E117" s="2">
        <v>2.1229999999999999E-2</v>
      </c>
      <c r="F117" s="2">
        <v>1892.0044600000001</v>
      </c>
      <c r="G117" s="2">
        <v>6.472E-2</v>
      </c>
      <c r="H117" s="2">
        <v>1832.5461299999999</v>
      </c>
      <c r="I117" s="2">
        <v>11.700810000000001</v>
      </c>
      <c r="J117" s="2">
        <v>104</v>
      </c>
      <c r="K117" s="2">
        <v>1790.2096100000001</v>
      </c>
      <c r="L117" s="2">
        <v>11.702959999999999</v>
      </c>
      <c r="M117" s="2">
        <v>44</v>
      </c>
      <c r="N117" s="2">
        <v>1847.35968</v>
      </c>
      <c r="O117" s="2">
        <v>11.63368</v>
      </c>
      <c r="P117" s="2">
        <v>376</v>
      </c>
      <c r="Q117" s="2">
        <v>1829.31936</v>
      </c>
      <c r="R117" s="2">
        <v>11.69354</v>
      </c>
      <c r="S117" s="2">
        <v>145</v>
      </c>
      <c r="T117" s="2">
        <v>1768.6794199999999</v>
      </c>
      <c r="U117" s="2">
        <v>11.687430000000001</v>
      </c>
      <c r="V117" s="2">
        <v>20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1775.35042</v>
      </c>
      <c r="E118" s="2">
        <v>2.3869999999999999E-2</v>
      </c>
      <c r="F118" s="2">
        <v>1838.00738</v>
      </c>
      <c r="G118" s="2">
        <v>7.8799999999999995E-2</v>
      </c>
      <c r="H118" s="2">
        <v>1775.35042</v>
      </c>
      <c r="I118" s="2">
        <v>19.328659999999999</v>
      </c>
      <c r="J118" s="2">
        <v>171</v>
      </c>
      <c r="K118" s="2">
        <v>1766.00694</v>
      </c>
      <c r="L118" s="2">
        <v>19.31448</v>
      </c>
      <c r="M118" s="2">
        <v>72</v>
      </c>
      <c r="N118" s="2">
        <v>1834.3630499999999</v>
      </c>
      <c r="O118" s="2">
        <v>19.252759999999999</v>
      </c>
      <c r="P118" s="2">
        <v>626</v>
      </c>
      <c r="Q118" s="2">
        <v>1850.7978800000001</v>
      </c>
      <c r="R118" s="2">
        <v>19.255279999999999</v>
      </c>
      <c r="S118" s="2">
        <v>249</v>
      </c>
      <c r="T118" s="2">
        <v>1771.82269</v>
      </c>
      <c r="U118" s="2">
        <v>19.68187</v>
      </c>
      <c r="V118" s="2">
        <v>34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1775.35042</v>
      </c>
      <c r="E119" s="2">
        <v>2.6599999999999999E-2</v>
      </c>
      <c r="F119" s="2">
        <v>1838.00738</v>
      </c>
      <c r="G119" s="2">
        <v>9.0329999999999994E-2</v>
      </c>
      <c r="H119" s="2">
        <v>1775.35042</v>
      </c>
      <c r="I119" s="2">
        <v>19.251799999999999</v>
      </c>
      <c r="J119" s="2">
        <v>152</v>
      </c>
      <c r="K119" s="2">
        <v>1765.9908499999999</v>
      </c>
      <c r="L119" s="2">
        <v>19.427900000000001</v>
      </c>
      <c r="M119" s="2">
        <v>77</v>
      </c>
      <c r="N119" s="2">
        <v>1853.21253</v>
      </c>
      <c r="O119" s="2">
        <v>19.241890000000001</v>
      </c>
      <c r="P119" s="2">
        <v>680</v>
      </c>
      <c r="Q119" s="2">
        <v>1839.9723899999999</v>
      </c>
      <c r="R119" s="2">
        <v>19.25489</v>
      </c>
      <c r="S119" s="2">
        <v>239</v>
      </c>
      <c r="T119" s="2">
        <v>1769.8209400000001</v>
      </c>
      <c r="U119" s="2">
        <v>19.60397</v>
      </c>
      <c r="V119" s="2">
        <v>40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1775.35042</v>
      </c>
      <c r="E120" s="2">
        <v>2.2419999999999999E-2</v>
      </c>
      <c r="F120" s="2">
        <v>1838.00738</v>
      </c>
      <c r="G120" s="2">
        <v>7.6009999999999994E-2</v>
      </c>
      <c r="H120" s="2">
        <v>1775.35042</v>
      </c>
      <c r="I120" s="2">
        <v>19.574860000000001</v>
      </c>
      <c r="J120" s="2">
        <v>167</v>
      </c>
      <c r="K120" s="2">
        <v>1759.5127600000001</v>
      </c>
      <c r="L120" s="2">
        <v>19.366900000000001</v>
      </c>
      <c r="M120" s="2">
        <v>72</v>
      </c>
      <c r="N120" s="2">
        <v>1832.97911</v>
      </c>
      <c r="O120" s="2">
        <v>19.237660000000002</v>
      </c>
      <c r="P120" s="2">
        <v>611</v>
      </c>
      <c r="Q120" s="2">
        <v>1836.4259400000001</v>
      </c>
      <c r="R120" s="2">
        <v>19.241019999999999</v>
      </c>
      <c r="S120" s="2">
        <v>239</v>
      </c>
      <c r="T120" s="2">
        <v>1771.34962</v>
      </c>
      <c r="U120" s="2">
        <v>19.66329</v>
      </c>
      <c r="V120" s="2">
        <v>42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1775.35042</v>
      </c>
      <c r="E121" s="2">
        <v>2.298E-2</v>
      </c>
      <c r="F121" s="2">
        <v>1838.00738</v>
      </c>
      <c r="G121" s="2">
        <v>7.6179999999999998E-2</v>
      </c>
      <c r="H121" s="2">
        <v>1775.35042</v>
      </c>
      <c r="I121" s="2">
        <v>19.291309999999999</v>
      </c>
      <c r="J121" s="2">
        <v>178</v>
      </c>
      <c r="K121" s="2">
        <v>1761.57997</v>
      </c>
      <c r="L121" s="2">
        <v>19.451809999999998</v>
      </c>
      <c r="M121" s="2">
        <v>71</v>
      </c>
      <c r="N121" s="2">
        <v>1829.3988899999999</v>
      </c>
      <c r="O121" s="2">
        <v>19.250430000000001</v>
      </c>
      <c r="P121" s="2">
        <v>617</v>
      </c>
      <c r="Q121" s="2">
        <v>1785.34313</v>
      </c>
      <c r="R121" s="2">
        <v>19.231249999999999</v>
      </c>
      <c r="S121" s="2">
        <v>236</v>
      </c>
      <c r="T121" s="2">
        <v>1768.03449</v>
      </c>
      <c r="U121" s="2">
        <v>19.34085</v>
      </c>
      <c r="V121" s="2">
        <v>40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1775.35042</v>
      </c>
      <c r="E122" s="2">
        <v>2.2110000000000001E-2</v>
      </c>
      <c r="F122" s="2">
        <v>1838.00738</v>
      </c>
      <c r="G122" s="2">
        <v>7.4039999999999995E-2</v>
      </c>
      <c r="H122" s="2">
        <v>1775.35042</v>
      </c>
      <c r="I122" s="2">
        <v>19.286549999999998</v>
      </c>
      <c r="J122" s="2">
        <v>174</v>
      </c>
      <c r="K122" s="2">
        <v>1765.6783499999999</v>
      </c>
      <c r="L122" s="2">
        <v>19.47081</v>
      </c>
      <c r="M122" s="2">
        <v>71</v>
      </c>
      <c r="N122" s="2">
        <v>1814.51901</v>
      </c>
      <c r="O122" s="2">
        <v>19.235679999999999</v>
      </c>
      <c r="P122" s="2">
        <v>631</v>
      </c>
      <c r="Q122" s="2">
        <v>1788.9321399999999</v>
      </c>
      <c r="R122" s="2">
        <v>19.283819999999999</v>
      </c>
      <c r="S122" s="2">
        <v>244</v>
      </c>
      <c r="T122" s="2">
        <v>1769.97667</v>
      </c>
      <c r="U122" s="2">
        <v>19.68149</v>
      </c>
      <c r="V122" s="2">
        <v>41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19291.05903</v>
      </c>
      <c r="E123" s="2">
        <v>0.12343999999999999</v>
      </c>
      <c r="F123" s="2">
        <v>19398.54089</v>
      </c>
      <c r="G123" s="2">
        <v>7.1970000000000006E-2</v>
      </c>
      <c r="H123" s="2">
        <v>19291.05903</v>
      </c>
      <c r="I123" s="2">
        <v>380.80995999999999</v>
      </c>
      <c r="J123" s="2">
        <v>165</v>
      </c>
      <c r="K123" s="2">
        <v>19040.33843</v>
      </c>
      <c r="L123" s="2">
        <v>395.89411000000001</v>
      </c>
      <c r="M123" s="2">
        <v>9</v>
      </c>
      <c r="N123" s="2">
        <v>19955.14615</v>
      </c>
      <c r="O123" s="2">
        <v>379.9271</v>
      </c>
      <c r="P123" s="2">
        <v>1219</v>
      </c>
      <c r="Q123" s="2">
        <v>19146.987209999999</v>
      </c>
      <c r="R123" s="2">
        <v>389.64722999999998</v>
      </c>
      <c r="S123" s="2">
        <v>32</v>
      </c>
      <c r="T123" s="2">
        <v>18995.495449999999</v>
      </c>
      <c r="U123" s="2">
        <v>415.95375000000001</v>
      </c>
      <c r="V123" s="2">
        <v>8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19291.05903</v>
      </c>
      <c r="E124" s="2">
        <v>1.585E-2</v>
      </c>
      <c r="F124" s="2">
        <v>19398.54089</v>
      </c>
      <c r="G124" s="2">
        <v>7.0379999999999998E-2</v>
      </c>
      <c r="H124" s="2">
        <v>19291.05903</v>
      </c>
      <c r="I124" s="2">
        <v>381.80295000000001</v>
      </c>
      <c r="J124" s="2">
        <v>168</v>
      </c>
      <c r="K124" s="2">
        <v>19053.006890000001</v>
      </c>
      <c r="L124" s="2">
        <v>395.45853</v>
      </c>
      <c r="M124" s="2">
        <v>9</v>
      </c>
      <c r="N124" s="2">
        <v>20270.364399999999</v>
      </c>
      <c r="O124" s="2">
        <v>379.88556</v>
      </c>
      <c r="P124" s="2">
        <v>1206</v>
      </c>
      <c r="Q124" s="2">
        <v>19181.934290000001</v>
      </c>
      <c r="R124" s="2">
        <v>381.60203000000001</v>
      </c>
      <c r="S124" s="2">
        <v>31</v>
      </c>
      <c r="T124" s="2">
        <v>19004.881789999999</v>
      </c>
      <c r="U124" s="2">
        <v>414.95783</v>
      </c>
      <c r="V124" s="2">
        <v>8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19291.05903</v>
      </c>
      <c r="E125" s="2">
        <v>1.562E-2</v>
      </c>
      <c r="F125" s="2">
        <v>19398.54089</v>
      </c>
      <c r="G125" s="2">
        <v>7.0199999999999999E-2</v>
      </c>
      <c r="H125" s="2">
        <v>19291.05903</v>
      </c>
      <c r="I125" s="2">
        <v>381.65087999999997</v>
      </c>
      <c r="J125" s="2">
        <v>167</v>
      </c>
      <c r="K125" s="2">
        <v>19072.745459999998</v>
      </c>
      <c r="L125" s="2">
        <v>394.98412000000002</v>
      </c>
      <c r="M125" s="2">
        <v>9</v>
      </c>
      <c r="N125" s="2">
        <v>19495.59</v>
      </c>
      <c r="O125" s="2">
        <v>379.78885000000002</v>
      </c>
      <c r="P125" s="2">
        <v>1214</v>
      </c>
      <c r="Q125" s="2">
        <v>19148.729370000001</v>
      </c>
      <c r="R125" s="2">
        <v>386.87029000000001</v>
      </c>
      <c r="S125" s="2">
        <v>31</v>
      </c>
      <c r="T125" s="2">
        <v>18991.108069999998</v>
      </c>
      <c r="U125" s="2">
        <v>401.46944999999999</v>
      </c>
      <c r="V125" s="2">
        <v>8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19291.05903</v>
      </c>
      <c r="E126" s="2">
        <v>1.5610000000000001E-2</v>
      </c>
      <c r="F126" s="2">
        <v>19398.54089</v>
      </c>
      <c r="G126" s="2">
        <v>7.0279999999999995E-2</v>
      </c>
      <c r="H126" s="2">
        <v>19291.05903</v>
      </c>
      <c r="I126" s="2">
        <v>381.28325999999998</v>
      </c>
      <c r="J126" s="2">
        <v>166</v>
      </c>
      <c r="K126" s="2">
        <v>19056.322619999999</v>
      </c>
      <c r="L126" s="2">
        <v>394.63618000000002</v>
      </c>
      <c r="M126" s="2">
        <v>9</v>
      </c>
      <c r="N126" s="2">
        <v>19459.488359999999</v>
      </c>
      <c r="O126" s="2">
        <v>379.8184</v>
      </c>
      <c r="P126" s="2">
        <v>1186</v>
      </c>
      <c r="Q126" s="2">
        <v>19190.29048</v>
      </c>
      <c r="R126" s="2">
        <v>387.22651999999999</v>
      </c>
      <c r="S126" s="2">
        <v>31</v>
      </c>
      <c r="T126" s="2">
        <v>18993.572339999999</v>
      </c>
      <c r="U126" s="2">
        <v>419.65839999999997</v>
      </c>
      <c r="V126" s="2">
        <v>7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19291.05903</v>
      </c>
      <c r="E127" s="2">
        <v>1.627E-2</v>
      </c>
      <c r="F127" s="2">
        <v>19398.54089</v>
      </c>
      <c r="G127" s="2">
        <v>7.0529999999999995E-2</v>
      </c>
      <c r="H127" s="2">
        <v>19291.05903</v>
      </c>
      <c r="I127" s="2">
        <v>380.07222000000002</v>
      </c>
      <c r="J127" s="2">
        <v>167</v>
      </c>
      <c r="K127" s="2">
        <v>19053.911400000001</v>
      </c>
      <c r="L127" s="2">
        <v>396.14057000000003</v>
      </c>
      <c r="M127" s="2">
        <v>9</v>
      </c>
      <c r="N127" s="2">
        <v>19545.825509999999</v>
      </c>
      <c r="O127" s="2">
        <v>379.93842999999998</v>
      </c>
      <c r="P127" s="2">
        <v>1188</v>
      </c>
      <c r="Q127" s="2">
        <v>19190.29048</v>
      </c>
      <c r="R127" s="2">
        <v>379.87596000000002</v>
      </c>
      <c r="S127" s="2">
        <v>31</v>
      </c>
      <c r="T127" s="2">
        <v>18993.18735</v>
      </c>
      <c r="U127" s="2">
        <v>415.45603999999997</v>
      </c>
      <c r="V127" s="2">
        <v>7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19030.733039999999</v>
      </c>
      <c r="E128" s="2">
        <v>1.67E-2</v>
      </c>
      <c r="F128" s="2">
        <v>19064.126769999999</v>
      </c>
      <c r="G128" s="2">
        <v>7.7590000000000006E-2</v>
      </c>
      <c r="H128" s="2">
        <v>19030.733039999999</v>
      </c>
      <c r="I128" s="2">
        <v>602.79211999999995</v>
      </c>
      <c r="J128" s="2">
        <v>267</v>
      </c>
      <c r="K128" s="2">
        <v>18994.501970000001</v>
      </c>
      <c r="L128" s="2">
        <v>626.60193000000004</v>
      </c>
      <c r="M128" s="2">
        <v>14</v>
      </c>
      <c r="N128" s="2">
        <v>19429.282080000001</v>
      </c>
      <c r="O128" s="2">
        <v>602.28572999999994</v>
      </c>
      <c r="P128" s="2">
        <v>1935</v>
      </c>
      <c r="Q128" s="2">
        <v>19180.506440000001</v>
      </c>
      <c r="R128" s="2">
        <v>605.68601999999998</v>
      </c>
      <c r="S128" s="2">
        <v>51</v>
      </c>
      <c r="T128" s="2">
        <v>18979.394090000002</v>
      </c>
      <c r="U128" s="2">
        <v>631.28048000000001</v>
      </c>
      <c r="V128" s="2">
        <v>12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19030.733039999999</v>
      </c>
      <c r="E129" s="2">
        <v>1.6299999999999999E-2</v>
      </c>
      <c r="F129" s="2">
        <v>19064.126769999999</v>
      </c>
      <c r="G129" s="2">
        <v>7.9799999999999996E-2</v>
      </c>
      <c r="H129" s="2">
        <v>19030.733039999999</v>
      </c>
      <c r="I129" s="2">
        <v>604.23999000000003</v>
      </c>
      <c r="J129" s="2">
        <v>274</v>
      </c>
      <c r="K129" s="2">
        <v>18992.133030000001</v>
      </c>
      <c r="L129" s="2">
        <v>619.80857000000003</v>
      </c>
      <c r="M129" s="2">
        <v>14</v>
      </c>
      <c r="N129" s="2">
        <v>19576.343369999999</v>
      </c>
      <c r="O129" s="2">
        <v>602.25037999999995</v>
      </c>
      <c r="P129" s="2">
        <v>1922</v>
      </c>
      <c r="Q129" s="2">
        <v>19180.506440000001</v>
      </c>
      <c r="R129" s="2">
        <v>606.39211999999998</v>
      </c>
      <c r="S129" s="2">
        <v>51</v>
      </c>
      <c r="T129" s="2">
        <v>18981.810689999998</v>
      </c>
      <c r="U129" s="2">
        <v>634.98785999999996</v>
      </c>
      <c r="V129" s="2">
        <v>12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19030.733039999999</v>
      </c>
      <c r="E130" s="2">
        <v>1.6140000000000002E-2</v>
      </c>
      <c r="F130" s="2">
        <v>19064.126769999999</v>
      </c>
      <c r="G130" s="2">
        <v>7.8409999999999994E-2</v>
      </c>
      <c r="H130" s="2">
        <v>19030.733039999999</v>
      </c>
      <c r="I130" s="2">
        <v>603.47626000000002</v>
      </c>
      <c r="J130" s="2">
        <v>273</v>
      </c>
      <c r="K130" s="2">
        <v>18994.415209999999</v>
      </c>
      <c r="L130" s="2">
        <v>622.24387999999999</v>
      </c>
      <c r="M130" s="2">
        <v>14</v>
      </c>
      <c r="N130" s="2">
        <v>19583.732329999999</v>
      </c>
      <c r="O130" s="2">
        <v>602.40697</v>
      </c>
      <c r="P130" s="2">
        <v>1883</v>
      </c>
      <c r="Q130" s="2">
        <v>19180.467430000001</v>
      </c>
      <c r="R130" s="2">
        <v>604.27788999999996</v>
      </c>
      <c r="S130" s="2">
        <v>51</v>
      </c>
      <c r="T130" s="2">
        <v>18981.56424</v>
      </c>
      <c r="U130" s="2">
        <v>647.93187999999998</v>
      </c>
      <c r="V130" s="2">
        <v>10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19030.733039999999</v>
      </c>
      <c r="E131" s="2">
        <v>1.7749999999999998E-2</v>
      </c>
      <c r="F131" s="2">
        <v>19064.126769999999</v>
      </c>
      <c r="G131" s="2">
        <v>7.9460000000000003E-2</v>
      </c>
      <c r="H131" s="2">
        <v>19030.733039999999</v>
      </c>
      <c r="I131" s="2">
        <v>603.35500000000002</v>
      </c>
      <c r="J131" s="2">
        <v>267</v>
      </c>
      <c r="K131" s="2">
        <v>18993.293420000002</v>
      </c>
      <c r="L131" s="2">
        <v>622.52598</v>
      </c>
      <c r="M131" s="2">
        <v>14</v>
      </c>
      <c r="N131" s="2">
        <v>19543.2281</v>
      </c>
      <c r="O131" s="2">
        <v>602.45389999999998</v>
      </c>
      <c r="P131" s="2">
        <v>1952</v>
      </c>
      <c r="Q131" s="2">
        <v>19180.506440000001</v>
      </c>
      <c r="R131" s="2">
        <v>611.62210000000005</v>
      </c>
      <c r="S131" s="2">
        <v>52</v>
      </c>
      <c r="T131" s="2">
        <v>18979.369620000001</v>
      </c>
      <c r="U131" s="2">
        <v>647.13405</v>
      </c>
      <c r="V131" s="2">
        <v>10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19030.733039999999</v>
      </c>
      <c r="E132" s="2">
        <v>1.6809999999999999E-2</v>
      </c>
      <c r="F132" s="2">
        <v>19064.126769999999</v>
      </c>
      <c r="G132" s="2">
        <v>7.6770000000000005E-2</v>
      </c>
      <c r="H132" s="2">
        <v>19030.733039999999</v>
      </c>
      <c r="I132" s="2">
        <v>603.04723999999999</v>
      </c>
      <c r="J132" s="2">
        <v>266</v>
      </c>
      <c r="K132" s="2">
        <v>18996.220580000001</v>
      </c>
      <c r="L132" s="2">
        <v>620.17526999999995</v>
      </c>
      <c r="M132" s="2">
        <v>14</v>
      </c>
      <c r="N132" s="2">
        <v>19995.42122</v>
      </c>
      <c r="O132" s="2">
        <v>602.27710000000002</v>
      </c>
      <c r="P132" s="2">
        <v>1895</v>
      </c>
      <c r="Q132" s="2">
        <v>19180.506440000001</v>
      </c>
      <c r="R132" s="2">
        <v>610.72929999999997</v>
      </c>
      <c r="S132" s="2">
        <v>51</v>
      </c>
      <c r="T132" s="2">
        <v>18979.547569999999</v>
      </c>
      <c r="U132" s="2">
        <v>649.64653999999996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19007.57893</v>
      </c>
      <c r="E133" s="2">
        <v>1.8700000000000001E-2</v>
      </c>
      <c r="F133" s="2">
        <v>19041.95091</v>
      </c>
      <c r="G133" s="2">
        <v>6.7030000000000006E-2</v>
      </c>
      <c r="H133" s="2">
        <v>19007.57893</v>
      </c>
      <c r="I133" s="2">
        <v>953.61778000000004</v>
      </c>
      <c r="J133" s="2">
        <v>411</v>
      </c>
      <c r="K133" s="2">
        <v>18985.312440000002</v>
      </c>
      <c r="L133" s="2">
        <v>966.42193999999995</v>
      </c>
      <c r="M133" s="2">
        <v>21</v>
      </c>
      <c r="N133" s="2">
        <v>19229.64315</v>
      </c>
      <c r="O133" s="2">
        <v>951.55921000000001</v>
      </c>
      <c r="P133" s="2">
        <v>3005</v>
      </c>
      <c r="Q133" s="2">
        <v>19100.31854</v>
      </c>
      <c r="R133" s="2">
        <v>961.01467000000002</v>
      </c>
      <c r="S133" s="2">
        <v>84</v>
      </c>
      <c r="T133" s="2">
        <v>18977.275710000002</v>
      </c>
      <c r="U133" s="2">
        <v>981.70155</v>
      </c>
      <c r="V133" s="2">
        <v>14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19007.57893</v>
      </c>
      <c r="E134" s="2">
        <v>1.7670000000000002E-2</v>
      </c>
      <c r="F134" s="2">
        <v>19041.95091</v>
      </c>
      <c r="G134" s="2">
        <v>6.5530000000000005E-2</v>
      </c>
      <c r="H134" s="2">
        <v>19007.57893</v>
      </c>
      <c r="I134" s="2">
        <v>951.52913000000001</v>
      </c>
      <c r="J134" s="2">
        <v>417</v>
      </c>
      <c r="K134" s="2">
        <v>18978.09333</v>
      </c>
      <c r="L134" s="2">
        <v>976.36225000000002</v>
      </c>
      <c r="M134" s="2">
        <v>21</v>
      </c>
      <c r="N134" s="2">
        <v>19126.050309999999</v>
      </c>
      <c r="O134" s="2">
        <v>951.73140000000001</v>
      </c>
      <c r="P134" s="2">
        <v>3048</v>
      </c>
      <c r="Q134" s="2">
        <v>19061.351780000001</v>
      </c>
      <c r="R134" s="2">
        <v>963.28452000000004</v>
      </c>
      <c r="S134" s="2">
        <v>80</v>
      </c>
      <c r="T134" s="2">
        <v>18977.54</v>
      </c>
      <c r="U134" s="2">
        <v>983.48245999999995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19007.57893</v>
      </c>
      <c r="E135" s="2">
        <v>1.7639999999999999E-2</v>
      </c>
      <c r="F135" s="2">
        <v>19041.95091</v>
      </c>
      <c r="G135" s="2">
        <v>6.5089999999999995E-2</v>
      </c>
      <c r="H135" s="2">
        <v>19007.57893</v>
      </c>
      <c r="I135" s="2">
        <v>953.58081000000004</v>
      </c>
      <c r="J135" s="2">
        <v>412</v>
      </c>
      <c r="K135" s="2">
        <v>18982.447459999999</v>
      </c>
      <c r="L135" s="2">
        <v>973.50355000000002</v>
      </c>
      <c r="M135" s="2">
        <v>21</v>
      </c>
      <c r="N135" s="2">
        <v>19052.328809999999</v>
      </c>
      <c r="O135" s="2">
        <v>951.58145999999999</v>
      </c>
      <c r="P135" s="2">
        <v>3087</v>
      </c>
      <c r="Q135" s="2">
        <v>19126.385730000002</v>
      </c>
      <c r="R135" s="2">
        <v>955.03006000000005</v>
      </c>
      <c r="S135" s="2">
        <v>82</v>
      </c>
      <c r="T135" s="2">
        <v>18976.322469999999</v>
      </c>
      <c r="U135" s="2">
        <v>975.58245999999997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19007.57893</v>
      </c>
      <c r="E136" s="2">
        <v>1.8849999999999999E-2</v>
      </c>
      <c r="F136" s="2">
        <v>19041.95091</v>
      </c>
      <c r="G136" s="2">
        <v>6.6350000000000006E-2</v>
      </c>
      <c r="H136" s="2">
        <v>19007.57893</v>
      </c>
      <c r="I136" s="2">
        <v>951.72868000000005</v>
      </c>
      <c r="J136" s="2">
        <v>414</v>
      </c>
      <c r="K136" s="2">
        <v>18979.510689999999</v>
      </c>
      <c r="L136" s="2">
        <v>965.71451999999999</v>
      </c>
      <c r="M136" s="2">
        <v>21</v>
      </c>
      <c r="N136" s="2">
        <v>19164.48734</v>
      </c>
      <c r="O136" s="2">
        <v>951.45276000000001</v>
      </c>
      <c r="P136" s="2">
        <v>3081</v>
      </c>
      <c r="Q136" s="2">
        <v>19051.5121</v>
      </c>
      <c r="R136" s="2">
        <v>956.85339999999997</v>
      </c>
      <c r="S136" s="2">
        <v>81</v>
      </c>
      <c r="T136" s="2">
        <v>18977.417249999999</v>
      </c>
      <c r="U136" s="2">
        <v>980.28507999999999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19007.57893</v>
      </c>
      <c r="E137" s="2">
        <v>1.7440000000000001E-2</v>
      </c>
      <c r="F137" s="2">
        <v>19041.95091</v>
      </c>
      <c r="G137" s="2">
        <v>6.5129999999999993E-2</v>
      </c>
      <c r="H137" s="2">
        <v>19007.57893</v>
      </c>
      <c r="I137" s="2">
        <v>952.50720000000001</v>
      </c>
      <c r="J137" s="2">
        <v>413</v>
      </c>
      <c r="K137" s="2">
        <v>18981.161230000002</v>
      </c>
      <c r="L137" s="2">
        <v>966.22610999999995</v>
      </c>
      <c r="M137" s="2">
        <v>21</v>
      </c>
      <c r="N137" s="2">
        <v>19047.445810000001</v>
      </c>
      <c r="O137" s="2">
        <v>951.51738</v>
      </c>
      <c r="P137" s="2">
        <v>3034</v>
      </c>
      <c r="Q137" s="2">
        <v>19179.07633</v>
      </c>
      <c r="R137" s="2">
        <v>956.75638000000004</v>
      </c>
      <c r="S137" s="2">
        <v>80</v>
      </c>
      <c r="T137" s="2">
        <v>18977.775430000002</v>
      </c>
      <c r="U137" s="2">
        <v>995.01747999999998</v>
      </c>
      <c r="V137" s="2">
        <v>16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O7" sqref="O7"/>
    </sheetView>
  </sheetViews>
  <sheetFormatPr defaultRowHeight="13.8" x14ac:dyDescent="0.25"/>
  <cols>
    <col min="1" max="1" width="10.44140625" customWidth="1"/>
    <col min="2" max="2" width="5.77734375" bestFit="1" customWidth="1"/>
    <col min="3" max="3" width="4.66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8" t="s">
        <v>49</v>
      </c>
      <c r="E1" s="28" t="s">
        <v>58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29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38.640819999999998</v>
      </c>
      <c r="E3" s="14">
        <v>38.640819999999998</v>
      </c>
      <c r="F3" s="14">
        <v>33.47602400000001</v>
      </c>
      <c r="G3" s="14">
        <v>31.755230000000001</v>
      </c>
      <c r="H3" s="14">
        <v>32.838080000000005</v>
      </c>
      <c r="I3" s="14">
        <v>32.357005999999998</v>
      </c>
      <c r="J3" s="14">
        <v>31.405164000000003</v>
      </c>
      <c r="L3" s="3">
        <f t="shared" ref="L3:L29" si="0">(D3-J3)/MAX(D3,J3)</f>
        <v>0.18725420423272579</v>
      </c>
      <c r="M3" s="3">
        <f t="shared" ref="M3:M29" si="1">(E3-J3)/MAX(J3,E3)</f>
        <v>0.18725420423272579</v>
      </c>
      <c r="N3" s="3">
        <f t="shared" ref="N3:N29" si="2">(F3-J3)/MAX(F3,J3)</f>
        <v>6.1860990421084838E-2</v>
      </c>
      <c r="O3" s="3">
        <f t="shared" ref="O3:O29" si="3">(G3-J3)/MAX(G3,J3)</f>
        <v>1.1023884884474091E-2</v>
      </c>
      <c r="P3" s="3">
        <f t="shared" ref="P3:P29" si="4">(H3-J3)/MAX(H3,J3)</f>
        <v>4.3635803311277699E-2</v>
      </c>
      <c r="Q3" s="3">
        <f t="shared" ref="Q3:Q29" si="5">(I3-J3)/MAX(I3,J3)</f>
        <v>2.9416874972919178E-2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31.553519999999999</v>
      </c>
      <c r="E4" s="14">
        <v>33.278730000000003</v>
      </c>
      <c r="F4" s="14">
        <v>30.713767999999998</v>
      </c>
      <c r="G4" s="14">
        <v>29.292036000000003</v>
      </c>
      <c r="H4" s="14">
        <v>31.190576</v>
      </c>
      <c r="I4" s="14">
        <v>30.171416000000001</v>
      </c>
      <c r="J4" s="14">
        <v>29.277750000000005</v>
      </c>
      <c r="L4" s="3">
        <f t="shared" si="0"/>
        <v>7.2124124344922352E-2</v>
      </c>
      <c r="M4" s="3">
        <f t="shared" si="1"/>
        <v>0.12022634277209492</v>
      </c>
      <c r="N4" s="3">
        <f t="shared" si="2"/>
        <v>4.6754862509868329E-2</v>
      </c>
      <c r="O4" s="3">
        <f t="shared" si="3"/>
        <v>4.8770935553945331E-4</v>
      </c>
      <c r="P4" s="3">
        <f t="shared" si="4"/>
        <v>6.1327049554967997E-2</v>
      </c>
      <c r="Q4" s="3">
        <f t="shared" si="5"/>
        <v>2.9619624083934145E-2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30.719000000000001</v>
      </c>
      <c r="E5" s="14">
        <v>30.021850000000001</v>
      </c>
      <c r="F5" s="14">
        <v>30.719000000000001</v>
      </c>
      <c r="G5" s="14">
        <v>28.938654000000003</v>
      </c>
      <c r="H5" s="14">
        <v>31.529912000000003</v>
      </c>
      <c r="I5" s="14">
        <v>30.580578000000003</v>
      </c>
      <c r="J5" s="14">
        <v>28.949670000000005</v>
      </c>
      <c r="L5" s="3">
        <f t="shared" si="0"/>
        <v>5.7597252514730184E-2</v>
      </c>
      <c r="M5" s="3">
        <f t="shared" si="1"/>
        <v>3.5713322130381565E-2</v>
      </c>
      <c r="N5" s="3">
        <f t="shared" si="2"/>
        <v>5.7597252514730184E-2</v>
      </c>
      <c r="O5" s="3">
        <f t="shared" si="3"/>
        <v>-3.8052247227693674E-4</v>
      </c>
      <c r="P5" s="3">
        <f t="shared" si="4"/>
        <v>8.1834735219051616E-2</v>
      </c>
      <c r="Q5" s="3">
        <f t="shared" si="5"/>
        <v>5.3331496873603827E-2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160.93574000000001</v>
      </c>
      <c r="E6" s="14">
        <v>155.24664999999999</v>
      </c>
      <c r="F6" s="14">
        <v>147.70671199999998</v>
      </c>
      <c r="G6" s="14">
        <v>146.069952</v>
      </c>
      <c r="H6" s="14">
        <v>151.639174</v>
      </c>
      <c r="I6" s="14">
        <v>147.06652800000001</v>
      </c>
      <c r="J6" s="14">
        <v>146.14318400000002</v>
      </c>
      <c r="L6" s="3">
        <f t="shared" si="0"/>
        <v>9.1915916253282146E-2</v>
      </c>
      <c r="M6" s="3">
        <f t="shared" si="1"/>
        <v>5.8638727470125572E-2</v>
      </c>
      <c r="N6" s="3">
        <f t="shared" si="2"/>
        <v>1.0585355119136107E-2</v>
      </c>
      <c r="O6" s="3">
        <f t="shared" si="3"/>
        <v>-5.0109760849345261E-4</v>
      </c>
      <c r="P6" s="3">
        <f t="shared" si="4"/>
        <v>3.624386664095109E-2</v>
      </c>
      <c r="Q6" s="3">
        <f t="shared" si="5"/>
        <v>6.2784102715744122E-3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147.47323</v>
      </c>
      <c r="E7" s="14">
        <v>111.92357999999999</v>
      </c>
      <c r="F7" s="14">
        <v>111.27805999999998</v>
      </c>
      <c r="G7" s="14">
        <v>144.10173600000002</v>
      </c>
      <c r="H7" s="14">
        <v>110.51596600000001</v>
      </c>
      <c r="I7" s="14">
        <v>108.75644600000001</v>
      </c>
      <c r="J7" s="14">
        <v>107.982872</v>
      </c>
      <c r="L7" s="3">
        <f t="shared" si="0"/>
        <v>0.26777984044968706</v>
      </c>
      <c r="M7" s="3">
        <f t="shared" si="1"/>
        <v>3.5208916655453545E-2</v>
      </c>
      <c r="N7" s="3">
        <f t="shared" si="2"/>
        <v>2.9612198487284757E-2</v>
      </c>
      <c r="O7" s="3">
        <f t="shared" si="3"/>
        <v>0.25064836137713159</v>
      </c>
      <c r="P7" s="3">
        <f t="shared" si="4"/>
        <v>2.2920615832105248E-2</v>
      </c>
      <c r="Q7" s="3">
        <f t="shared" si="5"/>
        <v>7.1129025308533031E-3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104.52069000000002</v>
      </c>
      <c r="E8" s="14">
        <v>106.11736000000001</v>
      </c>
      <c r="F8" s="14">
        <v>104.43026999999999</v>
      </c>
      <c r="G8" s="14">
        <v>103.15970399999999</v>
      </c>
      <c r="H8" s="14">
        <v>105.677044</v>
      </c>
      <c r="I8" s="14">
        <v>104.12987600000001</v>
      </c>
      <c r="J8" s="14">
        <v>103.47608199999999</v>
      </c>
      <c r="L8" s="3">
        <f t="shared" si="0"/>
        <v>9.994270034000205E-3</v>
      </c>
      <c r="M8" s="3">
        <f t="shared" si="1"/>
        <v>2.4890159348103024E-2</v>
      </c>
      <c r="N8" s="3">
        <f t="shared" si="2"/>
        <v>9.1370825719401284E-3</v>
      </c>
      <c r="O8" s="3">
        <f t="shared" si="3"/>
        <v>-3.0574988334019092E-3</v>
      </c>
      <c r="P8" s="3">
        <f t="shared" si="4"/>
        <v>2.0827247968820968E-2</v>
      </c>
      <c r="Q8" s="3">
        <f t="shared" si="5"/>
        <v>6.278639955357471E-3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1268.2550100000001</v>
      </c>
      <c r="E9" s="14">
        <v>1176.46279</v>
      </c>
      <c r="F9" s="14">
        <v>1075.445622</v>
      </c>
      <c r="G9" s="14">
        <v>1075.7085500000001</v>
      </c>
      <c r="H9" s="14">
        <v>1143.416972</v>
      </c>
      <c r="I9" s="14">
        <v>1083.3127320000001</v>
      </c>
      <c r="J9" s="14">
        <v>1071.9555620000001</v>
      </c>
      <c r="L9" s="3">
        <f t="shared" si="0"/>
        <v>0.15477916227588959</v>
      </c>
      <c r="M9" s="3">
        <f t="shared" si="1"/>
        <v>8.8831732621139622E-2</v>
      </c>
      <c r="N9" s="3">
        <f t="shared" si="2"/>
        <v>3.2452221931122964E-3</v>
      </c>
      <c r="O9" s="3">
        <f t="shared" si="3"/>
        <v>3.4888520687131838E-3</v>
      </c>
      <c r="P9" s="3">
        <f t="shared" si="4"/>
        <v>6.2498119015151274E-2</v>
      </c>
      <c r="Q9" s="3">
        <f t="shared" si="5"/>
        <v>1.0483740903730093E-2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1228.23189</v>
      </c>
      <c r="E10" s="14">
        <v>1065.3685499999999</v>
      </c>
      <c r="F10" s="14">
        <v>1055.23035</v>
      </c>
      <c r="G10" s="14">
        <v>1186.190102</v>
      </c>
      <c r="H10" s="14">
        <v>1082.1095820000003</v>
      </c>
      <c r="I10" s="14">
        <v>1087.6007139999999</v>
      </c>
      <c r="J10" s="14">
        <v>1184.6251159999999</v>
      </c>
      <c r="L10" s="3">
        <f t="shared" si="0"/>
        <v>3.5503697921408055E-2</v>
      </c>
      <c r="M10" s="3">
        <f t="shared" si="1"/>
        <v>-0.10067030015595248</v>
      </c>
      <c r="N10" s="3">
        <f t="shared" si="2"/>
        <v>-0.10922845063163417</v>
      </c>
      <c r="O10" s="3">
        <f t="shared" si="3"/>
        <v>1.3193382724753927E-3</v>
      </c>
      <c r="P10" s="3">
        <f t="shared" si="4"/>
        <v>-8.6538376246954124E-2</v>
      </c>
      <c r="Q10" s="3">
        <f t="shared" si="5"/>
        <v>-8.19030431564816E-2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1037.90112</v>
      </c>
      <c r="E11" s="14">
        <v>1054.8382200000001</v>
      </c>
      <c r="F11" s="14">
        <v>1037.364804</v>
      </c>
      <c r="G11" s="14">
        <v>1035.0845919999999</v>
      </c>
      <c r="H11" s="14">
        <v>1055.7738219999999</v>
      </c>
      <c r="I11" s="14">
        <v>1037.808698</v>
      </c>
      <c r="J11" s="14">
        <v>1033.7801400000001</v>
      </c>
      <c r="L11" s="3">
        <f t="shared" si="0"/>
        <v>3.9704938366382321E-3</v>
      </c>
      <c r="M11" s="3">
        <f t="shared" si="1"/>
        <v>1.996332669857186E-2</v>
      </c>
      <c r="N11" s="3">
        <f t="shared" si="2"/>
        <v>3.455548121719363E-3</v>
      </c>
      <c r="O11" s="3">
        <f t="shared" si="3"/>
        <v>1.2602370956748389E-3</v>
      </c>
      <c r="P11" s="3">
        <f t="shared" si="4"/>
        <v>2.0831812213657833E-2</v>
      </c>
      <c r="Q11" s="3">
        <f t="shared" si="5"/>
        <v>3.8817924804095015E-3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3930.8159500000002</v>
      </c>
      <c r="E12" s="14">
        <v>2863.3580000000002</v>
      </c>
      <c r="F12" s="14">
        <v>2847.22723</v>
      </c>
      <c r="G12" s="14">
        <v>2847.22723</v>
      </c>
      <c r="H12" s="14">
        <v>2849.9233800000002</v>
      </c>
      <c r="I12" s="14">
        <v>2847.7664599999998</v>
      </c>
      <c r="J12" s="14">
        <v>2847.22723</v>
      </c>
      <c r="L12" s="3">
        <f t="shared" si="0"/>
        <v>0.27566508678687951</v>
      </c>
      <c r="M12" s="3">
        <f t="shared" si="1"/>
        <v>5.6335149150054621E-3</v>
      </c>
      <c r="N12" s="3">
        <f t="shared" si="2"/>
        <v>0</v>
      </c>
      <c r="O12" s="3">
        <f t="shared" si="3"/>
        <v>0</v>
      </c>
      <c r="P12" s="3">
        <f t="shared" si="4"/>
        <v>9.4604297747829841E-4</v>
      </c>
      <c r="Q12" s="3">
        <f t="shared" si="5"/>
        <v>1.8935190352647855E-4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2617.4234299999998</v>
      </c>
      <c r="E13" s="14">
        <v>2617.4234299999998</v>
      </c>
      <c r="F13" s="14">
        <v>2617.1867579999998</v>
      </c>
      <c r="G13" s="14">
        <v>2617.4234299999998</v>
      </c>
      <c r="H13" s="14">
        <v>2617.9862939999998</v>
      </c>
      <c r="I13" s="14">
        <v>2610.1571539999995</v>
      </c>
      <c r="J13" s="14">
        <v>2612.5575699999999</v>
      </c>
      <c r="L13" s="3">
        <f t="shared" si="0"/>
        <v>1.8590266841157926E-3</v>
      </c>
      <c r="M13" s="3">
        <f t="shared" si="1"/>
        <v>1.8590266841157926E-3</v>
      </c>
      <c r="N13" s="3">
        <f t="shared" si="2"/>
        <v>1.7687648716125308E-3</v>
      </c>
      <c r="O13" s="3">
        <f t="shared" si="3"/>
        <v>1.8590266841157926E-3</v>
      </c>
      <c r="P13" s="3">
        <f t="shared" si="4"/>
        <v>2.0736258293030906E-3</v>
      </c>
      <c r="Q13" s="3">
        <f t="shared" si="5"/>
        <v>-9.1879927453633299E-4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3739.7351499999995</v>
      </c>
      <c r="E14" s="14">
        <v>2534.6066700000001</v>
      </c>
      <c r="F14" s="14">
        <v>2250.4259759999995</v>
      </c>
      <c r="G14" s="14">
        <v>2242.4121700000001</v>
      </c>
      <c r="H14" s="14">
        <v>2302.8960639999996</v>
      </c>
      <c r="I14" s="14">
        <v>2480.788266</v>
      </c>
      <c r="J14" s="14">
        <v>2239.95147</v>
      </c>
      <c r="L14" s="3">
        <f t="shared" si="0"/>
        <v>0.40104007900131639</v>
      </c>
      <c r="M14" s="3">
        <f t="shared" si="1"/>
        <v>0.11625283066109825</v>
      </c>
      <c r="N14" s="3">
        <f t="shared" si="2"/>
        <v>4.6544548062040173E-3</v>
      </c>
      <c r="O14" s="3">
        <f t="shared" si="3"/>
        <v>1.0973450969096765E-3</v>
      </c>
      <c r="P14" s="3">
        <f t="shared" si="4"/>
        <v>2.7332798463630362E-2</v>
      </c>
      <c r="Q14" s="3">
        <f t="shared" si="5"/>
        <v>9.7080754250874896E-2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58363.533259999997</v>
      </c>
      <c r="E15" s="14">
        <v>53167.860180000003</v>
      </c>
      <c r="F15" s="14">
        <v>45418.531692000004</v>
      </c>
      <c r="G15" s="14">
        <v>41202.540896000006</v>
      </c>
      <c r="H15" s="14">
        <v>41429.477840000007</v>
      </c>
      <c r="I15" s="14">
        <v>42010.030714000008</v>
      </c>
      <c r="J15" s="14">
        <v>41200.673097999999</v>
      </c>
      <c r="L15" s="3">
        <f t="shared" si="0"/>
        <v>0.2940682169727844</v>
      </c>
      <c r="M15" s="3">
        <f t="shared" si="1"/>
        <v>0.22508310549804045</v>
      </c>
      <c r="N15" s="3">
        <f t="shared" si="2"/>
        <v>9.2866467427940566E-2</v>
      </c>
      <c r="O15" s="3">
        <f t="shared" si="3"/>
        <v>4.533210718050438E-5</v>
      </c>
      <c r="P15" s="3">
        <f t="shared" si="4"/>
        <v>5.5227522510336207E-3</v>
      </c>
      <c r="Q15" s="3">
        <f t="shared" si="5"/>
        <v>1.9265818240172979E-2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44281.19932</v>
      </c>
      <c r="E16" s="14">
        <v>44893.244100000004</v>
      </c>
      <c r="F16" s="14">
        <v>40735.953474000002</v>
      </c>
      <c r="G16" s="14">
        <v>35659.283434000004</v>
      </c>
      <c r="H16" s="14">
        <v>36490.356077999997</v>
      </c>
      <c r="I16" s="14">
        <v>37643.096772000004</v>
      </c>
      <c r="J16" s="14">
        <v>35833.532212000006</v>
      </c>
      <c r="L16" s="3">
        <f t="shared" si="0"/>
        <v>0.19077322289652912</v>
      </c>
      <c r="M16" s="3">
        <f t="shared" si="1"/>
        <v>0.20180568523449605</v>
      </c>
      <c r="N16" s="3">
        <f t="shared" si="2"/>
        <v>0.12034629961783022</v>
      </c>
      <c r="O16" s="3">
        <f t="shared" si="3"/>
        <v>-4.862729606701967E-3</v>
      </c>
      <c r="P16" s="3">
        <f t="shared" si="4"/>
        <v>1.7999930299282284E-2</v>
      </c>
      <c r="Q16" s="3">
        <f t="shared" si="5"/>
        <v>4.8071617777897702E-2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36760.258670000003</v>
      </c>
      <c r="E17" s="14">
        <v>37865.340270000001</v>
      </c>
      <c r="F17" s="14">
        <v>36760.258670000003</v>
      </c>
      <c r="G17" s="14">
        <v>35369.325763999994</v>
      </c>
      <c r="H17" s="14">
        <v>36312.036909999995</v>
      </c>
      <c r="I17" s="14">
        <v>36907.378115999993</v>
      </c>
      <c r="J17" s="14">
        <v>35526.528835999998</v>
      </c>
      <c r="L17" s="3">
        <f t="shared" si="0"/>
        <v>3.356151122535083E-2</v>
      </c>
      <c r="M17" s="3">
        <f t="shared" si="1"/>
        <v>6.1766550024984178E-2</v>
      </c>
      <c r="N17" s="3">
        <f t="shared" si="2"/>
        <v>3.356151122535083E-2</v>
      </c>
      <c r="O17" s="3">
        <f t="shared" si="3"/>
        <v>-4.4249488241785593E-3</v>
      </c>
      <c r="P17" s="3">
        <f t="shared" si="4"/>
        <v>2.1632167756022412E-2</v>
      </c>
      <c r="Q17" s="3">
        <f t="shared" si="5"/>
        <v>3.7413908830369415E-2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359050.84524</v>
      </c>
      <c r="E18" s="14">
        <v>352631.54723999999</v>
      </c>
      <c r="F18" s="14">
        <v>332925.67072199995</v>
      </c>
      <c r="G18" s="14">
        <v>325545.76132399996</v>
      </c>
      <c r="H18" s="14">
        <v>325159.30587199994</v>
      </c>
      <c r="I18" s="14">
        <v>328128.67078399996</v>
      </c>
      <c r="J18" s="14">
        <v>324248.70232600003</v>
      </c>
      <c r="L18" s="3">
        <f t="shared" si="0"/>
        <v>9.6928174311182044E-2</v>
      </c>
      <c r="M18" s="3">
        <f t="shared" si="1"/>
        <v>8.048867191874548E-2</v>
      </c>
      <c r="N18" s="3">
        <f t="shared" si="2"/>
        <v>2.6062779650432476E-2</v>
      </c>
      <c r="O18" s="3">
        <f t="shared" si="3"/>
        <v>3.9842601320464891E-3</v>
      </c>
      <c r="P18" s="3">
        <f t="shared" si="4"/>
        <v>2.8004843458436135E-3</v>
      </c>
      <c r="Q18" s="3">
        <f t="shared" si="5"/>
        <v>1.1824533493917178E-2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334992.57816999999</v>
      </c>
      <c r="E19" s="14">
        <v>336881.9167</v>
      </c>
      <c r="F19" s="14">
        <v>327429.22936200007</v>
      </c>
      <c r="G19" s="14">
        <v>324170.81218000001</v>
      </c>
      <c r="H19" s="14">
        <v>324168.08574799995</v>
      </c>
      <c r="I19" s="14">
        <v>326757.63641400001</v>
      </c>
      <c r="J19" s="14">
        <v>323378.54777399998</v>
      </c>
      <c r="L19" s="3">
        <f t="shared" si="0"/>
        <v>3.466951554403154E-2</v>
      </c>
      <c r="M19" s="3">
        <f t="shared" si="1"/>
        <v>4.0083389035170565E-2</v>
      </c>
      <c r="N19" s="3">
        <f t="shared" si="2"/>
        <v>1.2371166727823589E-2</v>
      </c>
      <c r="O19" s="3">
        <f t="shared" si="3"/>
        <v>2.4439720549551394E-3</v>
      </c>
      <c r="P19" s="3">
        <f t="shared" si="4"/>
        <v>2.4355820597766801E-3</v>
      </c>
      <c r="Q19" s="3">
        <f t="shared" si="5"/>
        <v>1.0341269073567251E-2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324430.35996999999</v>
      </c>
      <c r="E20" s="14">
        <v>324427.99745000002</v>
      </c>
      <c r="F20" s="14">
        <v>324430.35996999999</v>
      </c>
      <c r="G20" s="14">
        <v>323424.03508200002</v>
      </c>
      <c r="H20" s="14">
        <v>324717.90539999999</v>
      </c>
      <c r="I20" s="14">
        <v>325288.66038000002</v>
      </c>
      <c r="J20" s="14">
        <v>323009.39910200005</v>
      </c>
      <c r="L20" s="3">
        <f t="shared" si="0"/>
        <v>4.3798640427219343E-3</v>
      </c>
      <c r="M20" s="3">
        <f t="shared" si="1"/>
        <v>4.3726138284924101E-3</v>
      </c>
      <c r="N20" s="3">
        <f t="shared" si="2"/>
        <v>4.3798640427219343E-3</v>
      </c>
      <c r="O20" s="3">
        <f t="shared" si="3"/>
        <v>1.282019686306978E-3</v>
      </c>
      <c r="P20" s="3">
        <f t="shared" si="4"/>
        <v>5.2615093580852309E-3</v>
      </c>
      <c r="Q20" s="3">
        <f t="shared" si="5"/>
        <v>7.006888206116205E-3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1022.3725899999999</v>
      </c>
      <c r="E21" s="14">
        <v>1022.3725899999999</v>
      </c>
      <c r="F21" s="14">
        <v>893.48825999999985</v>
      </c>
      <c r="G21" s="14">
        <v>887.09019999999998</v>
      </c>
      <c r="H21" s="14">
        <v>887.09019999999998</v>
      </c>
      <c r="I21" s="14">
        <v>902.83398799999998</v>
      </c>
      <c r="J21" s="14">
        <v>887.09019999999998</v>
      </c>
      <c r="L21" s="3">
        <f t="shared" si="0"/>
        <v>0.13232200405529257</v>
      </c>
      <c r="M21" s="3">
        <f t="shared" si="1"/>
        <v>0.13232200405529257</v>
      </c>
      <c r="N21" s="3">
        <f t="shared" si="2"/>
        <v>7.1607656042395832E-3</v>
      </c>
      <c r="O21" s="3">
        <f t="shared" si="3"/>
        <v>0</v>
      </c>
      <c r="P21" s="3">
        <f t="shared" si="4"/>
        <v>0</v>
      </c>
      <c r="Q21" s="3">
        <f t="shared" si="5"/>
        <v>1.7438187096695784E-2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740.51856999999995</v>
      </c>
      <c r="E22" s="14">
        <v>740.80066999999997</v>
      </c>
      <c r="F22" s="14">
        <v>730.37664000000007</v>
      </c>
      <c r="G22" s="14">
        <v>652.90625199999999</v>
      </c>
      <c r="H22" s="14">
        <v>720.78464400000007</v>
      </c>
      <c r="I22" s="14">
        <v>717.70678799999985</v>
      </c>
      <c r="J22" s="14">
        <v>663.13907400000005</v>
      </c>
      <c r="L22" s="3">
        <f t="shared" si="0"/>
        <v>0.10449366043582123</v>
      </c>
      <c r="M22" s="3">
        <f t="shared" si="1"/>
        <v>0.1048346730031979</v>
      </c>
      <c r="N22" s="3">
        <f t="shared" si="2"/>
        <v>9.205875751995575E-2</v>
      </c>
      <c r="O22" s="3">
        <f t="shared" si="3"/>
        <v>-1.5430883808846491E-2</v>
      </c>
      <c r="P22" s="3">
        <f t="shared" si="4"/>
        <v>7.9976135007670909E-2</v>
      </c>
      <c r="Q22" s="3">
        <f t="shared" si="5"/>
        <v>7.6030650555864332E-2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677.53887999999995</v>
      </c>
      <c r="E23" s="14">
        <v>677.53887999999995</v>
      </c>
      <c r="F23" s="14">
        <v>668.41796199999987</v>
      </c>
      <c r="G23" s="14">
        <v>618.60235399999999</v>
      </c>
      <c r="H23" s="14">
        <v>693.37162799999999</v>
      </c>
      <c r="I23" s="14">
        <v>697.36219800000003</v>
      </c>
      <c r="J23" s="14">
        <v>619.23116400000004</v>
      </c>
      <c r="L23" s="3">
        <f t="shared" si="0"/>
        <v>8.6058110790630818E-2</v>
      </c>
      <c r="M23" s="3">
        <f t="shared" si="1"/>
        <v>8.6058110790630818E-2</v>
      </c>
      <c r="N23" s="3">
        <f t="shared" si="2"/>
        <v>7.3586888438524414E-2</v>
      </c>
      <c r="O23" s="3">
        <f t="shared" si="3"/>
        <v>-1.0154689178402591E-3</v>
      </c>
      <c r="P23" s="3">
        <f t="shared" si="4"/>
        <v>0.10692745564720446</v>
      </c>
      <c r="Q23" s="3">
        <f t="shared" si="5"/>
        <v>0.11203795419951913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2067.6819300000002</v>
      </c>
      <c r="E24" s="14">
        <v>2076.6203099999998</v>
      </c>
      <c r="F24" s="14">
        <v>2041.1554140000001</v>
      </c>
      <c r="G24" s="14">
        <v>1855.2816200000002</v>
      </c>
      <c r="H24" s="14">
        <v>2024.1952239999998</v>
      </c>
      <c r="I24" s="14">
        <v>1933.0305759999999</v>
      </c>
      <c r="J24" s="14">
        <v>1847.036908</v>
      </c>
      <c r="L24" s="3">
        <f t="shared" si="0"/>
        <v>0.10671129770912112</v>
      </c>
      <c r="M24" s="3">
        <f t="shared" si="1"/>
        <v>0.11055627304348178</v>
      </c>
      <c r="N24" s="3">
        <f t="shared" si="2"/>
        <v>9.5102266426440776E-2</v>
      </c>
      <c r="O24" s="3">
        <f t="shared" si="3"/>
        <v>4.443914018832441E-3</v>
      </c>
      <c r="P24" s="3">
        <f t="shared" si="4"/>
        <v>8.7520370515408258E-2</v>
      </c>
      <c r="Q24" s="3">
        <f t="shared" si="5"/>
        <v>4.4486449964979677E-2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1832.5461299999999</v>
      </c>
      <c r="E25" s="14">
        <v>1892.0044600000001</v>
      </c>
      <c r="F25" s="14">
        <v>1832.5461299999999</v>
      </c>
      <c r="G25" s="14">
        <v>1791.393648</v>
      </c>
      <c r="H25" s="14">
        <v>1847.1165819999999</v>
      </c>
      <c r="I25" s="14">
        <v>1829.6549599999998</v>
      </c>
      <c r="J25" s="14">
        <v>1773.3754399999998</v>
      </c>
      <c r="L25" s="3">
        <f t="shared" si="0"/>
        <v>3.2288786094568957E-2</v>
      </c>
      <c r="M25" s="3">
        <f t="shared" si="1"/>
        <v>6.2700179892810778E-2</v>
      </c>
      <c r="N25" s="3">
        <f t="shared" si="2"/>
        <v>3.2288786094568957E-2</v>
      </c>
      <c r="O25" s="3">
        <f t="shared" si="3"/>
        <v>1.0058206927392312E-2</v>
      </c>
      <c r="P25" s="3">
        <f t="shared" si="4"/>
        <v>3.9922299825902424E-2</v>
      </c>
      <c r="Q25" s="3">
        <f t="shared" si="5"/>
        <v>3.0759635685626788E-2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1775.35042</v>
      </c>
      <c r="E26" s="14">
        <v>1838.0073799999998</v>
      </c>
      <c r="F26" s="14">
        <v>1775.35042</v>
      </c>
      <c r="G26" s="14">
        <v>1763.753774</v>
      </c>
      <c r="H26" s="14">
        <v>1832.8945179999998</v>
      </c>
      <c r="I26" s="14">
        <v>1820.294296</v>
      </c>
      <c r="J26" s="14">
        <v>1770.2008819999999</v>
      </c>
      <c r="L26" s="3">
        <f t="shared" si="0"/>
        <v>2.9005755382084629E-3</v>
      </c>
      <c r="M26" s="3">
        <f t="shared" si="1"/>
        <v>3.6891308891262409E-2</v>
      </c>
      <c r="N26" s="3">
        <f t="shared" si="2"/>
        <v>2.9005755382084629E-3</v>
      </c>
      <c r="O26" s="3">
        <f t="shared" si="3"/>
        <v>-3.6420205557212257E-3</v>
      </c>
      <c r="P26" s="3">
        <f t="shared" si="4"/>
        <v>3.4204715756588878E-2</v>
      </c>
      <c r="Q26" s="3">
        <f t="shared" si="5"/>
        <v>2.7519403928297628E-2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19291.05903</v>
      </c>
      <c r="E27" s="14">
        <v>19398.54089</v>
      </c>
      <c r="F27" s="14">
        <v>19291.05903</v>
      </c>
      <c r="G27" s="14">
        <v>19055.264959999997</v>
      </c>
      <c r="H27" s="14">
        <v>19745.282884</v>
      </c>
      <c r="I27" s="14">
        <v>19171.646365999997</v>
      </c>
      <c r="J27" s="14">
        <v>18995.648999999998</v>
      </c>
      <c r="L27" s="3">
        <f t="shared" si="0"/>
        <v>1.5313313257743048E-2</v>
      </c>
      <c r="M27" s="3">
        <f t="shared" si="1"/>
        <v>2.0769185284842451E-2</v>
      </c>
      <c r="N27" s="3">
        <f t="shared" si="2"/>
        <v>1.5313313257743048E-2</v>
      </c>
      <c r="O27" s="3">
        <f t="shared" si="3"/>
        <v>3.1285820546259769E-3</v>
      </c>
      <c r="P27" s="3">
        <f t="shared" si="4"/>
        <v>3.7965213686933098E-2</v>
      </c>
      <c r="Q27" s="3">
        <f t="shared" si="5"/>
        <v>9.1800861877007374E-3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19030.733039999999</v>
      </c>
      <c r="E28" s="14">
        <v>19064.126769999999</v>
      </c>
      <c r="F28" s="14">
        <v>19030.733039999999</v>
      </c>
      <c r="G28" s="14">
        <v>18994.112842000002</v>
      </c>
      <c r="H28" s="14">
        <v>19625.601419999999</v>
      </c>
      <c r="I28" s="14">
        <v>19180.498637999997</v>
      </c>
      <c r="J28" s="14">
        <v>18980.337242000001</v>
      </c>
      <c r="L28" s="3">
        <f t="shared" si="0"/>
        <v>2.6481270003668625E-3</v>
      </c>
      <c r="M28" s="3">
        <f t="shared" si="1"/>
        <v>4.3951411470811112E-3</v>
      </c>
      <c r="N28" s="3">
        <f t="shared" si="2"/>
        <v>2.6481270003668625E-3</v>
      </c>
      <c r="O28" s="3">
        <f t="shared" si="3"/>
        <v>7.252562999173135E-4</v>
      </c>
      <c r="P28" s="3">
        <f t="shared" si="4"/>
        <v>3.2878695750053484E-2</v>
      </c>
      <c r="Q28" s="3">
        <f t="shared" si="5"/>
        <v>1.0435672178169569E-2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19007.57893</v>
      </c>
      <c r="E29" s="14">
        <v>19041.95091</v>
      </c>
      <c r="F29" s="14">
        <v>19007.57893</v>
      </c>
      <c r="G29" s="14">
        <v>18981.305029999996</v>
      </c>
      <c r="H29" s="14">
        <v>19123.991084000001</v>
      </c>
      <c r="I29" s="14">
        <v>19103.728896000001</v>
      </c>
      <c r="J29" s="14">
        <v>18977.266172000003</v>
      </c>
      <c r="L29" s="3">
        <f t="shared" si="0"/>
        <v>1.594772175437516E-3</v>
      </c>
      <c r="M29" s="3">
        <f t="shared" si="1"/>
        <v>3.3969596028118471E-3</v>
      </c>
      <c r="N29" s="3">
        <f t="shared" si="2"/>
        <v>1.594772175437516E-3</v>
      </c>
      <c r="O29" s="3">
        <f t="shared" si="3"/>
        <v>2.1278083849393868E-4</v>
      </c>
      <c r="P29" s="3">
        <f t="shared" si="4"/>
        <v>7.6722955661046388E-3</v>
      </c>
      <c r="Q29" s="3">
        <f t="shared" si="5"/>
        <v>6.6197926430204114E-3</v>
      </c>
    </row>
    <row r="30" spans="1:17" s="3" customFormat="1" x14ac:dyDescent="0.25">
      <c r="D30" s="30"/>
      <c r="H30" s="14"/>
      <c r="L30" s="24">
        <f>AVERAGE(L3:L29)</f>
        <v>9.9933122458717993E-2</v>
      </c>
      <c r="M30" s="24">
        <f>AVERAGE(M3:M29)</f>
        <v>6.5530579825340871E-2</v>
      </c>
      <c r="N30" s="24">
        <f t="shared" ref="N30:Q30" si="6">AVERAGE(N3:N29)</f>
        <v>2.7099467471579385E-2</v>
      </c>
      <c r="O30" s="24">
        <f t="shared" si="6"/>
        <v>9.7849595676786777E-3</v>
      </c>
      <c r="P30" s="24">
        <f t="shared" si="6"/>
        <v>2.876492402242042E-2</v>
      </c>
      <c r="Q30" s="24">
        <f t="shared" si="6"/>
        <v>2.3306800513247409E-2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7" operator="lessThanOrEqual">
      <formula>0</formula>
    </cfRule>
  </conditionalFormatting>
  <conditionalFormatting sqref="M3:M29">
    <cfRule type="cellIs" dxfId="3" priority="2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abSelected="1" topLeftCell="S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4414062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38.640819999999998</v>
      </c>
      <c r="E4" s="21">
        <v>38.640819999999998</v>
      </c>
      <c r="F4" s="21">
        <v>38.640819999999998</v>
      </c>
      <c r="G4" s="21">
        <v>38.640819999999998</v>
      </c>
      <c r="H4" s="21">
        <v>38.640819999999998</v>
      </c>
      <c r="I4" s="21">
        <v>38.640819999999998</v>
      </c>
      <c r="J4" s="22">
        <v>35.026389999999999</v>
      </c>
      <c r="K4" s="22">
        <v>31.673069999999999</v>
      </c>
      <c r="L4" s="22">
        <v>33.47602400000001</v>
      </c>
      <c r="M4" s="22">
        <v>32.332189999999997</v>
      </c>
      <c r="N4" s="22">
        <v>31.336780000000001</v>
      </c>
      <c r="O4" s="22">
        <v>31.755230000000001</v>
      </c>
      <c r="P4" s="22">
        <v>33.924120000000002</v>
      </c>
      <c r="Q4" s="22">
        <v>31.636600000000001</v>
      </c>
      <c r="R4" s="22">
        <v>32.838080000000005</v>
      </c>
      <c r="S4" s="22">
        <v>32.681649999999998</v>
      </c>
      <c r="T4" s="22">
        <v>31.636600000000001</v>
      </c>
      <c r="U4" s="22">
        <v>32.357005999999998</v>
      </c>
      <c r="V4" s="22">
        <v>31.577269999999999</v>
      </c>
      <c r="W4" s="22">
        <v>31.336780000000001</v>
      </c>
      <c r="X4" s="22">
        <v>31.405164000000003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31.553519999999999</v>
      </c>
      <c r="E5" s="21">
        <v>31.553519999999999</v>
      </c>
      <c r="F5" s="21">
        <v>31.553519999999999</v>
      </c>
      <c r="G5" s="21">
        <v>33.278730000000003</v>
      </c>
      <c r="H5" s="21">
        <v>33.278730000000003</v>
      </c>
      <c r="I5" s="21">
        <v>33.278730000000003</v>
      </c>
      <c r="J5" s="22">
        <v>31.392410000000002</v>
      </c>
      <c r="K5" s="22">
        <v>29.935079999999999</v>
      </c>
      <c r="L5" s="22">
        <v>30.713767999999998</v>
      </c>
      <c r="M5" s="22">
        <v>29.34918</v>
      </c>
      <c r="N5" s="22">
        <v>29.277750000000001</v>
      </c>
      <c r="O5" s="22">
        <v>29.292036000000003</v>
      </c>
      <c r="P5" s="22">
        <v>31.621200000000002</v>
      </c>
      <c r="Q5" s="22">
        <v>30.654070000000001</v>
      </c>
      <c r="R5" s="22">
        <v>31.190576</v>
      </c>
      <c r="S5" s="22">
        <v>30.909199999999998</v>
      </c>
      <c r="T5" s="22">
        <v>29.86881</v>
      </c>
      <c r="U5" s="22">
        <v>30.171416000000001</v>
      </c>
      <c r="V5" s="22">
        <v>29.277750000000001</v>
      </c>
      <c r="W5" s="22">
        <v>29.277750000000001</v>
      </c>
      <c r="X5" s="22">
        <v>29.277750000000005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30.719000000000001</v>
      </c>
      <c r="E6" s="21">
        <v>30.719000000000001</v>
      </c>
      <c r="F6" s="21">
        <v>30.719000000000001</v>
      </c>
      <c r="G6" s="21">
        <v>30.021850000000001</v>
      </c>
      <c r="H6" s="21">
        <v>30.021850000000001</v>
      </c>
      <c r="I6" s="21">
        <v>30.021850000000001</v>
      </c>
      <c r="J6" s="22">
        <v>30.719000000000001</v>
      </c>
      <c r="K6" s="22">
        <v>30.719000000000001</v>
      </c>
      <c r="L6" s="22">
        <v>30.719000000000001</v>
      </c>
      <c r="M6" s="22">
        <v>28.96087</v>
      </c>
      <c r="N6" s="22">
        <v>28.88944</v>
      </c>
      <c r="O6" s="22">
        <v>28.938654000000003</v>
      </c>
      <c r="P6" s="22">
        <v>32.066000000000003</v>
      </c>
      <c r="Q6" s="22">
        <v>30.819690000000001</v>
      </c>
      <c r="R6" s="22">
        <v>31.529912000000003</v>
      </c>
      <c r="S6" s="22">
        <v>31.371279999999999</v>
      </c>
      <c r="T6" s="22">
        <v>29.911560000000001</v>
      </c>
      <c r="U6" s="22">
        <v>30.580578000000003</v>
      </c>
      <c r="V6" s="22">
        <v>28.949670000000001</v>
      </c>
      <c r="W6" s="22">
        <v>28.949670000000001</v>
      </c>
      <c r="X6" s="22">
        <v>28.949670000000005</v>
      </c>
      <c r="Y6" s="23"/>
      <c r="Z6" s="3" t="s">
        <v>17</v>
      </c>
      <c r="AA6" s="3" t="s">
        <v>15</v>
      </c>
      <c r="AB6" s="14">
        <f ca="1">INDIRECT("D"&amp;4+(ROW(A1)-1)+COLUMN(A1)-1)</f>
        <v>38.640819999999998</v>
      </c>
      <c r="AC6" s="14">
        <f t="shared" ref="AC6:BB6" ca="1" si="0">INDIRECT("D"&amp;4+(ROW(B1)-1)+COLUMN(B1)-1)</f>
        <v>31.553519999999999</v>
      </c>
      <c r="AD6" s="14">
        <f t="shared" ca="1" si="0"/>
        <v>30.719000000000001</v>
      </c>
      <c r="AE6" s="14">
        <f t="shared" ca="1" si="0"/>
        <v>160.93574000000001</v>
      </c>
      <c r="AF6" s="14">
        <f t="shared" ca="1" si="0"/>
        <v>147.47323</v>
      </c>
      <c r="AG6" s="14">
        <f t="shared" ca="1" si="0"/>
        <v>104.52069</v>
      </c>
      <c r="AH6" s="14">
        <f t="shared" ca="1" si="0"/>
        <v>1268.2550100000001</v>
      </c>
      <c r="AI6" s="14">
        <f t="shared" ca="1" si="0"/>
        <v>1228.23189</v>
      </c>
      <c r="AJ6" s="14">
        <f t="shared" ca="1" si="0"/>
        <v>1037.90112</v>
      </c>
      <c r="AK6" s="14">
        <f t="shared" ca="1" si="0"/>
        <v>3930.8159500000002</v>
      </c>
      <c r="AL6" s="14">
        <f t="shared" ca="1" si="0"/>
        <v>2617.4234299999998</v>
      </c>
      <c r="AM6" s="14">
        <f t="shared" ca="1" si="0"/>
        <v>3739.73515</v>
      </c>
      <c r="AN6" s="14">
        <f t="shared" ca="1" si="0"/>
        <v>58363.533259999997</v>
      </c>
      <c r="AO6" s="14">
        <f t="shared" ca="1" si="0"/>
        <v>44281.19932</v>
      </c>
      <c r="AP6" s="14">
        <f t="shared" ca="1" si="0"/>
        <v>36760.258670000003</v>
      </c>
      <c r="AQ6" s="14">
        <f t="shared" ca="1" si="0"/>
        <v>359050.84524</v>
      </c>
      <c r="AR6" s="14">
        <f t="shared" ca="1" si="0"/>
        <v>334992.57816999999</v>
      </c>
      <c r="AS6" s="14">
        <f t="shared" ca="1" si="0"/>
        <v>324430.35996999999</v>
      </c>
      <c r="AT6" s="14">
        <f t="shared" ca="1" si="0"/>
        <v>1022.3725899999999</v>
      </c>
      <c r="AU6" s="14">
        <f t="shared" ca="1" si="0"/>
        <v>740.51856999999995</v>
      </c>
      <c r="AV6" s="14">
        <f t="shared" ca="1" si="0"/>
        <v>677.53887999999995</v>
      </c>
      <c r="AW6" s="14">
        <f t="shared" ca="1" si="0"/>
        <v>2067.6819300000002</v>
      </c>
      <c r="AX6" s="14">
        <f t="shared" ca="1" si="0"/>
        <v>1832.5461299999999</v>
      </c>
      <c r="AY6" s="14">
        <f t="shared" ca="1" si="0"/>
        <v>1775.35042</v>
      </c>
      <c r="AZ6" s="14">
        <f t="shared" ca="1" si="0"/>
        <v>19291.05903</v>
      </c>
      <c r="BA6" s="14">
        <f t="shared" ca="1" si="0"/>
        <v>19030.733039999999</v>
      </c>
      <c r="BB6" s="14">
        <f t="shared" ca="1" si="0"/>
        <v>19007.57893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160.93574000000001</v>
      </c>
      <c r="E7" s="21">
        <v>160.93574000000001</v>
      </c>
      <c r="F7" s="21">
        <v>160.93574000000001</v>
      </c>
      <c r="G7" s="21">
        <v>155.24664999999999</v>
      </c>
      <c r="H7" s="21">
        <v>155.24664999999999</v>
      </c>
      <c r="I7" s="21">
        <v>155.24664999999999</v>
      </c>
      <c r="J7" s="22">
        <v>148.22311999999999</v>
      </c>
      <c r="K7" s="22">
        <v>147.14715000000001</v>
      </c>
      <c r="L7" s="22">
        <v>147.70671199999998</v>
      </c>
      <c r="M7" s="22">
        <v>146.29195999999999</v>
      </c>
      <c r="N7" s="22">
        <v>145.86169000000001</v>
      </c>
      <c r="O7" s="22">
        <v>146.069952</v>
      </c>
      <c r="P7" s="22">
        <v>154.74279999999999</v>
      </c>
      <c r="Q7" s="22">
        <v>149.36915999999999</v>
      </c>
      <c r="R7" s="22">
        <v>151.639174</v>
      </c>
      <c r="S7" s="22">
        <v>147.38209000000001</v>
      </c>
      <c r="T7" s="22">
        <v>146.54542000000001</v>
      </c>
      <c r="U7" s="22">
        <v>147.06652800000001</v>
      </c>
      <c r="V7" s="22">
        <v>146.29408000000001</v>
      </c>
      <c r="W7" s="22">
        <v>146.01365000000001</v>
      </c>
      <c r="X7" s="22">
        <v>146.14318400000002</v>
      </c>
      <c r="Y7" s="23"/>
      <c r="Z7" s="3" t="s">
        <v>17</v>
      </c>
      <c r="AA7" s="3" t="s">
        <v>48</v>
      </c>
      <c r="AB7" s="14">
        <f ca="1">INDIRECT("G"&amp;4+(ROW(A1)-1)+COLUMN(A1)-1)</f>
        <v>38.640819999999998</v>
      </c>
      <c r="AC7" s="14">
        <f t="shared" ref="AC7:BB7" ca="1" si="1">INDIRECT("G"&amp;4+(ROW(B1)-1)+COLUMN(B1)-1)</f>
        <v>33.278730000000003</v>
      </c>
      <c r="AD7" s="14">
        <f t="shared" ca="1" si="1"/>
        <v>30.021850000000001</v>
      </c>
      <c r="AE7" s="14">
        <f t="shared" ca="1" si="1"/>
        <v>155.24664999999999</v>
      </c>
      <c r="AF7" s="14">
        <f t="shared" ca="1" si="1"/>
        <v>111.92358</v>
      </c>
      <c r="AG7" s="14">
        <f t="shared" ca="1" si="1"/>
        <v>106.11736000000001</v>
      </c>
      <c r="AH7" s="14">
        <f t="shared" ca="1" si="1"/>
        <v>1176.46279</v>
      </c>
      <c r="AI7" s="14">
        <f t="shared" ca="1" si="1"/>
        <v>1065.3685499999999</v>
      </c>
      <c r="AJ7" s="14">
        <f t="shared" ca="1" si="1"/>
        <v>1054.8382200000001</v>
      </c>
      <c r="AK7" s="14">
        <f t="shared" ca="1" si="1"/>
        <v>2863.3580000000002</v>
      </c>
      <c r="AL7" s="14">
        <f t="shared" ca="1" si="1"/>
        <v>2617.4234299999998</v>
      </c>
      <c r="AM7" s="14">
        <f t="shared" ca="1" si="1"/>
        <v>2534.6066700000001</v>
      </c>
      <c r="AN7" s="14">
        <f t="shared" ca="1" si="1"/>
        <v>53167.860180000003</v>
      </c>
      <c r="AO7" s="14">
        <f t="shared" ca="1" si="1"/>
        <v>44893.244100000004</v>
      </c>
      <c r="AP7" s="14">
        <f t="shared" ca="1" si="1"/>
        <v>37865.340270000001</v>
      </c>
      <c r="AQ7" s="14">
        <f t="shared" ca="1" si="1"/>
        <v>352631.54723999999</v>
      </c>
      <c r="AR7" s="14">
        <f t="shared" ca="1" si="1"/>
        <v>336881.9167</v>
      </c>
      <c r="AS7" s="14">
        <f t="shared" ca="1" si="1"/>
        <v>324427.99745000002</v>
      </c>
      <c r="AT7" s="14">
        <f t="shared" ca="1" si="1"/>
        <v>1022.3725899999999</v>
      </c>
      <c r="AU7" s="14">
        <f t="shared" ca="1" si="1"/>
        <v>740.80066999999997</v>
      </c>
      <c r="AV7" s="14">
        <f t="shared" ca="1" si="1"/>
        <v>677.53887999999995</v>
      </c>
      <c r="AW7" s="14">
        <f t="shared" ca="1" si="1"/>
        <v>2076.6203099999998</v>
      </c>
      <c r="AX7" s="14">
        <f t="shared" ca="1" si="1"/>
        <v>1892.0044600000001</v>
      </c>
      <c r="AY7" s="14">
        <f t="shared" ca="1" si="1"/>
        <v>1838.00738</v>
      </c>
      <c r="AZ7" s="14">
        <f t="shared" ca="1" si="1"/>
        <v>19398.54089</v>
      </c>
      <c r="BA7" s="14">
        <f t="shared" ca="1" si="1"/>
        <v>19064.126769999999</v>
      </c>
      <c r="BB7" s="14">
        <f t="shared" ca="1" si="1"/>
        <v>19041.95091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147.47323</v>
      </c>
      <c r="E8" s="21">
        <v>147.47323</v>
      </c>
      <c r="F8" s="21">
        <v>147.47323</v>
      </c>
      <c r="G8" s="21">
        <v>111.92358</v>
      </c>
      <c r="H8" s="21">
        <v>111.92358</v>
      </c>
      <c r="I8" s="21">
        <v>111.92357999999999</v>
      </c>
      <c r="J8" s="22">
        <v>113.43864000000001</v>
      </c>
      <c r="K8" s="22">
        <v>109.44456</v>
      </c>
      <c r="L8" s="22">
        <v>111.27805999999998</v>
      </c>
      <c r="M8" s="22">
        <v>144.23509000000001</v>
      </c>
      <c r="N8" s="22">
        <v>144.03092000000001</v>
      </c>
      <c r="O8" s="22">
        <v>144.10173600000002</v>
      </c>
      <c r="P8" s="22">
        <v>113.09114</v>
      </c>
      <c r="Q8" s="22">
        <v>109.14473</v>
      </c>
      <c r="R8" s="22">
        <v>110.51596600000001</v>
      </c>
      <c r="S8" s="22">
        <v>109.39939</v>
      </c>
      <c r="T8" s="22">
        <v>108.28939</v>
      </c>
      <c r="U8" s="22">
        <v>108.75644600000001</v>
      </c>
      <c r="V8" s="22">
        <v>108.17431999999999</v>
      </c>
      <c r="W8" s="22">
        <v>107.90575</v>
      </c>
      <c r="X8" s="22">
        <v>107.982872</v>
      </c>
      <c r="Y8" s="23"/>
      <c r="Z8" s="3" t="s">
        <v>17</v>
      </c>
      <c r="AA8" s="3" t="s">
        <v>11</v>
      </c>
      <c r="AB8" s="14">
        <f ca="1">INDIRECT("J"&amp;4+(ROW(A1)-1)+COLUMN(A1)-1)</f>
        <v>35.026389999999999</v>
      </c>
      <c r="AC8" s="14">
        <f t="shared" ref="AC8:BB8" ca="1" si="2">INDIRECT("J"&amp;4+(ROW(B1)-1)+COLUMN(B1)-1)</f>
        <v>31.392410000000002</v>
      </c>
      <c r="AD8" s="14">
        <f t="shared" ca="1" si="2"/>
        <v>30.719000000000001</v>
      </c>
      <c r="AE8" s="14">
        <f t="shared" ca="1" si="2"/>
        <v>148.22311999999999</v>
      </c>
      <c r="AF8" s="14">
        <f t="shared" ca="1" si="2"/>
        <v>113.43864000000001</v>
      </c>
      <c r="AG8" s="14">
        <f t="shared" ca="1" si="2"/>
        <v>104.52069</v>
      </c>
      <c r="AH8" s="14">
        <f t="shared" ca="1" si="2"/>
        <v>1078.84401</v>
      </c>
      <c r="AI8" s="14">
        <f t="shared" ca="1" si="2"/>
        <v>1075.80582</v>
      </c>
      <c r="AJ8" s="14">
        <f t="shared" ca="1" si="2"/>
        <v>1037.90112</v>
      </c>
      <c r="AK8" s="14">
        <f t="shared" ca="1" si="2"/>
        <v>2847.22723</v>
      </c>
      <c r="AL8" s="14">
        <f t="shared" ca="1" si="2"/>
        <v>2617.4234299999998</v>
      </c>
      <c r="AM8" s="14">
        <f t="shared" ca="1" si="2"/>
        <v>2266.1421500000001</v>
      </c>
      <c r="AN8" s="14">
        <f t="shared" ca="1" si="2"/>
        <v>45859.642019999999</v>
      </c>
      <c r="AO8" s="14">
        <f t="shared" ca="1" si="2"/>
        <v>41956.667170000001</v>
      </c>
      <c r="AP8" s="14">
        <f t="shared" ca="1" si="2"/>
        <v>36760.258670000003</v>
      </c>
      <c r="AQ8" s="14">
        <f t="shared" ca="1" si="2"/>
        <v>339986.81410999998</v>
      </c>
      <c r="AR8" s="14">
        <f t="shared" ca="1" si="2"/>
        <v>328701.87952999998</v>
      </c>
      <c r="AS8" s="14">
        <f t="shared" ca="1" si="2"/>
        <v>324430.35996999999</v>
      </c>
      <c r="AT8" s="14">
        <f t="shared" ca="1" si="2"/>
        <v>898.72739000000001</v>
      </c>
      <c r="AU8" s="14">
        <f t="shared" ca="1" si="2"/>
        <v>739.96286999999995</v>
      </c>
      <c r="AV8" s="14">
        <f t="shared" ca="1" si="2"/>
        <v>673.5453</v>
      </c>
      <c r="AW8" s="14">
        <f t="shared" ca="1" si="2"/>
        <v>2067.6819300000002</v>
      </c>
      <c r="AX8" s="14">
        <f t="shared" ca="1" si="2"/>
        <v>1832.5461299999999</v>
      </c>
      <c r="AY8" s="14">
        <f t="shared" ca="1" si="2"/>
        <v>1775.35042</v>
      </c>
      <c r="AZ8" s="14">
        <f t="shared" ca="1" si="2"/>
        <v>19291.05903</v>
      </c>
      <c r="BA8" s="14">
        <f t="shared" ca="1" si="2"/>
        <v>19030.733039999999</v>
      </c>
      <c r="BB8" s="14">
        <f t="shared" ca="1" si="2"/>
        <v>19007.57893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104.52069</v>
      </c>
      <c r="E9" s="21">
        <v>104.52069</v>
      </c>
      <c r="F9" s="21">
        <v>104.52069000000002</v>
      </c>
      <c r="G9" s="21">
        <v>106.11736000000001</v>
      </c>
      <c r="H9" s="21">
        <v>106.11736000000001</v>
      </c>
      <c r="I9" s="21">
        <v>106.11736000000001</v>
      </c>
      <c r="J9" s="22">
        <v>104.52069</v>
      </c>
      <c r="K9" s="22">
        <v>104.34777</v>
      </c>
      <c r="L9" s="22">
        <v>104.43026999999999</v>
      </c>
      <c r="M9" s="22">
        <v>103.25142</v>
      </c>
      <c r="N9" s="22">
        <v>103.01164</v>
      </c>
      <c r="O9" s="22">
        <v>103.15970399999999</v>
      </c>
      <c r="P9" s="22">
        <v>106.36078999999999</v>
      </c>
      <c r="Q9" s="22">
        <v>105.22441999999999</v>
      </c>
      <c r="R9" s="22">
        <v>105.677044</v>
      </c>
      <c r="S9" s="22">
        <v>104.28928999999999</v>
      </c>
      <c r="T9" s="22">
        <v>104.04242000000001</v>
      </c>
      <c r="U9" s="22">
        <v>104.12987600000001</v>
      </c>
      <c r="V9" s="22">
        <v>103.50830999999999</v>
      </c>
      <c r="W9" s="22">
        <v>103.45072</v>
      </c>
      <c r="X9" s="22">
        <v>103.47608199999999</v>
      </c>
      <c r="Y9" s="23"/>
      <c r="Z9" s="3" t="s">
        <v>17</v>
      </c>
      <c r="AA9" s="3" t="s">
        <v>12</v>
      </c>
      <c r="AB9" s="14">
        <f ca="1">INDIRECT("M"&amp;4+(ROW(A1)-1)+COLUMN(A1)-1)</f>
        <v>32.332189999999997</v>
      </c>
      <c r="AC9" s="14">
        <f t="shared" ref="AC9:BB9" ca="1" si="3">INDIRECT("M"&amp;4+(ROW(B1)-1)+COLUMN(B1)-1)</f>
        <v>29.34918</v>
      </c>
      <c r="AD9" s="14">
        <f t="shared" ca="1" si="3"/>
        <v>28.96087</v>
      </c>
      <c r="AE9" s="14">
        <f t="shared" ca="1" si="3"/>
        <v>146.29195999999999</v>
      </c>
      <c r="AF9" s="14">
        <f t="shared" ca="1" si="3"/>
        <v>144.23509000000001</v>
      </c>
      <c r="AG9" s="14">
        <f t="shared" ca="1" si="3"/>
        <v>103.25142</v>
      </c>
      <c r="AH9" s="14">
        <f t="shared" ca="1" si="3"/>
        <v>1076.41904</v>
      </c>
      <c r="AI9" s="14">
        <f t="shared" ca="1" si="3"/>
        <v>1186.4926499999999</v>
      </c>
      <c r="AJ9" s="14">
        <f t="shared" ca="1" si="3"/>
        <v>1035.2827500000001</v>
      </c>
      <c r="AK9" s="14">
        <f t="shared" ca="1" si="3"/>
        <v>2847.22723</v>
      </c>
      <c r="AL9" s="14">
        <f t="shared" ca="1" si="3"/>
        <v>2617.4234299999998</v>
      </c>
      <c r="AM9" s="14">
        <f t="shared" ca="1" si="3"/>
        <v>2246.10322</v>
      </c>
      <c r="AN9" s="14">
        <f t="shared" ca="1" si="3"/>
        <v>41203.325100000002</v>
      </c>
      <c r="AO9" s="14">
        <f t="shared" ca="1" si="3"/>
        <v>35786.239150000001</v>
      </c>
      <c r="AP9" s="14">
        <f t="shared" ca="1" si="3"/>
        <v>35448.209340000001</v>
      </c>
      <c r="AQ9" s="14">
        <f t="shared" ca="1" si="3"/>
        <v>326216.42077000003</v>
      </c>
      <c r="AR9" s="14">
        <f t="shared" ca="1" si="3"/>
        <v>324327.59016000002</v>
      </c>
      <c r="AS9" s="14">
        <f t="shared" ca="1" si="3"/>
        <v>323507.5662</v>
      </c>
      <c r="AT9" s="14">
        <f t="shared" ca="1" si="3"/>
        <v>887.09019999999998</v>
      </c>
      <c r="AU9" s="14">
        <f t="shared" ca="1" si="3"/>
        <v>653.30966999999998</v>
      </c>
      <c r="AV9" s="14">
        <f t="shared" ca="1" si="3"/>
        <v>618.66943000000003</v>
      </c>
      <c r="AW9" s="14">
        <f t="shared" ca="1" si="3"/>
        <v>1862.0189800000001</v>
      </c>
      <c r="AX9" s="14">
        <f t="shared" ca="1" si="3"/>
        <v>1803.2548300000001</v>
      </c>
      <c r="AY9" s="14">
        <f t="shared" ca="1" si="3"/>
        <v>1766.00694</v>
      </c>
      <c r="AZ9" s="14">
        <f t="shared" ca="1" si="3"/>
        <v>19072.745459999998</v>
      </c>
      <c r="BA9" s="14">
        <f t="shared" ca="1" si="3"/>
        <v>18996.220580000001</v>
      </c>
      <c r="BB9" s="14">
        <f t="shared" ca="1" si="3"/>
        <v>18985.312440000002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1268.2550100000001</v>
      </c>
      <c r="E10" s="21">
        <v>1268.2550100000001</v>
      </c>
      <c r="F10" s="21">
        <v>1268.2550100000001</v>
      </c>
      <c r="G10" s="21">
        <v>1176.46279</v>
      </c>
      <c r="H10" s="21">
        <v>1176.46279</v>
      </c>
      <c r="I10" s="21">
        <v>1176.46279</v>
      </c>
      <c r="J10" s="22">
        <v>1078.84401</v>
      </c>
      <c r="K10" s="22">
        <v>1074.3822600000001</v>
      </c>
      <c r="L10" s="22">
        <v>1075.445622</v>
      </c>
      <c r="M10" s="22">
        <v>1076.41904</v>
      </c>
      <c r="N10" s="22">
        <v>1074.4793</v>
      </c>
      <c r="O10" s="22">
        <v>1075.7085500000001</v>
      </c>
      <c r="P10" s="22">
        <v>1177.4065900000001</v>
      </c>
      <c r="Q10" s="22">
        <v>1117.96606</v>
      </c>
      <c r="R10" s="22">
        <v>1143.416972</v>
      </c>
      <c r="S10" s="22">
        <v>1083.8237300000001</v>
      </c>
      <c r="T10" s="22">
        <v>1081.27243</v>
      </c>
      <c r="U10" s="22">
        <v>1083.3127320000001</v>
      </c>
      <c r="V10" s="22">
        <v>1072.23658</v>
      </c>
      <c r="W10" s="22">
        <v>1071.7132300000001</v>
      </c>
      <c r="X10" s="22">
        <v>1071.9555620000001</v>
      </c>
      <c r="Y10" s="23"/>
      <c r="Z10" s="3" t="s">
        <v>17</v>
      </c>
      <c r="AA10" s="3" t="s">
        <v>13</v>
      </c>
      <c r="AB10" s="14">
        <f ca="1">INDIRECT("P"&amp;4+(ROW(A1)-1)+COLUMN(A1)-1)</f>
        <v>33.924120000000002</v>
      </c>
      <c r="AC10" s="14">
        <f t="shared" ref="AC10:BB10" ca="1" si="4">INDIRECT("P"&amp;4+(ROW(B1)-1)+COLUMN(B1)-1)</f>
        <v>31.621200000000002</v>
      </c>
      <c r="AD10" s="14">
        <f t="shared" ca="1" si="4"/>
        <v>32.066000000000003</v>
      </c>
      <c r="AE10" s="14">
        <f t="shared" ca="1" si="4"/>
        <v>154.74279999999999</v>
      </c>
      <c r="AF10" s="14">
        <f t="shared" ca="1" si="4"/>
        <v>113.09114</v>
      </c>
      <c r="AG10" s="14">
        <f t="shared" ca="1" si="4"/>
        <v>106.36078999999999</v>
      </c>
      <c r="AH10" s="14">
        <f t="shared" ca="1" si="4"/>
        <v>1177.4065900000001</v>
      </c>
      <c r="AI10" s="14">
        <f t="shared" ca="1" si="4"/>
        <v>1103.00884</v>
      </c>
      <c r="AJ10" s="14">
        <f t="shared" ca="1" si="4"/>
        <v>1064.7266999999999</v>
      </c>
      <c r="AK10" s="14">
        <f t="shared" ca="1" si="4"/>
        <v>2849.9233800000002</v>
      </c>
      <c r="AL10" s="14">
        <f t="shared" ca="1" si="4"/>
        <v>2629.6675</v>
      </c>
      <c r="AM10" s="14">
        <f t="shared" ca="1" si="4"/>
        <v>2357.6671500000002</v>
      </c>
      <c r="AN10" s="14">
        <f t="shared" ca="1" si="4"/>
        <v>41983.56624</v>
      </c>
      <c r="AO10" s="14">
        <f t="shared" ca="1" si="4"/>
        <v>36999.726820000003</v>
      </c>
      <c r="AP10" s="14">
        <f t="shared" ca="1" si="4"/>
        <v>36868.667739999997</v>
      </c>
      <c r="AQ10" s="14">
        <f t="shared" ca="1" si="4"/>
        <v>325907.09537</v>
      </c>
      <c r="AR10" s="14">
        <f t="shared" ca="1" si="4"/>
        <v>324635.40091999999</v>
      </c>
      <c r="AS10" s="14">
        <f t="shared" ca="1" si="4"/>
        <v>324957.49900000001</v>
      </c>
      <c r="AT10" s="14">
        <f t="shared" ca="1" si="4"/>
        <v>887.09019999999998</v>
      </c>
      <c r="AU10" s="14">
        <f t="shared" ca="1" si="4"/>
        <v>765.79657999999995</v>
      </c>
      <c r="AV10" s="14">
        <f t="shared" ca="1" si="4"/>
        <v>713.70667000000003</v>
      </c>
      <c r="AW10" s="14">
        <f t="shared" ca="1" si="4"/>
        <v>2181.1951899999999</v>
      </c>
      <c r="AX10" s="14">
        <f t="shared" ca="1" si="4"/>
        <v>1901.02405</v>
      </c>
      <c r="AY10" s="14">
        <f t="shared" ca="1" si="4"/>
        <v>1853.21253</v>
      </c>
      <c r="AZ10" s="14">
        <f t="shared" ca="1" si="4"/>
        <v>20270.364399999999</v>
      </c>
      <c r="BA10" s="14">
        <f t="shared" ca="1" si="4"/>
        <v>19995.42122</v>
      </c>
      <c r="BB10" s="14">
        <f t="shared" ca="1" si="4"/>
        <v>19229.64315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1228.23189</v>
      </c>
      <c r="E11" s="21">
        <v>1228.23189</v>
      </c>
      <c r="F11" s="21">
        <v>1228.23189</v>
      </c>
      <c r="G11" s="21">
        <v>1065.3685499999999</v>
      </c>
      <c r="H11" s="21">
        <v>1065.3685499999999</v>
      </c>
      <c r="I11" s="21">
        <v>1065.3685499999999</v>
      </c>
      <c r="J11" s="22">
        <v>1075.80582</v>
      </c>
      <c r="K11" s="22">
        <v>1046.7869000000001</v>
      </c>
      <c r="L11" s="22">
        <v>1055.23035</v>
      </c>
      <c r="M11" s="22">
        <v>1186.4926499999999</v>
      </c>
      <c r="N11" s="22">
        <v>1185.61121</v>
      </c>
      <c r="O11" s="22">
        <v>1186.190102</v>
      </c>
      <c r="P11" s="22">
        <v>1103.00884</v>
      </c>
      <c r="Q11" s="22">
        <v>1052.76539</v>
      </c>
      <c r="R11" s="22">
        <v>1082.1095820000003</v>
      </c>
      <c r="S11" s="22">
        <v>1157.1195499999999</v>
      </c>
      <c r="T11" s="22">
        <v>1054.74018</v>
      </c>
      <c r="U11" s="22">
        <v>1087.6007139999999</v>
      </c>
      <c r="V11" s="22">
        <v>1184.80745</v>
      </c>
      <c r="W11" s="22">
        <v>1184.4139700000001</v>
      </c>
      <c r="X11" s="22">
        <v>1184.6251159999999</v>
      </c>
      <c r="Y11" s="23"/>
      <c r="Z11" s="3" t="s">
        <v>17</v>
      </c>
      <c r="AA11" s="3" t="s">
        <v>20</v>
      </c>
      <c r="AB11" s="14">
        <f ca="1">INDIRECT("S"&amp;4+(ROW(A1)-1)+COLUMN(A1)-1)</f>
        <v>32.681649999999998</v>
      </c>
      <c r="AC11" s="14">
        <f t="shared" ref="AC11:BB11" ca="1" si="5">INDIRECT("S"&amp;4+(ROW(B1)-1)+COLUMN(B1)-1)</f>
        <v>30.909199999999998</v>
      </c>
      <c r="AD11" s="14">
        <f t="shared" ca="1" si="5"/>
        <v>31.371279999999999</v>
      </c>
      <c r="AE11" s="14">
        <f t="shared" ca="1" si="5"/>
        <v>147.38209000000001</v>
      </c>
      <c r="AF11" s="14">
        <f t="shared" ca="1" si="5"/>
        <v>109.39939</v>
      </c>
      <c r="AG11" s="14">
        <f t="shared" ca="1" si="5"/>
        <v>104.28928999999999</v>
      </c>
      <c r="AH11" s="14">
        <f t="shared" ca="1" si="5"/>
        <v>1083.8237300000001</v>
      </c>
      <c r="AI11" s="14">
        <f t="shared" ca="1" si="5"/>
        <v>1157.1195499999999</v>
      </c>
      <c r="AJ11" s="14">
        <f t="shared" ca="1" si="5"/>
        <v>1037.81017</v>
      </c>
      <c r="AK11" s="14">
        <f t="shared" ca="1" si="5"/>
        <v>2849.9233800000002</v>
      </c>
      <c r="AL11" s="14">
        <f t="shared" ca="1" si="5"/>
        <v>2617.4234299999998</v>
      </c>
      <c r="AM11" s="14">
        <f t="shared" ca="1" si="5"/>
        <v>2529.4030899999998</v>
      </c>
      <c r="AN11" s="14">
        <f t="shared" ca="1" si="5"/>
        <v>43018.332569999999</v>
      </c>
      <c r="AO11" s="14">
        <f t="shared" ca="1" si="5"/>
        <v>38127.265169999999</v>
      </c>
      <c r="AP11" s="14">
        <f t="shared" ca="1" si="5"/>
        <v>37963.42944</v>
      </c>
      <c r="AQ11" s="14">
        <f t="shared" ca="1" si="5"/>
        <v>333471.31359999999</v>
      </c>
      <c r="AR11" s="14">
        <f t="shared" ca="1" si="5"/>
        <v>330057.86631000001</v>
      </c>
      <c r="AS11" s="14">
        <f t="shared" ca="1" si="5"/>
        <v>325330.8714</v>
      </c>
      <c r="AT11" s="14">
        <f t="shared" ca="1" si="5"/>
        <v>926.44966999999997</v>
      </c>
      <c r="AU11" s="14">
        <f t="shared" ca="1" si="5"/>
        <v>800.58619999999996</v>
      </c>
      <c r="AV11" s="14">
        <f t="shared" ca="1" si="5"/>
        <v>728.47592999999995</v>
      </c>
      <c r="AW11" s="14">
        <f t="shared" ca="1" si="5"/>
        <v>1961.04135</v>
      </c>
      <c r="AX11" s="14">
        <f t="shared" ca="1" si="5"/>
        <v>1847.9789699999999</v>
      </c>
      <c r="AY11" s="14">
        <f t="shared" ca="1" si="5"/>
        <v>1850.7978800000001</v>
      </c>
      <c r="AZ11" s="14">
        <f t="shared" ca="1" si="5"/>
        <v>19190.29048</v>
      </c>
      <c r="BA11" s="14">
        <f t="shared" ca="1" si="5"/>
        <v>19180.506440000001</v>
      </c>
      <c r="BB11" s="14">
        <f t="shared" ca="1" si="5"/>
        <v>19179.07633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1037.90112</v>
      </c>
      <c r="E12" s="21">
        <v>1037.90112</v>
      </c>
      <c r="F12" s="21">
        <v>1037.90112</v>
      </c>
      <c r="G12" s="21">
        <v>1054.8382200000001</v>
      </c>
      <c r="H12" s="21">
        <v>1054.8382200000001</v>
      </c>
      <c r="I12" s="21">
        <v>1054.8382200000001</v>
      </c>
      <c r="J12" s="22">
        <v>1037.90112</v>
      </c>
      <c r="K12" s="22">
        <v>1036.21847</v>
      </c>
      <c r="L12" s="22">
        <v>1037.364804</v>
      </c>
      <c r="M12" s="22">
        <v>1035.2827500000001</v>
      </c>
      <c r="N12" s="22">
        <v>1034.9224300000001</v>
      </c>
      <c r="O12" s="22">
        <v>1035.0845919999999</v>
      </c>
      <c r="P12" s="22">
        <v>1064.7266999999999</v>
      </c>
      <c r="Q12" s="22">
        <v>1039.54847</v>
      </c>
      <c r="R12" s="22">
        <v>1055.7738219999999</v>
      </c>
      <c r="S12" s="22">
        <v>1037.81017</v>
      </c>
      <c r="T12" s="22">
        <v>1037.8028099999999</v>
      </c>
      <c r="U12" s="22">
        <v>1037.808698</v>
      </c>
      <c r="V12" s="22">
        <v>1033.85833</v>
      </c>
      <c r="W12" s="22">
        <v>1033.62896</v>
      </c>
      <c r="X12" s="22">
        <v>1033.7801400000001</v>
      </c>
      <c r="Y12" s="23"/>
      <c r="Z12" s="3" t="s">
        <v>17</v>
      </c>
      <c r="AA12" s="3" t="s">
        <v>14</v>
      </c>
      <c r="AB12" s="14">
        <f ca="1">INDIRECT("V"&amp;4+(ROW(A1)-1)+COLUMN(A1)-1)</f>
        <v>31.577269999999999</v>
      </c>
      <c r="AC12" s="14">
        <f t="shared" ref="AC12:BB12" ca="1" si="6">INDIRECT("V"&amp;4+(ROW(B1)-1)+COLUMN(B1)-1)</f>
        <v>29.277750000000001</v>
      </c>
      <c r="AD12" s="14">
        <f t="shared" ca="1" si="6"/>
        <v>28.949670000000001</v>
      </c>
      <c r="AE12" s="14">
        <f t="shared" ca="1" si="6"/>
        <v>146.29408000000001</v>
      </c>
      <c r="AF12" s="14">
        <f t="shared" ca="1" si="6"/>
        <v>108.17431999999999</v>
      </c>
      <c r="AG12" s="14">
        <f t="shared" ca="1" si="6"/>
        <v>103.50830999999999</v>
      </c>
      <c r="AH12" s="14">
        <f t="shared" ca="1" si="6"/>
        <v>1072.23658</v>
      </c>
      <c r="AI12" s="14">
        <f t="shared" ca="1" si="6"/>
        <v>1184.80745</v>
      </c>
      <c r="AJ12" s="14">
        <f t="shared" ca="1" si="6"/>
        <v>1033.85833</v>
      </c>
      <c r="AK12" s="14">
        <f t="shared" ca="1" si="6"/>
        <v>2847.22723</v>
      </c>
      <c r="AL12" s="14">
        <f t="shared" ca="1" si="6"/>
        <v>2617.4234299999998</v>
      </c>
      <c r="AM12" s="14">
        <f t="shared" ca="1" si="6"/>
        <v>2239.95147</v>
      </c>
      <c r="AN12" s="14">
        <f t="shared" ca="1" si="6"/>
        <v>41200.797729999998</v>
      </c>
      <c r="AO12" s="14">
        <f t="shared" ca="1" si="6"/>
        <v>36220.568619999998</v>
      </c>
      <c r="AP12" s="14">
        <f t="shared" ca="1" si="6"/>
        <v>35736.286139999997</v>
      </c>
      <c r="AQ12" s="14">
        <f t="shared" ca="1" si="6"/>
        <v>324426.28287</v>
      </c>
      <c r="AR12" s="14">
        <f t="shared" ca="1" si="6"/>
        <v>323497.91259000002</v>
      </c>
      <c r="AS12" s="14">
        <f t="shared" ca="1" si="6"/>
        <v>323080.17472000001</v>
      </c>
      <c r="AT12" s="14">
        <f t="shared" ca="1" si="6"/>
        <v>887.09019999999998</v>
      </c>
      <c r="AU12" s="14">
        <f t="shared" ca="1" si="6"/>
        <v>680.30331000000001</v>
      </c>
      <c r="AV12" s="14">
        <f t="shared" ca="1" si="6"/>
        <v>622.48418000000004</v>
      </c>
      <c r="AW12" s="14">
        <f t="shared" ca="1" si="6"/>
        <v>1857.4792600000001</v>
      </c>
      <c r="AX12" s="14">
        <f t="shared" ca="1" si="6"/>
        <v>1783.0833299999999</v>
      </c>
      <c r="AY12" s="14">
        <f t="shared" ca="1" si="6"/>
        <v>1771.82269</v>
      </c>
      <c r="AZ12" s="14">
        <f t="shared" ca="1" si="6"/>
        <v>19004.881789999999</v>
      </c>
      <c r="BA12" s="14">
        <f t="shared" ca="1" si="6"/>
        <v>18981.810689999998</v>
      </c>
      <c r="BB12" s="14">
        <f t="shared" ca="1" si="6"/>
        <v>18977.775430000002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3930.8159500000002</v>
      </c>
      <c r="E13" s="21">
        <v>3930.8159500000002</v>
      </c>
      <c r="F13" s="21">
        <v>3930.8159500000002</v>
      </c>
      <c r="G13" s="21">
        <v>2863.3580000000002</v>
      </c>
      <c r="H13" s="21">
        <v>2863.3580000000002</v>
      </c>
      <c r="I13" s="21">
        <v>2863.3580000000002</v>
      </c>
      <c r="J13" s="22">
        <v>2847.22723</v>
      </c>
      <c r="K13" s="22">
        <v>2847.22723</v>
      </c>
      <c r="L13" s="22">
        <v>2847.22723</v>
      </c>
      <c r="M13" s="22">
        <v>2847.22723</v>
      </c>
      <c r="N13" s="22">
        <v>2847.22723</v>
      </c>
      <c r="O13" s="22">
        <v>2847.22723</v>
      </c>
      <c r="P13" s="22">
        <v>2849.9233800000002</v>
      </c>
      <c r="Q13" s="22">
        <v>2849.9233800000002</v>
      </c>
      <c r="R13" s="22">
        <v>2849.9233800000002</v>
      </c>
      <c r="S13" s="22">
        <v>2849.9233800000002</v>
      </c>
      <c r="T13" s="22">
        <v>2847.22723</v>
      </c>
      <c r="U13" s="22">
        <v>2847.7664599999998</v>
      </c>
      <c r="V13" s="22">
        <v>2847.22723</v>
      </c>
      <c r="W13" s="22">
        <v>2847.22723</v>
      </c>
      <c r="X13" s="22">
        <v>2847.22723</v>
      </c>
      <c r="Y13" s="23"/>
      <c r="AB13" s="26">
        <f ca="1">MAX(AB6:AB12)</f>
        <v>38.640819999999998</v>
      </c>
      <c r="AC13" s="26">
        <f t="shared" ref="AC13:BB13" ca="1" si="7">MAX(AC6:AC12)</f>
        <v>33.278730000000003</v>
      </c>
      <c r="AD13" s="26">
        <f t="shared" ca="1" si="7"/>
        <v>32.066000000000003</v>
      </c>
      <c r="AE13" s="26">
        <f t="shared" ca="1" si="7"/>
        <v>160.93574000000001</v>
      </c>
      <c r="AF13" s="26">
        <f t="shared" ca="1" si="7"/>
        <v>147.47323</v>
      </c>
      <c r="AG13" s="26">
        <f t="shared" ca="1" si="7"/>
        <v>106.36078999999999</v>
      </c>
      <c r="AH13" s="26">
        <f t="shared" ca="1" si="7"/>
        <v>1268.2550100000001</v>
      </c>
      <c r="AI13" s="26">
        <f t="shared" ca="1" si="7"/>
        <v>1228.23189</v>
      </c>
      <c r="AJ13" s="26">
        <f t="shared" ca="1" si="7"/>
        <v>1064.7266999999999</v>
      </c>
      <c r="AK13" s="26">
        <f t="shared" ca="1" si="7"/>
        <v>3930.8159500000002</v>
      </c>
      <c r="AL13" s="26">
        <f t="shared" ca="1" si="7"/>
        <v>2629.6675</v>
      </c>
      <c r="AM13" s="26">
        <f t="shared" ca="1" si="7"/>
        <v>3739.73515</v>
      </c>
      <c r="AN13" s="26">
        <f t="shared" ca="1" si="7"/>
        <v>58363.533259999997</v>
      </c>
      <c r="AO13" s="26">
        <f t="shared" ca="1" si="7"/>
        <v>44893.244100000004</v>
      </c>
      <c r="AP13" s="26">
        <f t="shared" ca="1" si="7"/>
        <v>37963.42944</v>
      </c>
      <c r="AQ13" s="26">
        <f t="shared" ca="1" si="7"/>
        <v>359050.84524</v>
      </c>
      <c r="AR13" s="26">
        <f t="shared" ca="1" si="7"/>
        <v>336881.9167</v>
      </c>
      <c r="AS13" s="26">
        <f t="shared" ca="1" si="7"/>
        <v>325330.8714</v>
      </c>
      <c r="AT13" s="26">
        <f t="shared" ca="1" si="7"/>
        <v>1022.3725899999999</v>
      </c>
      <c r="AU13" s="26">
        <f t="shared" ca="1" si="7"/>
        <v>800.58619999999996</v>
      </c>
      <c r="AV13" s="26">
        <f t="shared" ca="1" si="7"/>
        <v>728.47592999999995</v>
      </c>
      <c r="AW13" s="26">
        <f t="shared" ca="1" si="7"/>
        <v>2181.1951899999999</v>
      </c>
      <c r="AX13" s="26">
        <f t="shared" ca="1" si="7"/>
        <v>1901.02405</v>
      </c>
      <c r="AY13" s="26">
        <f t="shared" ca="1" si="7"/>
        <v>1853.21253</v>
      </c>
      <c r="AZ13" s="26">
        <f t="shared" ca="1" si="7"/>
        <v>20270.364399999999</v>
      </c>
      <c r="BA13" s="26">
        <f t="shared" ca="1" si="7"/>
        <v>19995.42122</v>
      </c>
      <c r="BB13" s="26">
        <f t="shared" ca="1" si="7"/>
        <v>19229.64315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2617.4234299999998</v>
      </c>
      <c r="E14" s="21">
        <v>2617.4234299999998</v>
      </c>
      <c r="F14" s="21">
        <v>2617.4234299999998</v>
      </c>
      <c r="G14" s="21">
        <v>2617.4234299999998</v>
      </c>
      <c r="H14" s="21">
        <v>2617.4234299999998</v>
      </c>
      <c r="I14" s="21">
        <v>2617.4234299999998</v>
      </c>
      <c r="J14" s="22">
        <v>2617.4234299999998</v>
      </c>
      <c r="K14" s="22">
        <v>2616.2400699999998</v>
      </c>
      <c r="L14" s="22">
        <v>2617.1867579999998</v>
      </c>
      <c r="M14" s="22">
        <v>2617.4234299999998</v>
      </c>
      <c r="N14" s="22">
        <v>2617.4234299999998</v>
      </c>
      <c r="O14" s="22">
        <v>2617.4234299999998</v>
      </c>
      <c r="P14" s="22">
        <v>2629.6675</v>
      </c>
      <c r="Q14" s="22">
        <v>2607.6878099999999</v>
      </c>
      <c r="R14" s="22">
        <v>2617.9862939999998</v>
      </c>
      <c r="S14" s="22">
        <v>2617.4234299999998</v>
      </c>
      <c r="T14" s="22">
        <v>2599.25774</v>
      </c>
      <c r="U14" s="22">
        <v>2610.1571539999995</v>
      </c>
      <c r="V14" s="22">
        <v>2617.4234299999998</v>
      </c>
      <c r="W14" s="22">
        <v>2599.25774</v>
      </c>
      <c r="X14" s="22">
        <v>2612.5575699999999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3739.73515</v>
      </c>
      <c r="E15" s="21">
        <v>3739.73515</v>
      </c>
      <c r="F15" s="21">
        <v>3739.7351499999995</v>
      </c>
      <c r="G15" s="21">
        <v>2534.6066700000001</v>
      </c>
      <c r="H15" s="21">
        <v>2534.6066700000001</v>
      </c>
      <c r="I15" s="21">
        <v>2534.6066700000001</v>
      </c>
      <c r="J15" s="22">
        <v>2266.1421500000001</v>
      </c>
      <c r="K15" s="22">
        <v>2239.95147</v>
      </c>
      <c r="L15" s="22">
        <v>2250.4259759999995</v>
      </c>
      <c r="M15" s="22">
        <v>2246.10322</v>
      </c>
      <c r="N15" s="22">
        <v>2239.95147</v>
      </c>
      <c r="O15" s="22">
        <v>2242.4121700000001</v>
      </c>
      <c r="P15" s="22">
        <v>2357.6671500000002</v>
      </c>
      <c r="Q15" s="22">
        <v>2264.4116600000002</v>
      </c>
      <c r="R15" s="22">
        <v>2302.8960639999996</v>
      </c>
      <c r="S15" s="22">
        <v>2529.4030899999998</v>
      </c>
      <c r="T15" s="22">
        <v>2286.32897</v>
      </c>
      <c r="U15" s="22">
        <v>2480.788266</v>
      </c>
      <c r="V15" s="22">
        <v>2239.95147</v>
      </c>
      <c r="W15" s="22">
        <v>2239.95147</v>
      </c>
      <c r="X15" s="22">
        <v>2239.95147</v>
      </c>
      <c r="Y15" s="23"/>
      <c r="Z15" s="3" t="s">
        <v>18</v>
      </c>
      <c r="AA15" s="3" t="s">
        <v>15</v>
      </c>
      <c r="AB15" s="14">
        <f ca="1">INDIRECT("F"&amp;4+(ROW(A1)-1)+COLUMN(A1)-1)</f>
        <v>38.640819999999998</v>
      </c>
      <c r="AC15" s="14">
        <f t="shared" ref="AC15:BB15" ca="1" si="8">INDIRECT("F"&amp;4+(ROW(B1)-1)+COLUMN(B1)-1)</f>
        <v>31.553519999999999</v>
      </c>
      <c r="AD15" s="14">
        <f t="shared" ca="1" si="8"/>
        <v>30.719000000000001</v>
      </c>
      <c r="AE15" s="14">
        <f t="shared" ca="1" si="8"/>
        <v>160.93574000000001</v>
      </c>
      <c r="AF15" s="14">
        <f t="shared" ca="1" si="8"/>
        <v>147.47323</v>
      </c>
      <c r="AG15" s="14">
        <f t="shared" ca="1" si="8"/>
        <v>104.52069000000002</v>
      </c>
      <c r="AH15" s="14">
        <f t="shared" ca="1" si="8"/>
        <v>1268.2550100000001</v>
      </c>
      <c r="AI15" s="14">
        <f t="shared" ca="1" si="8"/>
        <v>1228.23189</v>
      </c>
      <c r="AJ15" s="14">
        <f t="shared" ca="1" si="8"/>
        <v>1037.90112</v>
      </c>
      <c r="AK15" s="14">
        <f t="shared" ca="1" si="8"/>
        <v>3930.8159500000002</v>
      </c>
      <c r="AL15" s="14">
        <f t="shared" ca="1" si="8"/>
        <v>2617.4234299999998</v>
      </c>
      <c r="AM15" s="14">
        <f t="shared" ca="1" si="8"/>
        <v>3739.7351499999995</v>
      </c>
      <c r="AN15" s="14">
        <f t="shared" ca="1" si="8"/>
        <v>58363.533259999997</v>
      </c>
      <c r="AO15" s="14">
        <f t="shared" ca="1" si="8"/>
        <v>44281.19932</v>
      </c>
      <c r="AP15" s="14">
        <f t="shared" ca="1" si="8"/>
        <v>36760.258670000003</v>
      </c>
      <c r="AQ15" s="14">
        <f t="shared" ca="1" si="8"/>
        <v>359050.84524</v>
      </c>
      <c r="AR15" s="14">
        <f t="shared" ca="1" si="8"/>
        <v>334992.57816999999</v>
      </c>
      <c r="AS15" s="14">
        <f t="shared" ca="1" si="8"/>
        <v>324430.35996999999</v>
      </c>
      <c r="AT15" s="14">
        <f t="shared" ca="1" si="8"/>
        <v>1022.3725899999999</v>
      </c>
      <c r="AU15" s="14">
        <f t="shared" ca="1" si="8"/>
        <v>740.51856999999995</v>
      </c>
      <c r="AV15" s="14">
        <f t="shared" ca="1" si="8"/>
        <v>677.53887999999995</v>
      </c>
      <c r="AW15" s="14">
        <f t="shared" ca="1" si="8"/>
        <v>2067.6819300000002</v>
      </c>
      <c r="AX15" s="14">
        <f t="shared" ca="1" si="8"/>
        <v>1832.5461299999999</v>
      </c>
      <c r="AY15" s="14">
        <f t="shared" ca="1" si="8"/>
        <v>1775.35042</v>
      </c>
      <c r="AZ15" s="14">
        <f t="shared" ca="1" si="8"/>
        <v>19291.05903</v>
      </c>
      <c r="BA15" s="14">
        <f t="shared" ca="1" si="8"/>
        <v>19030.733039999999</v>
      </c>
      <c r="BB15" s="14">
        <f t="shared" ca="1" si="8"/>
        <v>19007.57893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58363.533259999997</v>
      </c>
      <c r="E16" s="21">
        <v>58363.533259999997</v>
      </c>
      <c r="F16" s="21">
        <v>58363.533259999997</v>
      </c>
      <c r="G16" s="21">
        <v>53167.860180000003</v>
      </c>
      <c r="H16" s="21">
        <v>53167.860180000003</v>
      </c>
      <c r="I16" s="21">
        <v>53167.860180000003</v>
      </c>
      <c r="J16" s="22">
        <v>45859.642019999999</v>
      </c>
      <c r="K16" s="22">
        <v>44821.6901</v>
      </c>
      <c r="L16" s="22">
        <v>45418.531692000004</v>
      </c>
      <c r="M16" s="22">
        <v>41203.325100000002</v>
      </c>
      <c r="N16" s="22">
        <v>41201.85082</v>
      </c>
      <c r="O16" s="22">
        <v>41202.540896000006</v>
      </c>
      <c r="P16" s="22">
        <v>41983.56624</v>
      </c>
      <c r="Q16" s="22">
        <v>41202.25591</v>
      </c>
      <c r="R16" s="22">
        <v>41429.477840000007</v>
      </c>
      <c r="S16" s="22">
        <v>43018.332569999999</v>
      </c>
      <c r="T16" s="22">
        <v>41339.207710000002</v>
      </c>
      <c r="U16" s="22">
        <v>42010.030714000008</v>
      </c>
      <c r="V16" s="22">
        <v>41200.797729999998</v>
      </c>
      <c r="W16" s="22">
        <v>41200.641940000001</v>
      </c>
      <c r="X16" s="22">
        <v>41200.673097999999</v>
      </c>
      <c r="Y16" s="23"/>
      <c r="Z16" s="3" t="s">
        <v>18</v>
      </c>
      <c r="AA16" s="3" t="s">
        <v>48</v>
      </c>
      <c r="AB16" s="14">
        <f ca="1">INDIRECT("I"&amp;4+(ROW(A1)-1)+COLUMN(A1)-1)</f>
        <v>38.640819999999998</v>
      </c>
      <c r="AC16" s="14">
        <f t="shared" ref="AC16:BB16" ca="1" si="9">INDIRECT("I"&amp;4+(ROW(B1)-1)+COLUMN(B1)-1)</f>
        <v>33.278730000000003</v>
      </c>
      <c r="AD16" s="14">
        <f t="shared" ca="1" si="9"/>
        <v>30.021850000000001</v>
      </c>
      <c r="AE16" s="14">
        <f t="shared" ca="1" si="9"/>
        <v>155.24664999999999</v>
      </c>
      <c r="AF16" s="14">
        <f t="shared" ca="1" si="9"/>
        <v>111.92357999999999</v>
      </c>
      <c r="AG16" s="14">
        <f t="shared" ca="1" si="9"/>
        <v>106.11736000000001</v>
      </c>
      <c r="AH16" s="14">
        <f t="shared" ca="1" si="9"/>
        <v>1176.46279</v>
      </c>
      <c r="AI16" s="14">
        <f t="shared" ca="1" si="9"/>
        <v>1065.3685499999999</v>
      </c>
      <c r="AJ16" s="14">
        <f t="shared" ca="1" si="9"/>
        <v>1054.8382200000001</v>
      </c>
      <c r="AK16" s="14">
        <f t="shared" ca="1" si="9"/>
        <v>2863.3580000000002</v>
      </c>
      <c r="AL16" s="14">
        <f t="shared" ca="1" si="9"/>
        <v>2617.4234299999998</v>
      </c>
      <c r="AM16" s="14">
        <f t="shared" ca="1" si="9"/>
        <v>2534.6066700000001</v>
      </c>
      <c r="AN16" s="14">
        <f t="shared" ca="1" si="9"/>
        <v>53167.860180000003</v>
      </c>
      <c r="AO16" s="14">
        <f t="shared" ca="1" si="9"/>
        <v>44893.244100000004</v>
      </c>
      <c r="AP16" s="14">
        <f t="shared" ca="1" si="9"/>
        <v>37865.340270000001</v>
      </c>
      <c r="AQ16" s="14">
        <f t="shared" ca="1" si="9"/>
        <v>352631.54723999999</v>
      </c>
      <c r="AR16" s="14">
        <f t="shared" ca="1" si="9"/>
        <v>336881.9167</v>
      </c>
      <c r="AS16" s="14">
        <f t="shared" ca="1" si="9"/>
        <v>324427.99745000002</v>
      </c>
      <c r="AT16" s="14">
        <f t="shared" ca="1" si="9"/>
        <v>1022.3725899999999</v>
      </c>
      <c r="AU16" s="14">
        <f t="shared" ca="1" si="9"/>
        <v>740.80066999999997</v>
      </c>
      <c r="AV16" s="14">
        <f t="shared" ca="1" si="9"/>
        <v>677.53887999999995</v>
      </c>
      <c r="AW16" s="14">
        <f t="shared" ca="1" si="9"/>
        <v>2076.6203099999998</v>
      </c>
      <c r="AX16" s="14">
        <f t="shared" ca="1" si="9"/>
        <v>1892.0044600000001</v>
      </c>
      <c r="AY16" s="14">
        <f t="shared" ca="1" si="9"/>
        <v>1838.0073799999998</v>
      </c>
      <c r="AZ16" s="14">
        <f t="shared" ca="1" si="9"/>
        <v>19398.54089</v>
      </c>
      <c r="BA16" s="14">
        <f t="shared" ca="1" si="9"/>
        <v>19064.126769999999</v>
      </c>
      <c r="BB16" s="14">
        <f t="shared" ca="1" si="9"/>
        <v>19041.95091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44281.19932</v>
      </c>
      <c r="E17" s="21">
        <v>44281.19932</v>
      </c>
      <c r="F17" s="21">
        <v>44281.19932</v>
      </c>
      <c r="G17" s="21">
        <v>44893.244100000004</v>
      </c>
      <c r="H17" s="21">
        <v>44893.244100000004</v>
      </c>
      <c r="I17" s="21">
        <v>44893.244100000004</v>
      </c>
      <c r="J17" s="22">
        <v>41956.667170000001</v>
      </c>
      <c r="K17" s="22">
        <v>39594.816099999996</v>
      </c>
      <c r="L17" s="22">
        <v>40735.953474000002</v>
      </c>
      <c r="M17" s="22">
        <v>35786.239150000001</v>
      </c>
      <c r="N17" s="22">
        <v>35441.274669999999</v>
      </c>
      <c r="O17" s="22">
        <v>35659.283434000004</v>
      </c>
      <c r="P17" s="22">
        <v>36999.726820000003</v>
      </c>
      <c r="Q17" s="22">
        <v>35998.290350000003</v>
      </c>
      <c r="R17" s="22">
        <v>36490.356077999997</v>
      </c>
      <c r="S17" s="22">
        <v>38127.265169999999</v>
      </c>
      <c r="T17" s="22">
        <v>37096.333010000002</v>
      </c>
      <c r="U17" s="22">
        <v>37643.096772000004</v>
      </c>
      <c r="V17" s="22">
        <v>36220.568619999998</v>
      </c>
      <c r="W17" s="22">
        <v>35642.180209999999</v>
      </c>
      <c r="X17" s="22">
        <v>35833.532212000006</v>
      </c>
      <c r="Y17" s="23"/>
      <c r="Z17" s="3" t="s">
        <v>18</v>
      </c>
      <c r="AA17" s="3" t="s">
        <v>11</v>
      </c>
      <c r="AB17" s="14">
        <f ca="1">INDIRECT("L"&amp;4+(ROW(A1)-1)+COLUMN(A1)-1)</f>
        <v>33.47602400000001</v>
      </c>
      <c r="AC17" s="14">
        <f t="shared" ref="AC17:BB17" ca="1" si="10">INDIRECT("L"&amp;4+(ROW(B1)-1)+COLUMN(B1)-1)</f>
        <v>30.713767999999998</v>
      </c>
      <c r="AD17" s="14">
        <f t="shared" ca="1" si="10"/>
        <v>30.719000000000001</v>
      </c>
      <c r="AE17" s="14">
        <f t="shared" ca="1" si="10"/>
        <v>147.70671199999998</v>
      </c>
      <c r="AF17" s="14">
        <f t="shared" ca="1" si="10"/>
        <v>111.27805999999998</v>
      </c>
      <c r="AG17" s="14">
        <f t="shared" ca="1" si="10"/>
        <v>104.43026999999999</v>
      </c>
      <c r="AH17" s="14">
        <f t="shared" ca="1" si="10"/>
        <v>1075.445622</v>
      </c>
      <c r="AI17" s="14">
        <f t="shared" ca="1" si="10"/>
        <v>1055.23035</v>
      </c>
      <c r="AJ17" s="14">
        <f t="shared" ca="1" si="10"/>
        <v>1037.364804</v>
      </c>
      <c r="AK17" s="14">
        <f t="shared" ca="1" si="10"/>
        <v>2847.22723</v>
      </c>
      <c r="AL17" s="14">
        <f t="shared" ca="1" si="10"/>
        <v>2617.1867579999998</v>
      </c>
      <c r="AM17" s="14">
        <f t="shared" ca="1" si="10"/>
        <v>2250.4259759999995</v>
      </c>
      <c r="AN17" s="14">
        <f t="shared" ca="1" si="10"/>
        <v>45418.531692000004</v>
      </c>
      <c r="AO17" s="14">
        <f t="shared" ca="1" si="10"/>
        <v>40735.953474000002</v>
      </c>
      <c r="AP17" s="14">
        <f t="shared" ca="1" si="10"/>
        <v>36760.258670000003</v>
      </c>
      <c r="AQ17" s="14">
        <f t="shared" ca="1" si="10"/>
        <v>332925.67072199995</v>
      </c>
      <c r="AR17" s="14">
        <f t="shared" ca="1" si="10"/>
        <v>327429.22936200007</v>
      </c>
      <c r="AS17" s="14">
        <f t="shared" ca="1" si="10"/>
        <v>324430.35996999999</v>
      </c>
      <c r="AT17" s="14">
        <f t="shared" ca="1" si="10"/>
        <v>893.48825999999985</v>
      </c>
      <c r="AU17" s="14">
        <f t="shared" ca="1" si="10"/>
        <v>730.37664000000007</v>
      </c>
      <c r="AV17" s="14">
        <f t="shared" ca="1" si="10"/>
        <v>668.41796199999987</v>
      </c>
      <c r="AW17" s="14">
        <f t="shared" ca="1" si="10"/>
        <v>2041.1554140000001</v>
      </c>
      <c r="AX17" s="14">
        <f t="shared" ca="1" si="10"/>
        <v>1832.5461299999999</v>
      </c>
      <c r="AY17" s="14">
        <f t="shared" ca="1" si="10"/>
        <v>1775.35042</v>
      </c>
      <c r="AZ17" s="14">
        <f t="shared" ca="1" si="10"/>
        <v>19291.05903</v>
      </c>
      <c r="BA17" s="14">
        <f t="shared" ca="1" si="10"/>
        <v>19030.733039999999</v>
      </c>
      <c r="BB17" s="14">
        <f t="shared" ca="1" si="10"/>
        <v>19007.57893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36760.258670000003</v>
      </c>
      <c r="E18" s="21">
        <v>36760.258670000003</v>
      </c>
      <c r="F18" s="21">
        <v>36760.258670000003</v>
      </c>
      <c r="G18" s="21">
        <v>37865.340270000001</v>
      </c>
      <c r="H18" s="21">
        <v>37865.340270000001</v>
      </c>
      <c r="I18" s="21">
        <v>37865.340270000001</v>
      </c>
      <c r="J18" s="22">
        <v>36760.258670000003</v>
      </c>
      <c r="K18" s="22">
        <v>36760.258670000003</v>
      </c>
      <c r="L18" s="22">
        <v>36760.258670000003</v>
      </c>
      <c r="M18" s="22">
        <v>35448.209340000001</v>
      </c>
      <c r="N18" s="22">
        <v>35298.484759999999</v>
      </c>
      <c r="O18" s="22">
        <v>35369.325763999994</v>
      </c>
      <c r="P18" s="22">
        <v>36868.667739999997</v>
      </c>
      <c r="Q18" s="22">
        <v>35697.63536</v>
      </c>
      <c r="R18" s="22">
        <v>36312.036909999995</v>
      </c>
      <c r="S18" s="22">
        <v>37963.42944</v>
      </c>
      <c r="T18" s="22">
        <v>36527.403330000001</v>
      </c>
      <c r="U18" s="22">
        <v>36907.378115999993</v>
      </c>
      <c r="V18" s="22">
        <v>35736.286139999997</v>
      </c>
      <c r="W18" s="22">
        <v>35367.599159999998</v>
      </c>
      <c r="X18" s="22">
        <v>35526.528835999998</v>
      </c>
      <c r="Y18" s="23"/>
      <c r="Z18" s="3" t="s">
        <v>18</v>
      </c>
      <c r="AA18" s="3" t="s">
        <v>12</v>
      </c>
      <c r="AB18" s="14">
        <f ca="1">INDIRECT("O"&amp;4+(ROW(A1)-1)+COLUMN(A1)-1)</f>
        <v>31.755230000000001</v>
      </c>
      <c r="AC18" s="14">
        <f t="shared" ref="AC18:BB18" ca="1" si="11">INDIRECT("O"&amp;4+(ROW(B1)-1)+COLUMN(B1)-1)</f>
        <v>29.292036000000003</v>
      </c>
      <c r="AD18" s="14">
        <f t="shared" ca="1" si="11"/>
        <v>28.938654000000003</v>
      </c>
      <c r="AE18" s="14">
        <f t="shared" ca="1" si="11"/>
        <v>146.069952</v>
      </c>
      <c r="AF18" s="14">
        <f t="shared" ca="1" si="11"/>
        <v>144.10173600000002</v>
      </c>
      <c r="AG18" s="14">
        <f t="shared" ca="1" si="11"/>
        <v>103.15970399999999</v>
      </c>
      <c r="AH18" s="14">
        <f t="shared" ca="1" si="11"/>
        <v>1075.7085500000001</v>
      </c>
      <c r="AI18" s="14">
        <f t="shared" ca="1" si="11"/>
        <v>1186.190102</v>
      </c>
      <c r="AJ18" s="14">
        <f t="shared" ca="1" si="11"/>
        <v>1035.0845919999999</v>
      </c>
      <c r="AK18" s="14">
        <f t="shared" ca="1" si="11"/>
        <v>2847.22723</v>
      </c>
      <c r="AL18" s="14">
        <f t="shared" ca="1" si="11"/>
        <v>2617.4234299999998</v>
      </c>
      <c r="AM18" s="14">
        <f t="shared" ca="1" si="11"/>
        <v>2242.4121700000001</v>
      </c>
      <c r="AN18" s="14">
        <f t="shared" ca="1" si="11"/>
        <v>41202.540896000006</v>
      </c>
      <c r="AO18" s="14">
        <f t="shared" ca="1" si="11"/>
        <v>35659.283434000004</v>
      </c>
      <c r="AP18" s="14">
        <f t="shared" ca="1" si="11"/>
        <v>35369.325763999994</v>
      </c>
      <c r="AQ18" s="14">
        <f t="shared" ca="1" si="11"/>
        <v>325545.76132399996</v>
      </c>
      <c r="AR18" s="14">
        <f t="shared" ca="1" si="11"/>
        <v>324170.81218000001</v>
      </c>
      <c r="AS18" s="14">
        <f t="shared" ca="1" si="11"/>
        <v>323424.03508200002</v>
      </c>
      <c r="AT18" s="14">
        <f t="shared" ca="1" si="11"/>
        <v>887.09019999999998</v>
      </c>
      <c r="AU18" s="14">
        <f t="shared" ca="1" si="11"/>
        <v>652.90625199999999</v>
      </c>
      <c r="AV18" s="14">
        <f t="shared" ca="1" si="11"/>
        <v>618.60235399999999</v>
      </c>
      <c r="AW18" s="14">
        <f t="shared" ca="1" si="11"/>
        <v>1855.2816200000002</v>
      </c>
      <c r="AX18" s="14">
        <f t="shared" ca="1" si="11"/>
        <v>1791.393648</v>
      </c>
      <c r="AY18" s="14">
        <f t="shared" ca="1" si="11"/>
        <v>1763.753774</v>
      </c>
      <c r="AZ18" s="14">
        <f t="shared" ca="1" si="11"/>
        <v>19055.264959999997</v>
      </c>
      <c r="BA18" s="14">
        <f t="shared" ca="1" si="11"/>
        <v>18994.112842000002</v>
      </c>
      <c r="BB18" s="14">
        <f t="shared" ca="1" si="11"/>
        <v>18981.305029999996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359050.84524</v>
      </c>
      <c r="E19" s="21">
        <v>359050.84524</v>
      </c>
      <c r="F19" s="21">
        <v>359050.84524</v>
      </c>
      <c r="G19" s="21">
        <v>352631.54723999999</v>
      </c>
      <c r="H19" s="21">
        <v>352631.54723999999</v>
      </c>
      <c r="I19" s="21">
        <v>352631.54723999999</v>
      </c>
      <c r="J19" s="22">
        <v>339986.81410999998</v>
      </c>
      <c r="K19" s="22">
        <v>329755.60570000001</v>
      </c>
      <c r="L19" s="22">
        <v>332925.67072199995</v>
      </c>
      <c r="M19" s="22">
        <v>326216.42077000003</v>
      </c>
      <c r="N19" s="22">
        <v>324859.00579000002</v>
      </c>
      <c r="O19" s="22">
        <v>325545.76132399996</v>
      </c>
      <c r="P19" s="22">
        <v>325907.09537</v>
      </c>
      <c r="Q19" s="22">
        <v>324589.01089999999</v>
      </c>
      <c r="R19" s="22">
        <v>325159.30587199994</v>
      </c>
      <c r="S19" s="22">
        <v>333471.31359999999</v>
      </c>
      <c r="T19" s="22">
        <v>325880.45224999997</v>
      </c>
      <c r="U19" s="22">
        <v>328128.67078399996</v>
      </c>
      <c r="V19" s="22">
        <v>324426.28287</v>
      </c>
      <c r="W19" s="22">
        <v>324061.41204000002</v>
      </c>
      <c r="X19" s="22">
        <v>324248.70232600003</v>
      </c>
      <c r="Y19" s="23"/>
      <c r="Z19" s="3" t="s">
        <v>18</v>
      </c>
      <c r="AA19" s="3" t="s">
        <v>13</v>
      </c>
      <c r="AB19" s="14">
        <f ca="1">INDIRECT("R"&amp;4+(ROW(A1)-1)+COLUMN(A1)-1)</f>
        <v>32.838080000000005</v>
      </c>
      <c r="AC19" s="14">
        <f t="shared" ref="AC19:BB19" ca="1" si="12">INDIRECT("R"&amp;4+(ROW(B1)-1)+COLUMN(B1)-1)</f>
        <v>31.190576</v>
      </c>
      <c r="AD19" s="14">
        <f t="shared" ca="1" si="12"/>
        <v>31.529912000000003</v>
      </c>
      <c r="AE19" s="14">
        <f t="shared" ca="1" si="12"/>
        <v>151.639174</v>
      </c>
      <c r="AF19" s="14">
        <f t="shared" ca="1" si="12"/>
        <v>110.51596600000001</v>
      </c>
      <c r="AG19" s="14">
        <f t="shared" ca="1" si="12"/>
        <v>105.677044</v>
      </c>
      <c r="AH19" s="14">
        <f t="shared" ca="1" si="12"/>
        <v>1143.416972</v>
      </c>
      <c r="AI19" s="14">
        <f t="shared" ca="1" si="12"/>
        <v>1082.1095820000003</v>
      </c>
      <c r="AJ19" s="14">
        <f t="shared" ca="1" si="12"/>
        <v>1055.7738219999999</v>
      </c>
      <c r="AK19" s="14">
        <f t="shared" ca="1" si="12"/>
        <v>2849.9233800000002</v>
      </c>
      <c r="AL19" s="14">
        <f t="shared" ca="1" si="12"/>
        <v>2617.9862939999998</v>
      </c>
      <c r="AM19" s="14">
        <f t="shared" ca="1" si="12"/>
        <v>2302.8960639999996</v>
      </c>
      <c r="AN19" s="14">
        <f t="shared" ca="1" si="12"/>
        <v>41429.477840000007</v>
      </c>
      <c r="AO19" s="14">
        <f t="shared" ca="1" si="12"/>
        <v>36490.356077999997</v>
      </c>
      <c r="AP19" s="14">
        <f t="shared" ca="1" si="12"/>
        <v>36312.036909999995</v>
      </c>
      <c r="AQ19" s="14">
        <f t="shared" ca="1" si="12"/>
        <v>325159.30587199994</v>
      </c>
      <c r="AR19" s="14">
        <f t="shared" ca="1" si="12"/>
        <v>324168.08574799995</v>
      </c>
      <c r="AS19" s="14">
        <f t="shared" ca="1" si="12"/>
        <v>324717.90539999999</v>
      </c>
      <c r="AT19" s="14">
        <f t="shared" ca="1" si="12"/>
        <v>887.09019999999998</v>
      </c>
      <c r="AU19" s="14">
        <f t="shared" ca="1" si="12"/>
        <v>720.78464400000007</v>
      </c>
      <c r="AV19" s="14">
        <f t="shared" ca="1" si="12"/>
        <v>693.37162799999999</v>
      </c>
      <c r="AW19" s="14">
        <f t="shared" ca="1" si="12"/>
        <v>2024.1952239999998</v>
      </c>
      <c r="AX19" s="14">
        <f t="shared" ca="1" si="12"/>
        <v>1847.1165819999999</v>
      </c>
      <c r="AY19" s="14">
        <f t="shared" ca="1" si="12"/>
        <v>1832.8945179999998</v>
      </c>
      <c r="AZ19" s="14">
        <f t="shared" ca="1" si="12"/>
        <v>19745.282884</v>
      </c>
      <c r="BA19" s="14">
        <f t="shared" ca="1" si="12"/>
        <v>19625.601419999999</v>
      </c>
      <c r="BB19" s="14">
        <f t="shared" ca="1" si="12"/>
        <v>19123.991084000001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334992.57816999999</v>
      </c>
      <c r="E20" s="21">
        <v>334992.57816999999</v>
      </c>
      <c r="F20" s="21">
        <v>334992.57816999999</v>
      </c>
      <c r="G20" s="21">
        <v>336881.9167</v>
      </c>
      <c r="H20" s="21">
        <v>336881.9167</v>
      </c>
      <c r="I20" s="21">
        <v>336881.9167</v>
      </c>
      <c r="J20" s="22">
        <v>328701.87952999998</v>
      </c>
      <c r="K20" s="22">
        <v>326227.93125000002</v>
      </c>
      <c r="L20" s="22">
        <v>327429.22936200007</v>
      </c>
      <c r="M20" s="22">
        <v>324327.59016000002</v>
      </c>
      <c r="N20" s="22">
        <v>323924.40616999997</v>
      </c>
      <c r="O20" s="22">
        <v>324170.81218000001</v>
      </c>
      <c r="P20" s="22">
        <v>324635.40091999999</v>
      </c>
      <c r="Q20" s="22">
        <v>323850.50231000001</v>
      </c>
      <c r="R20" s="22">
        <v>324168.08574799995</v>
      </c>
      <c r="S20" s="22">
        <v>330057.86631000001</v>
      </c>
      <c r="T20" s="22">
        <v>325714.31738000002</v>
      </c>
      <c r="U20" s="22">
        <v>326757.63641400001</v>
      </c>
      <c r="V20" s="22">
        <v>323497.91259000002</v>
      </c>
      <c r="W20" s="22">
        <v>323278.58713</v>
      </c>
      <c r="X20" s="22">
        <v>323378.54777399998</v>
      </c>
      <c r="Y20" s="23"/>
      <c r="Z20" s="3" t="s">
        <v>18</v>
      </c>
      <c r="AA20" s="3" t="s">
        <v>19</v>
      </c>
      <c r="AB20" s="14">
        <f ca="1">INDIRECT("U"&amp;4+(ROW(A1)-1)+COLUMN(A1)-1)</f>
        <v>32.357005999999998</v>
      </c>
      <c r="AC20" s="14">
        <f t="shared" ref="AC20:BB20" ca="1" si="13">INDIRECT("U"&amp;4+(ROW(B1)-1)+COLUMN(B1)-1)</f>
        <v>30.171416000000001</v>
      </c>
      <c r="AD20" s="14">
        <f t="shared" ca="1" si="13"/>
        <v>30.580578000000003</v>
      </c>
      <c r="AE20" s="14">
        <f t="shared" ca="1" si="13"/>
        <v>147.06652800000001</v>
      </c>
      <c r="AF20" s="14">
        <f t="shared" ca="1" si="13"/>
        <v>108.75644600000001</v>
      </c>
      <c r="AG20" s="14">
        <f t="shared" ca="1" si="13"/>
        <v>104.12987600000001</v>
      </c>
      <c r="AH20" s="14">
        <f t="shared" ca="1" si="13"/>
        <v>1083.3127320000001</v>
      </c>
      <c r="AI20" s="14">
        <f t="shared" ca="1" si="13"/>
        <v>1087.6007139999999</v>
      </c>
      <c r="AJ20" s="14">
        <f t="shared" ca="1" si="13"/>
        <v>1037.808698</v>
      </c>
      <c r="AK20" s="14">
        <f t="shared" ca="1" si="13"/>
        <v>2847.7664599999998</v>
      </c>
      <c r="AL20" s="14">
        <f t="shared" ca="1" si="13"/>
        <v>2610.1571539999995</v>
      </c>
      <c r="AM20" s="14">
        <f t="shared" ca="1" si="13"/>
        <v>2480.788266</v>
      </c>
      <c r="AN20" s="14">
        <f t="shared" ca="1" si="13"/>
        <v>42010.030714000008</v>
      </c>
      <c r="AO20" s="14">
        <f t="shared" ca="1" si="13"/>
        <v>37643.096772000004</v>
      </c>
      <c r="AP20" s="14">
        <f t="shared" ca="1" si="13"/>
        <v>36907.378115999993</v>
      </c>
      <c r="AQ20" s="14">
        <f t="shared" ca="1" si="13"/>
        <v>328128.67078399996</v>
      </c>
      <c r="AR20" s="14">
        <f t="shared" ca="1" si="13"/>
        <v>326757.63641400001</v>
      </c>
      <c r="AS20" s="14">
        <f t="shared" ca="1" si="13"/>
        <v>325288.66038000002</v>
      </c>
      <c r="AT20" s="14">
        <f t="shared" ca="1" si="13"/>
        <v>902.83398799999998</v>
      </c>
      <c r="AU20" s="14">
        <f t="shared" ca="1" si="13"/>
        <v>717.70678799999985</v>
      </c>
      <c r="AV20" s="14">
        <f t="shared" ca="1" si="13"/>
        <v>697.36219800000003</v>
      </c>
      <c r="AW20" s="14">
        <f t="shared" ca="1" si="13"/>
        <v>1933.0305759999999</v>
      </c>
      <c r="AX20" s="14">
        <f t="shared" ca="1" si="13"/>
        <v>1829.6549599999998</v>
      </c>
      <c r="AY20" s="14">
        <f t="shared" ca="1" si="13"/>
        <v>1820.294296</v>
      </c>
      <c r="AZ20" s="14">
        <f t="shared" ca="1" si="13"/>
        <v>19171.646365999997</v>
      </c>
      <c r="BA20" s="14">
        <f t="shared" ca="1" si="13"/>
        <v>19180.498637999997</v>
      </c>
      <c r="BB20" s="14">
        <f t="shared" ca="1" si="13"/>
        <v>19103.728896000001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324430.35996999999</v>
      </c>
      <c r="E21" s="21">
        <v>324430.35996999999</v>
      </c>
      <c r="F21" s="21">
        <v>324430.35996999999</v>
      </c>
      <c r="G21" s="21">
        <v>324427.99745000002</v>
      </c>
      <c r="H21" s="21">
        <v>324427.99745000002</v>
      </c>
      <c r="I21" s="21">
        <v>324427.99745000002</v>
      </c>
      <c r="J21" s="22">
        <v>324430.35996999999</v>
      </c>
      <c r="K21" s="22">
        <v>324430.35996999999</v>
      </c>
      <c r="L21" s="22">
        <v>324430.35996999999</v>
      </c>
      <c r="M21" s="22">
        <v>323507.5662</v>
      </c>
      <c r="N21" s="22">
        <v>323348.33665999997</v>
      </c>
      <c r="O21" s="22">
        <v>323424.03508200002</v>
      </c>
      <c r="P21" s="22">
        <v>324957.49900000001</v>
      </c>
      <c r="Q21" s="22">
        <v>324138.10515000002</v>
      </c>
      <c r="R21" s="22">
        <v>324717.90539999999</v>
      </c>
      <c r="S21" s="22">
        <v>325330.8714</v>
      </c>
      <c r="T21" s="22">
        <v>325169.33601000003</v>
      </c>
      <c r="U21" s="22">
        <v>325288.66038000002</v>
      </c>
      <c r="V21" s="22">
        <v>323080.17472000001</v>
      </c>
      <c r="W21" s="22">
        <v>322955.19734000001</v>
      </c>
      <c r="X21" s="22">
        <v>323009.39910200005</v>
      </c>
      <c r="Y21" s="23"/>
      <c r="Z21" s="3" t="s">
        <v>18</v>
      </c>
      <c r="AA21" s="3" t="s">
        <v>14</v>
      </c>
      <c r="AB21" s="14">
        <f ca="1">INDIRECT("X"&amp;4+(ROW(A1)-1)+COLUMN(A1)-1)</f>
        <v>31.405164000000003</v>
      </c>
      <c r="AC21" s="14">
        <f t="shared" ref="AC21:BB21" ca="1" si="14">INDIRECT("X"&amp;4+(ROW(B1)-1)+COLUMN(B1)-1)</f>
        <v>29.277750000000005</v>
      </c>
      <c r="AD21" s="14">
        <f t="shared" ca="1" si="14"/>
        <v>28.949670000000005</v>
      </c>
      <c r="AE21" s="14">
        <f t="shared" ca="1" si="14"/>
        <v>146.14318400000002</v>
      </c>
      <c r="AF21" s="14">
        <f t="shared" ca="1" si="14"/>
        <v>107.982872</v>
      </c>
      <c r="AG21" s="14">
        <f t="shared" ca="1" si="14"/>
        <v>103.47608199999999</v>
      </c>
      <c r="AH21" s="14">
        <f t="shared" ca="1" si="14"/>
        <v>1071.9555620000001</v>
      </c>
      <c r="AI21" s="14">
        <f t="shared" ca="1" si="14"/>
        <v>1184.6251159999999</v>
      </c>
      <c r="AJ21" s="14">
        <f t="shared" ca="1" si="14"/>
        <v>1033.7801400000001</v>
      </c>
      <c r="AK21" s="14">
        <f t="shared" ca="1" si="14"/>
        <v>2847.22723</v>
      </c>
      <c r="AL21" s="14">
        <f t="shared" ca="1" si="14"/>
        <v>2612.5575699999999</v>
      </c>
      <c r="AM21" s="14">
        <f t="shared" ca="1" si="14"/>
        <v>2239.95147</v>
      </c>
      <c r="AN21" s="14">
        <f t="shared" ca="1" si="14"/>
        <v>41200.673097999999</v>
      </c>
      <c r="AO21" s="14">
        <f t="shared" ca="1" si="14"/>
        <v>35833.532212000006</v>
      </c>
      <c r="AP21" s="14">
        <f t="shared" ca="1" si="14"/>
        <v>35526.528835999998</v>
      </c>
      <c r="AQ21" s="14">
        <f t="shared" ca="1" si="14"/>
        <v>324248.70232600003</v>
      </c>
      <c r="AR21" s="14">
        <f t="shared" ca="1" si="14"/>
        <v>323378.54777399998</v>
      </c>
      <c r="AS21" s="14">
        <f t="shared" ca="1" si="14"/>
        <v>323009.39910200005</v>
      </c>
      <c r="AT21" s="14">
        <f t="shared" ca="1" si="14"/>
        <v>887.09019999999998</v>
      </c>
      <c r="AU21" s="14">
        <f t="shared" ca="1" si="14"/>
        <v>663.13907400000005</v>
      </c>
      <c r="AV21" s="14">
        <f t="shared" ca="1" si="14"/>
        <v>619.23116400000004</v>
      </c>
      <c r="AW21" s="14">
        <f t="shared" ca="1" si="14"/>
        <v>1847.036908</v>
      </c>
      <c r="AX21" s="14">
        <f t="shared" ca="1" si="14"/>
        <v>1773.3754399999998</v>
      </c>
      <c r="AY21" s="14">
        <f t="shared" ca="1" si="14"/>
        <v>1770.2008819999999</v>
      </c>
      <c r="AZ21" s="14">
        <f t="shared" ca="1" si="14"/>
        <v>18995.648999999998</v>
      </c>
      <c r="BA21" s="14">
        <f t="shared" ca="1" si="14"/>
        <v>18980.337242000001</v>
      </c>
      <c r="BB21" s="14">
        <f t="shared" ca="1" si="14"/>
        <v>18977.266172000003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1022.3725899999999</v>
      </c>
      <c r="E22" s="21">
        <v>1022.3725899999999</v>
      </c>
      <c r="F22" s="21">
        <v>1022.3725899999999</v>
      </c>
      <c r="G22" s="21">
        <v>1022.3725899999999</v>
      </c>
      <c r="H22" s="21">
        <v>1022.3725899999999</v>
      </c>
      <c r="I22" s="21">
        <v>1022.3725899999999</v>
      </c>
      <c r="J22" s="22">
        <v>898.72739000000001</v>
      </c>
      <c r="K22" s="22">
        <v>890.72987999999998</v>
      </c>
      <c r="L22" s="22">
        <v>893.48825999999985</v>
      </c>
      <c r="M22" s="22">
        <v>887.09019999999998</v>
      </c>
      <c r="N22" s="22">
        <v>887.09019999999998</v>
      </c>
      <c r="O22" s="22">
        <v>887.09019999999998</v>
      </c>
      <c r="P22" s="22">
        <v>887.09019999999998</v>
      </c>
      <c r="Q22" s="22">
        <v>887.09019999999998</v>
      </c>
      <c r="R22" s="22">
        <v>887.09019999999998</v>
      </c>
      <c r="S22" s="22">
        <v>926.44966999999997</v>
      </c>
      <c r="T22" s="22">
        <v>887.09019999999998</v>
      </c>
      <c r="U22" s="22">
        <v>902.83398799999998</v>
      </c>
      <c r="V22" s="22">
        <v>887.09019999999998</v>
      </c>
      <c r="W22" s="22">
        <v>887.09019999999998</v>
      </c>
      <c r="X22" s="22">
        <v>887.09019999999998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740.51856999999995</v>
      </c>
      <c r="E23" s="21">
        <v>740.51856999999995</v>
      </c>
      <c r="F23" s="21">
        <v>740.51856999999995</v>
      </c>
      <c r="G23" s="21">
        <v>740.80066999999997</v>
      </c>
      <c r="H23" s="21">
        <v>740.80066999999997</v>
      </c>
      <c r="I23" s="21">
        <v>740.80066999999997</v>
      </c>
      <c r="J23" s="22">
        <v>739.96286999999995</v>
      </c>
      <c r="K23" s="22">
        <v>721.47848999999997</v>
      </c>
      <c r="L23" s="22">
        <v>730.37664000000007</v>
      </c>
      <c r="M23" s="22">
        <v>653.30966999999998</v>
      </c>
      <c r="N23" s="22">
        <v>652.37238000000002</v>
      </c>
      <c r="O23" s="22">
        <v>652.90625199999999</v>
      </c>
      <c r="P23" s="22">
        <v>765.79657999999995</v>
      </c>
      <c r="Q23" s="22">
        <v>690.04413</v>
      </c>
      <c r="R23" s="22">
        <v>720.78464400000007</v>
      </c>
      <c r="S23" s="22">
        <v>800.58619999999996</v>
      </c>
      <c r="T23" s="22">
        <v>692.31061</v>
      </c>
      <c r="U23" s="22">
        <v>717.70678799999985</v>
      </c>
      <c r="V23" s="22">
        <v>680.30331000000001</v>
      </c>
      <c r="W23" s="22">
        <v>652.37238000000002</v>
      </c>
      <c r="X23" s="22">
        <v>663.13907400000005</v>
      </c>
      <c r="Y23" s="23"/>
      <c r="Z23" s="3" t="s">
        <v>18</v>
      </c>
      <c r="AA23" s="3" t="s">
        <v>15</v>
      </c>
      <c r="AB23" s="3">
        <f t="shared" ref="AB23:BB23" ca="1" si="15">AB15/AB$13</f>
        <v>1</v>
      </c>
      <c r="AC23" s="3">
        <f t="shared" ca="1" si="15"/>
        <v>0.94815877889570899</v>
      </c>
      <c r="AD23" s="3">
        <f t="shared" ca="1" si="15"/>
        <v>0.95799288966506579</v>
      </c>
      <c r="AE23" s="3">
        <f t="shared" ca="1" si="15"/>
        <v>1</v>
      </c>
      <c r="AF23" s="3">
        <f t="shared" ca="1" si="15"/>
        <v>1</v>
      </c>
      <c r="AG23" s="3">
        <f t="shared" ca="1" si="15"/>
        <v>0.98269945155540894</v>
      </c>
      <c r="AH23" s="3">
        <f t="shared" ca="1" si="15"/>
        <v>1</v>
      </c>
      <c r="AI23" s="3">
        <f t="shared" ca="1" si="15"/>
        <v>1</v>
      </c>
      <c r="AJ23" s="3">
        <f t="shared" ca="1" si="15"/>
        <v>0.97480519648845099</v>
      </c>
      <c r="AK23" s="3">
        <f t="shared" ca="1" si="15"/>
        <v>1</v>
      </c>
      <c r="AL23" s="3">
        <f t="shared" ca="1" si="15"/>
        <v>0.99534387142100655</v>
      </c>
      <c r="AM23" s="3">
        <f t="shared" ca="1" si="15"/>
        <v>0.99999999999999989</v>
      </c>
      <c r="AN23" s="3">
        <f t="shared" ca="1" si="15"/>
        <v>1</v>
      </c>
      <c r="AO23" s="3">
        <f t="shared" ca="1" si="15"/>
        <v>0.98636666179355026</v>
      </c>
      <c r="AP23" s="3">
        <f t="shared" ca="1" si="15"/>
        <v>0.96830711061281827</v>
      </c>
      <c r="AQ23" s="3">
        <f t="shared" ca="1" si="15"/>
        <v>1</v>
      </c>
      <c r="AR23" s="3">
        <f t="shared" ca="1" si="15"/>
        <v>0.99439168908646858</v>
      </c>
      <c r="AS23" s="3">
        <f t="shared" ca="1" si="15"/>
        <v>0.99723201359242408</v>
      </c>
      <c r="AT23" s="3">
        <f t="shared" ca="1" si="15"/>
        <v>1</v>
      </c>
      <c r="AU23" s="3">
        <f t="shared" ca="1" si="15"/>
        <v>0.92497044040978971</v>
      </c>
      <c r="AV23" s="3">
        <f t="shared" ca="1" si="15"/>
        <v>0.93007723673176135</v>
      </c>
      <c r="AW23" s="3">
        <f t="shared" ca="1" si="15"/>
        <v>0.94795822926787232</v>
      </c>
      <c r="AX23" s="3">
        <f t="shared" ca="1" si="15"/>
        <v>0.96397840416590208</v>
      </c>
      <c r="AY23" s="3">
        <f t="shared" ca="1" si="15"/>
        <v>0.95798533155827514</v>
      </c>
      <c r="AZ23" s="3">
        <f t="shared" ca="1" si="15"/>
        <v>0.95168782609551916</v>
      </c>
      <c r="BA23" s="3">
        <f t="shared" ca="1" si="15"/>
        <v>0.95175454573394569</v>
      </c>
      <c r="BB23" s="3">
        <f t="shared" ca="1" si="15"/>
        <v>0.98845198435208614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677.53887999999995</v>
      </c>
      <c r="E24" s="21">
        <v>677.53887999999995</v>
      </c>
      <c r="F24" s="21">
        <v>677.53887999999995</v>
      </c>
      <c r="G24" s="21">
        <v>677.53887999999995</v>
      </c>
      <c r="H24" s="21">
        <v>677.53887999999995</v>
      </c>
      <c r="I24" s="21">
        <v>677.53887999999995</v>
      </c>
      <c r="J24" s="22">
        <v>673.5453</v>
      </c>
      <c r="K24" s="22">
        <v>657.65292999999997</v>
      </c>
      <c r="L24" s="22">
        <v>668.41796199999987</v>
      </c>
      <c r="M24" s="22">
        <v>618.66943000000003</v>
      </c>
      <c r="N24" s="22">
        <v>618.56682999999998</v>
      </c>
      <c r="O24" s="22">
        <v>618.60235399999999</v>
      </c>
      <c r="P24" s="22">
        <v>713.70667000000003</v>
      </c>
      <c r="Q24" s="22">
        <v>674.21500000000003</v>
      </c>
      <c r="R24" s="22">
        <v>693.37162799999999</v>
      </c>
      <c r="S24" s="22">
        <v>728.47592999999995</v>
      </c>
      <c r="T24" s="22">
        <v>653.08700999999996</v>
      </c>
      <c r="U24" s="22">
        <v>697.36219800000003</v>
      </c>
      <c r="V24" s="22">
        <v>622.48418000000004</v>
      </c>
      <c r="W24" s="22">
        <v>617.47067000000004</v>
      </c>
      <c r="X24" s="22">
        <v>619.23116400000004</v>
      </c>
      <c r="Y24" s="23"/>
      <c r="Z24" s="3" t="s">
        <v>18</v>
      </c>
      <c r="AA24" s="3" t="s">
        <v>48</v>
      </c>
      <c r="AB24" s="3">
        <f t="shared" ref="AB24:BB24" ca="1" si="16">AB16/AB$13</f>
        <v>1</v>
      </c>
      <c r="AC24" s="3">
        <f t="shared" ca="1" si="16"/>
        <v>1</v>
      </c>
      <c r="AD24" s="3">
        <f t="shared" ca="1" si="16"/>
        <v>0.93625179317657325</v>
      </c>
      <c r="AE24" s="3">
        <f t="shared" ca="1" si="16"/>
        <v>0.96464992797746463</v>
      </c>
      <c r="AF24" s="3">
        <f t="shared" ca="1" si="16"/>
        <v>0.75894167368545451</v>
      </c>
      <c r="AG24" s="3">
        <f t="shared" ca="1" si="16"/>
        <v>0.9977112806326468</v>
      </c>
      <c r="AH24" s="3">
        <f t="shared" ca="1" si="16"/>
        <v>0.9276232151450361</v>
      </c>
      <c r="AI24" s="3">
        <f t="shared" ca="1" si="16"/>
        <v>0.8674001698490339</v>
      </c>
      <c r="AJ24" s="3">
        <f t="shared" ca="1" si="16"/>
        <v>0.99071265893867422</v>
      </c>
      <c r="AK24" s="3">
        <f t="shared" ca="1" si="16"/>
        <v>0.72843858283418228</v>
      </c>
      <c r="AL24" s="3">
        <f t="shared" ca="1" si="16"/>
        <v>0.99534387142100655</v>
      </c>
      <c r="AM24" s="3">
        <f t="shared" ca="1" si="16"/>
        <v>0.67775031341457437</v>
      </c>
      <c r="AN24" s="3">
        <f t="shared" ca="1" si="16"/>
        <v>0.91097740678491623</v>
      </c>
      <c r="AO24" s="3">
        <f t="shared" ca="1" si="16"/>
        <v>1</v>
      </c>
      <c r="AP24" s="3">
        <f t="shared" ca="1" si="16"/>
        <v>0.99741621946576176</v>
      </c>
      <c r="AQ24" s="3">
        <f t="shared" ca="1" si="16"/>
        <v>0.98212147921359394</v>
      </c>
      <c r="AR24" s="3">
        <f t="shared" ca="1" si="16"/>
        <v>1</v>
      </c>
      <c r="AS24" s="3">
        <f t="shared" ca="1" si="16"/>
        <v>0.99722475169320812</v>
      </c>
      <c r="AT24" s="3">
        <f t="shared" ca="1" si="16"/>
        <v>1</v>
      </c>
      <c r="AU24" s="3">
        <f t="shared" ca="1" si="16"/>
        <v>0.92532280721301463</v>
      </c>
      <c r="AV24" s="3">
        <f t="shared" ca="1" si="16"/>
        <v>0.93007723673176135</v>
      </c>
      <c r="AW24" s="3">
        <f t="shared" ca="1" si="16"/>
        <v>0.95205615688158562</v>
      </c>
      <c r="AX24" s="3">
        <f t="shared" ca="1" si="16"/>
        <v>0.99525540458049444</v>
      </c>
      <c r="AY24" s="3">
        <f t="shared" ca="1" si="16"/>
        <v>0.99179524757476134</v>
      </c>
      <c r="AZ24" s="3">
        <f t="shared" ca="1" si="16"/>
        <v>0.95699023989919008</v>
      </c>
      <c r="BA24" s="3">
        <f t="shared" ca="1" si="16"/>
        <v>0.95342461457783678</v>
      </c>
      <c r="BB24" s="3">
        <f t="shared" ca="1" si="16"/>
        <v>0.99023943197822684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2067.6819300000002</v>
      </c>
      <c r="E25" s="21">
        <v>2067.6819300000002</v>
      </c>
      <c r="F25" s="21">
        <v>2067.6819300000002</v>
      </c>
      <c r="G25" s="21">
        <v>2076.6203099999998</v>
      </c>
      <c r="H25" s="21">
        <v>2076.6203099999998</v>
      </c>
      <c r="I25" s="21">
        <v>2076.6203099999998</v>
      </c>
      <c r="J25" s="22">
        <v>2067.6819300000002</v>
      </c>
      <c r="K25" s="22">
        <v>1935.04935</v>
      </c>
      <c r="L25" s="22">
        <v>2041.1554140000001</v>
      </c>
      <c r="M25" s="22">
        <v>1862.0189800000001</v>
      </c>
      <c r="N25" s="22">
        <v>1851.0919200000001</v>
      </c>
      <c r="O25" s="22">
        <v>1855.2816200000002</v>
      </c>
      <c r="P25" s="22">
        <v>2181.1951899999999</v>
      </c>
      <c r="Q25" s="22">
        <v>1934.1385399999999</v>
      </c>
      <c r="R25" s="22">
        <v>2024.1952239999998</v>
      </c>
      <c r="S25" s="22">
        <v>1961.04135</v>
      </c>
      <c r="T25" s="22">
        <v>1899.6863599999999</v>
      </c>
      <c r="U25" s="22">
        <v>1933.0305759999999</v>
      </c>
      <c r="V25" s="22">
        <v>1857.4792600000001</v>
      </c>
      <c r="W25" s="22">
        <v>1832.15815</v>
      </c>
      <c r="X25" s="22">
        <v>1847.036908</v>
      </c>
      <c r="Y25" s="23"/>
      <c r="Z25" s="3" t="s">
        <v>18</v>
      </c>
      <c r="AA25" s="3" t="s">
        <v>11</v>
      </c>
      <c r="AB25" s="3">
        <f t="shared" ref="AB25:BB25" ca="1" si="17">AB17/AB$13</f>
        <v>0.86633834375150454</v>
      </c>
      <c r="AC25" s="3">
        <f t="shared" ca="1" si="17"/>
        <v>0.92292488325125377</v>
      </c>
      <c r="AD25" s="3">
        <f t="shared" ca="1" si="17"/>
        <v>0.95799288966506579</v>
      </c>
      <c r="AE25" s="3">
        <f t="shared" ca="1" si="17"/>
        <v>0.91779931542862991</v>
      </c>
      <c r="AF25" s="3">
        <f t="shared" ca="1" si="17"/>
        <v>0.75456447248086977</v>
      </c>
      <c r="AG25" s="3">
        <f t="shared" ca="1" si="17"/>
        <v>0.98184932624137145</v>
      </c>
      <c r="AH25" s="3">
        <f t="shared" ca="1" si="17"/>
        <v>0.84797269754132487</v>
      </c>
      <c r="AI25" s="3">
        <f t="shared" ca="1" si="17"/>
        <v>0.85914586536260673</v>
      </c>
      <c r="AJ25" s="3">
        <f t="shared" ca="1" si="17"/>
        <v>0.9743014841273353</v>
      </c>
      <c r="AK25" s="3">
        <f t="shared" ca="1" si="17"/>
        <v>0.72433491321312049</v>
      </c>
      <c r="AL25" s="3">
        <f t="shared" ca="1" si="17"/>
        <v>0.99525387068897486</v>
      </c>
      <c r="AM25" s="3">
        <f t="shared" ca="1" si="17"/>
        <v>0.60176078939707789</v>
      </c>
      <c r="AN25" s="3">
        <f t="shared" ca="1" si="17"/>
        <v>0.77820051588836947</v>
      </c>
      <c r="AO25" s="3">
        <f t="shared" ca="1" si="17"/>
        <v>0.90739607463564875</v>
      </c>
      <c r="AP25" s="3">
        <f t="shared" ca="1" si="17"/>
        <v>0.96830711061281827</v>
      </c>
      <c r="AQ25" s="3">
        <f t="shared" ca="1" si="17"/>
        <v>0.92723823139717931</v>
      </c>
      <c r="AR25" s="3">
        <f t="shared" ca="1" si="17"/>
        <v>0.97194065080549352</v>
      </c>
      <c r="AS25" s="3">
        <f t="shared" ca="1" si="17"/>
        <v>0.99723201359242408</v>
      </c>
      <c r="AT25" s="3">
        <f t="shared" ca="1" si="17"/>
        <v>0.87393604713131046</v>
      </c>
      <c r="AU25" s="3">
        <f t="shared" ca="1" si="17"/>
        <v>0.91230231048199439</v>
      </c>
      <c r="AV25" s="3">
        <f t="shared" ca="1" si="17"/>
        <v>0.91755668852366878</v>
      </c>
      <c r="AW25" s="3">
        <f t="shared" ca="1" si="17"/>
        <v>0.93579677021018925</v>
      </c>
      <c r="AX25" s="3">
        <f t="shared" ca="1" si="17"/>
        <v>0.96397840416590208</v>
      </c>
      <c r="AY25" s="3">
        <f t="shared" ca="1" si="17"/>
        <v>0.95798533155827514</v>
      </c>
      <c r="AZ25" s="3">
        <f t="shared" ca="1" si="17"/>
        <v>0.95168782609551916</v>
      </c>
      <c r="BA25" s="3">
        <f t="shared" ca="1" si="17"/>
        <v>0.95175454573394569</v>
      </c>
      <c r="BB25" s="3">
        <f t="shared" ca="1" si="17"/>
        <v>0.98845198435208614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1832.5461299999999</v>
      </c>
      <c r="E26" s="21">
        <v>1832.5461299999999</v>
      </c>
      <c r="F26" s="21">
        <v>1832.5461299999999</v>
      </c>
      <c r="G26" s="21">
        <v>1892.0044600000001</v>
      </c>
      <c r="H26" s="21">
        <v>1892.0044600000001</v>
      </c>
      <c r="I26" s="21">
        <v>1892.0044600000001</v>
      </c>
      <c r="J26" s="22">
        <v>1832.5461299999999</v>
      </c>
      <c r="K26" s="22">
        <v>1832.5461299999999</v>
      </c>
      <c r="L26" s="22">
        <v>1832.5461299999999</v>
      </c>
      <c r="M26" s="22">
        <v>1803.2548300000001</v>
      </c>
      <c r="N26" s="22">
        <v>1778.0421799999999</v>
      </c>
      <c r="O26" s="22">
        <v>1791.393648</v>
      </c>
      <c r="P26" s="22">
        <v>1901.02405</v>
      </c>
      <c r="Q26" s="22">
        <v>1809.63932</v>
      </c>
      <c r="R26" s="22">
        <v>1847.1165819999999</v>
      </c>
      <c r="S26" s="22">
        <v>1847.9789699999999</v>
      </c>
      <c r="T26" s="22">
        <v>1812.0250000000001</v>
      </c>
      <c r="U26" s="22">
        <v>1829.6549599999998</v>
      </c>
      <c r="V26" s="22">
        <v>1783.0833299999999</v>
      </c>
      <c r="W26" s="22">
        <v>1768.0761299999999</v>
      </c>
      <c r="X26" s="22">
        <v>1773.3754399999998</v>
      </c>
      <c r="Y26" s="23"/>
      <c r="Z26" s="3" t="s">
        <v>18</v>
      </c>
      <c r="AA26" s="3" t="s">
        <v>12</v>
      </c>
      <c r="AB26" s="3">
        <f t="shared" ref="AB26:BB26" ca="1" si="18">AB18/AB$13</f>
        <v>0.82180528260011054</v>
      </c>
      <c r="AC26" s="3">
        <f t="shared" ca="1" si="18"/>
        <v>0.88020294043672942</v>
      </c>
      <c r="AD26" s="3">
        <f t="shared" ca="1" si="18"/>
        <v>0.90247158984594278</v>
      </c>
      <c r="AE26" s="3">
        <f t="shared" ca="1" si="18"/>
        <v>0.9076290449840414</v>
      </c>
      <c r="AF26" s="3">
        <f t="shared" ca="1" si="18"/>
        <v>0.97713826434804485</v>
      </c>
      <c r="AG26" s="3">
        <f t="shared" ca="1" si="18"/>
        <v>0.9699035142555823</v>
      </c>
      <c r="AH26" s="3">
        <f t="shared" ca="1" si="18"/>
        <v>0.84818001231471574</v>
      </c>
      <c r="AI26" s="3">
        <f t="shared" ca="1" si="18"/>
        <v>0.9657704800353295</v>
      </c>
      <c r="AJ26" s="3">
        <f t="shared" ca="1" si="18"/>
        <v>0.97215989042070605</v>
      </c>
      <c r="AK26" s="3">
        <f t="shared" ca="1" si="18"/>
        <v>0.72433491321312049</v>
      </c>
      <c r="AL26" s="3">
        <f t="shared" ca="1" si="18"/>
        <v>0.99534387142100655</v>
      </c>
      <c r="AM26" s="3">
        <f t="shared" ca="1" si="18"/>
        <v>0.59961790877089249</v>
      </c>
      <c r="AN26" s="3">
        <f t="shared" ca="1" si="18"/>
        <v>0.7059637858532215</v>
      </c>
      <c r="AO26" s="3">
        <f t="shared" ca="1" si="18"/>
        <v>0.79431291163919249</v>
      </c>
      <c r="AP26" s="3">
        <f t="shared" ca="1" si="18"/>
        <v>0.93166835256282876</v>
      </c>
      <c r="AQ26" s="3">
        <f t="shared" ca="1" si="18"/>
        <v>0.90668429176484944</v>
      </c>
      <c r="AR26" s="3">
        <f t="shared" ca="1" si="18"/>
        <v>0.96226836796550441</v>
      </c>
      <c r="AS26" s="3">
        <f t="shared" ca="1" si="18"/>
        <v>0.99413877843871912</v>
      </c>
      <c r="AT26" s="3">
        <f t="shared" ca="1" si="18"/>
        <v>0.8676779959447074</v>
      </c>
      <c r="AU26" s="3">
        <f t="shared" ca="1" si="18"/>
        <v>0.81553523155907515</v>
      </c>
      <c r="AV26" s="3">
        <f t="shared" ca="1" si="18"/>
        <v>0.84917336115690201</v>
      </c>
      <c r="AW26" s="3">
        <f t="shared" ca="1" si="18"/>
        <v>0.85058028208837211</v>
      </c>
      <c r="AX26" s="3">
        <f t="shared" ca="1" si="18"/>
        <v>0.94233087056420983</v>
      </c>
      <c r="AY26" s="3">
        <f t="shared" ca="1" si="18"/>
        <v>0.95172774058461607</v>
      </c>
      <c r="AZ26" s="3">
        <f t="shared" ca="1" si="18"/>
        <v>0.94005537266019734</v>
      </c>
      <c r="BA26" s="3">
        <f t="shared" ca="1" si="18"/>
        <v>0.94992311654837958</v>
      </c>
      <c r="BB26" s="3">
        <f t="shared" ca="1" si="18"/>
        <v>0.98708566154541433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1775.35042</v>
      </c>
      <c r="E27" s="21">
        <v>1775.35042</v>
      </c>
      <c r="F27" s="21">
        <v>1775.35042</v>
      </c>
      <c r="G27" s="21">
        <v>1838.00738</v>
      </c>
      <c r="H27" s="21">
        <v>1838.00738</v>
      </c>
      <c r="I27" s="21">
        <v>1838.0073799999998</v>
      </c>
      <c r="J27" s="22">
        <v>1775.35042</v>
      </c>
      <c r="K27" s="22">
        <v>1775.35042</v>
      </c>
      <c r="L27" s="22">
        <v>1775.35042</v>
      </c>
      <c r="M27" s="22">
        <v>1766.00694</v>
      </c>
      <c r="N27" s="22">
        <v>1759.5127600000001</v>
      </c>
      <c r="O27" s="22">
        <v>1763.753774</v>
      </c>
      <c r="P27" s="22">
        <v>1853.21253</v>
      </c>
      <c r="Q27" s="22">
        <v>1814.51901</v>
      </c>
      <c r="R27" s="22">
        <v>1832.8945179999998</v>
      </c>
      <c r="S27" s="22">
        <v>1850.7978800000001</v>
      </c>
      <c r="T27" s="22">
        <v>1785.34313</v>
      </c>
      <c r="U27" s="22">
        <v>1820.294296</v>
      </c>
      <c r="V27" s="22">
        <v>1771.82269</v>
      </c>
      <c r="W27" s="22">
        <v>1768.03449</v>
      </c>
      <c r="X27" s="22">
        <v>1770.2008819999999</v>
      </c>
      <c r="Y27" s="23"/>
      <c r="Z27" s="3" t="s">
        <v>18</v>
      </c>
      <c r="AA27" s="3" t="s">
        <v>13</v>
      </c>
      <c r="AB27" s="3">
        <f t="shared" ref="AB27:BB27" ca="1" si="19">AB19/AB$13</f>
        <v>0.84982875622204723</v>
      </c>
      <c r="AC27" s="3">
        <f t="shared" ca="1" si="19"/>
        <v>0.93725259347336864</v>
      </c>
      <c r="AD27" s="3">
        <f t="shared" ca="1" si="19"/>
        <v>0.98328173142892783</v>
      </c>
      <c r="AE27" s="3">
        <f t="shared" ca="1" si="19"/>
        <v>0.94223429798750724</v>
      </c>
      <c r="AF27" s="3">
        <f t="shared" ca="1" si="19"/>
        <v>0.74939679560826056</v>
      </c>
      <c r="AG27" s="3">
        <f t="shared" ca="1" si="19"/>
        <v>0.99357144677093878</v>
      </c>
      <c r="AH27" s="3">
        <f t="shared" ca="1" si="19"/>
        <v>0.90156708468275626</v>
      </c>
      <c r="AI27" s="3">
        <f t="shared" ca="1" si="19"/>
        <v>0.88103035820051889</v>
      </c>
      <c r="AJ27" s="3">
        <f t="shared" ca="1" si="19"/>
        <v>0.9915913839673598</v>
      </c>
      <c r="AK27" s="3">
        <f t="shared" ca="1" si="19"/>
        <v>0.72502081406279018</v>
      </c>
      <c r="AL27" s="3">
        <f t="shared" ca="1" si="19"/>
        <v>0.995557915211714</v>
      </c>
      <c r="AM27" s="3">
        <f t="shared" ca="1" si="19"/>
        <v>0.61579121826314343</v>
      </c>
      <c r="AN27" s="3">
        <f t="shared" ca="1" si="19"/>
        <v>0.70985212042318369</v>
      </c>
      <c r="AO27" s="3">
        <f t="shared" ca="1" si="19"/>
        <v>0.81282511009267855</v>
      </c>
      <c r="AP27" s="3">
        <f t="shared" ca="1" si="19"/>
        <v>0.95650043859683498</v>
      </c>
      <c r="AQ27" s="3">
        <f t="shared" ca="1" si="19"/>
        <v>0.9056079666228164</v>
      </c>
      <c r="AR27" s="3">
        <f t="shared" ca="1" si="19"/>
        <v>0.96226027482703391</v>
      </c>
      <c r="AS27" s="3">
        <f t="shared" ca="1" si="19"/>
        <v>0.99811586893871385</v>
      </c>
      <c r="AT27" s="3">
        <f t="shared" ca="1" si="19"/>
        <v>0.8676779959447074</v>
      </c>
      <c r="AU27" s="3">
        <f t="shared" ca="1" si="19"/>
        <v>0.9003210947178456</v>
      </c>
      <c r="AV27" s="3">
        <f t="shared" ca="1" si="19"/>
        <v>0.95181130830225236</v>
      </c>
      <c r="AW27" s="3">
        <f t="shared" ca="1" si="19"/>
        <v>0.92802112955328864</v>
      </c>
      <c r="AX27" s="3">
        <f t="shared" ca="1" si="19"/>
        <v>0.97164293213439346</v>
      </c>
      <c r="AY27" s="3">
        <f t="shared" ca="1" si="19"/>
        <v>0.98903632925469154</v>
      </c>
      <c r="AZ27" s="3">
        <f t="shared" ca="1" si="19"/>
        <v>0.97409609883480941</v>
      </c>
      <c r="BA27" s="3">
        <f t="shared" ca="1" si="19"/>
        <v>0.98150477572184891</v>
      </c>
      <c r="BB27" s="3">
        <f t="shared" ca="1" si="19"/>
        <v>0.9945057708468189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19291.05903</v>
      </c>
      <c r="E28" s="21">
        <v>19291.05903</v>
      </c>
      <c r="F28" s="21">
        <v>19291.05903</v>
      </c>
      <c r="G28" s="21">
        <v>19398.54089</v>
      </c>
      <c r="H28" s="21">
        <v>19398.54089</v>
      </c>
      <c r="I28" s="21">
        <v>19398.54089</v>
      </c>
      <c r="J28" s="22">
        <v>19291.05903</v>
      </c>
      <c r="K28" s="22">
        <v>19291.05903</v>
      </c>
      <c r="L28" s="22">
        <v>19291.05903</v>
      </c>
      <c r="M28" s="22">
        <v>19072.745459999998</v>
      </c>
      <c r="N28" s="22">
        <v>19040.33843</v>
      </c>
      <c r="O28" s="22">
        <v>19055.264959999997</v>
      </c>
      <c r="P28" s="22">
        <v>20270.364399999999</v>
      </c>
      <c r="Q28" s="22">
        <v>19459.488359999999</v>
      </c>
      <c r="R28" s="22">
        <v>19745.282884</v>
      </c>
      <c r="S28" s="22">
        <v>19190.29048</v>
      </c>
      <c r="T28" s="22">
        <v>19146.987209999999</v>
      </c>
      <c r="U28" s="22">
        <v>19171.646365999997</v>
      </c>
      <c r="V28" s="22">
        <v>19004.881789999999</v>
      </c>
      <c r="W28" s="22">
        <v>18991.108069999998</v>
      </c>
      <c r="X28" s="22">
        <v>18995.648999999998</v>
      </c>
      <c r="Y28" s="23"/>
      <c r="Z28" s="3" t="s">
        <v>18</v>
      </c>
      <c r="AA28" s="3" t="s">
        <v>19</v>
      </c>
      <c r="AB28" s="3">
        <f t="shared" ref="AB28:BB28" ca="1" si="20">AB20/AB$13</f>
        <v>0.83737886514830695</v>
      </c>
      <c r="AC28" s="3">
        <f t="shared" ca="1" si="20"/>
        <v>0.90662762671532227</v>
      </c>
      <c r="AD28" s="3">
        <f t="shared" ca="1" si="20"/>
        <v>0.95367610553233961</v>
      </c>
      <c r="AE28" s="3">
        <f t="shared" ca="1" si="20"/>
        <v>0.91382142959668244</v>
      </c>
      <c r="AF28" s="3">
        <f t="shared" ca="1" si="20"/>
        <v>0.7374656810595388</v>
      </c>
      <c r="AG28" s="3">
        <f t="shared" ca="1" si="20"/>
        <v>0.97902503356735138</v>
      </c>
      <c r="AH28" s="3">
        <f t="shared" ca="1" si="20"/>
        <v>0.85417579544984412</v>
      </c>
      <c r="AI28" s="3">
        <f t="shared" ca="1" si="20"/>
        <v>0.88550111982518209</v>
      </c>
      <c r="AJ28" s="3">
        <f t="shared" ca="1" si="20"/>
        <v>0.97471839299230512</v>
      </c>
      <c r="AK28" s="3">
        <f t="shared" ca="1" si="20"/>
        <v>0.72447209338305441</v>
      </c>
      <c r="AL28" s="3">
        <f t="shared" ca="1" si="20"/>
        <v>0.99258067949655215</v>
      </c>
      <c r="AM28" s="3">
        <f t="shared" ca="1" si="20"/>
        <v>0.66335934671737384</v>
      </c>
      <c r="AN28" s="3">
        <f t="shared" ca="1" si="20"/>
        <v>0.71979930561866756</v>
      </c>
      <c r="AO28" s="3">
        <f t="shared" ca="1" si="20"/>
        <v>0.83850248576711794</v>
      </c>
      <c r="AP28" s="3">
        <f t="shared" ca="1" si="20"/>
        <v>0.97218240449880688</v>
      </c>
      <c r="AQ28" s="3">
        <f t="shared" ca="1" si="20"/>
        <v>0.91387800678945408</v>
      </c>
      <c r="AR28" s="3">
        <f t="shared" ca="1" si="20"/>
        <v>0.96994709485990049</v>
      </c>
      <c r="AS28" s="3">
        <f t="shared" ca="1" si="20"/>
        <v>0.999870252030438</v>
      </c>
      <c r="AT28" s="3">
        <f t="shared" ca="1" si="20"/>
        <v>0.88307726246847051</v>
      </c>
      <c r="AU28" s="3">
        <f t="shared" ca="1" si="20"/>
        <v>0.89647659177737493</v>
      </c>
      <c r="AV28" s="3">
        <f t="shared" ca="1" si="20"/>
        <v>0.95728927927653018</v>
      </c>
      <c r="AW28" s="3">
        <f t="shared" ca="1" si="20"/>
        <v>0.88622539828725733</v>
      </c>
      <c r="AX28" s="3">
        <f t="shared" ca="1" si="20"/>
        <v>0.96245755544228906</v>
      </c>
      <c r="AY28" s="3">
        <f t="shared" ca="1" si="20"/>
        <v>0.98223720514127977</v>
      </c>
      <c r="AZ28" s="3">
        <f t="shared" ca="1" si="20"/>
        <v>0.94579682869440662</v>
      </c>
      <c r="BA28" s="3">
        <f t="shared" ca="1" si="20"/>
        <v>0.95924454038583129</v>
      </c>
      <c r="BB28" s="3">
        <f t="shared" ca="1" si="20"/>
        <v>0.9934520753704158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19030.733039999999</v>
      </c>
      <c r="E29" s="21">
        <v>19030.733039999999</v>
      </c>
      <c r="F29" s="21">
        <v>19030.733039999999</v>
      </c>
      <c r="G29" s="21">
        <v>19064.126769999999</v>
      </c>
      <c r="H29" s="21">
        <v>19064.126769999999</v>
      </c>
      <c r="I29" s="21">
        <v>19064.126769999999</v>
      </c>
      <c r="J29" s="22">
        <v>19030.733039999999</v>
      </c>
      <c r="K29" s="22">
        <v>19030.733039999999</v>
      </c>
      <c r="L29" s="22">
        <v>19030.733039999999</v>
      </c>
      <c r="M29" s="22">
        <v>18996.220580000001</v>
      </c>
      <c r="N29" s="22">
        <v>18992.133030000001</v>
      </c>
      <c r="O29" s="22">
        <v>18994.112842000002</v>
      </c>
      <c r="P29" s="22">
        <v>19995.42122</v>
      </c>
      <c r="Q29" s="22">
        <v>19429.282080000001</v>
      </c>
      <c r="R29" s="22">
        <v>19625.601419999999</v>
      </c>
      <c r="S29" s="22">
        <v>19180.506440000001</v>
      </c>
      <c r="T29" s="22">
        <v>19180.467430000001</v>
      </c>
      <c r="U29" s="22">
        <v>19180.498637999997</v>
      </c>
      <c r="V29" s="22">
        <v>18981.810689999998</v>
      </c>
      <c r="W29" s="22">
        <v>18979.369620000001</v>
      </c>
      <c r="X29" s="22">
        <v>18980.337242000001</v>
      </c>
      <c r="Y29" s="23"/>
      <c r="Z29" s="3" t="s">
        <v>18</v>
      </c>
      <c r="AA29" s="3" t="s">
        <v>14</v>
      </c>
      <c r="AB29" s="3">
        <f t="shared" ref="AB29:BB29" ca="1" si="21">AB21/AB$13</f>
        <v>0.81274579576727424</v>
      </c>
      <c r="AC29" s="3">
        <f t="shared" ca="1" si="21"/>
        <v>0.87977365722790513</v>
      </c>
      <c r="AD29" s="3">
        <f t="shared" ca="1" si="21"/>
        <v>0.90281513129171087</v>
      </c>
      <c r="AE29" s="3">
        <f t="shared" ca="1" si="21"/>
        <v>0.9080840837467179</v>
      </c>
      <c r="AF29" s="3">
        <f t="shared" ca="1" si="21"/>
        <v>0.73222015955031294</v>
      </c>
      <c r="AG29" s="3">
        <f t="shared" ca="1" si="21"/>
        <v>0.9728780878743003</v>
      </c>
      <c r="AH29" s="3">
        <f t="shared" ca="1" si="21"/>
        <v>0.84522083772411039</v>
      </c>
      <c r="AI29" s="3">
        <f t="shared" ca="1" si="21"/>
        <v>0.96449630207859194</v>
      </c>
      <c r="AJ29" s="3">
        <f t="shared" ca="1" si="21"/>
        <v>0.97093473846387068</v>
      </c>
      <c r="AK29" s="3">
        <f t="shared" ca="1" si="21"/>
        <v>0.72433491321312049</v>
      </c>
      <c r="AL29" s="3">
        <f t="shared" ca="1" si="21"/>
        <v>0.99349350060416386</v>
      </c>
      <c r="AM29" s="3">
        <f t="shared" ca="1" si="21"/>
        <v>0.59895992099868356</v>
      </c>
      <c r="AN29" s="3">
        <f t="shared" ca="1" si="21"/>
        <v>0.7059317830272156</v>
      </c>
      <c r="AO29" s="3">
        <f t="shared" ca="1" si="21"/>
        <v>0.79819431476550395</v>
      </c>
      <c r="AP29" s="3">
        <f t="shared" ca="1" si="21"/>
        <v>0.93580926065039916</v>
      </c>
      <c r="AQ29" s="3">
        <f t="shared" ca="1" si="21"/>
        <v>0.90307182568881794</v>
      </c>
      <c r="AR29" s="3">
        <f t="shared" ca="1" si="21"/>
        <v>0.95991661096482939</v>
      </c>
      <c r="AS29" s="3">
        <f t="shared" ca="1" si="21"/>
        <v>0.9928642729538395</v>
      </c>
      <c r="AT29" s="3">
        <f t="shared" ca="1" si="21"/>
        <v>0.8676779959447074</v>
      </c>
      <c r="AU29" s="3">
        <f t="shared" ca="1" si="21"/>
        <v>0.8283168932964371</v>
      </c>
      <c r="AV29" s="3">
        <f t="shared" ca="1" si="21"/>
        <v>0.85003654684925567</v>
      </c>
      <c r="AW29" s="3">
        <f t="shared" ca="1" si="21"/>
        <v>0.84680037644865713</v>
      </c>
      <c r="AX29" s="3">
        <f t="shared" ca="1" si="21"/>
        <v>0.9328527116740053</v>
      </c>
      <c r="AY29" s="3">
        <f t="shared" ca="1" si="21"/>
        <v>0.95520662273959467</v>
      </c>
      <c r="AZ29" s="3">
        <f t="shared" ca="1" si="21"/>
        <v>0.93711433229093799</v>
      </c>
      <c r="BA29" s="3">
        <f t="shared" ca="1" si="21"/>
        <v>0.94923417882366579</v>
      </c>
      <c r="BB29" s="3">
        <f t="shared" ca="1" si="21"/>
        <v>0.98687562863068545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19007.57893</v>
      </c>
      <c r="E30" s="21">
        <v>19007.57893</v>
      </c>
      <c r="F30" s="21">
        <v>19007.57893</v>
      </c>
      <c r="G30" s="21">
        <v>19041.95091</v>
      </c>
      <c r="H30" s="21">
        <v>19041.95091</v>
      </c>
      <c r="I30" s="21">
        <v>19041.95091</v>
      </c>
      <c r="J30" s="22">
        <v>19007.57893</v>
      </c>
      <c r="K30" s="22">
        <v>19007.57893</v>
      </c>
      <c r="L30" s="22">
        <v>19007.57893</v>
      </c>
      <c r="M30" s="22">
        <v>18985.312440000002</v>
      </c>
      <c r="N30" s="22">
        <v>18978.09333</v>
      </c>
      <c r="O30" s="22">
        <v>18981.305029999996</v>
      </c>
      <c r="P30" s="22">
        <v>19229.64315</v>
      </c>
      <c r="Q30" s="22">
        <v>19047.445810000001</v>
      </c>
      <c r="R30" s="22">
        <v>19123.991084000001</v>
      </c>
      <c r="S30" s="22">
        <v>19179.07633</v>
      </c>
      <c r="T30" s="22">
        <v>19051.5121</v>
      </c>
      <c r="U30" s="22">
        <v>19103.728896000001</v>
      </c>
      <c r="V30" s="22">
        <v>18977.775430000002</v>
      </c>
      <c r="W30" s="22">
        <v>18976.322469999999</v>
      </c>
      <c r="X30" s="22">
        <v>18977.266172000003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9" t="s">
        <v>15</v>
      </c>
      <c r="AC31" s="9" t="s">
        <v>48</v>
      </c>
      <c r="AD31" s="9" t="s">
        <v>11</v>
      </c>
      <c r="AE31" s="9" t="s">
        <v>12</v>
      </c>
      <c r="AF31" s="9" t="s">
        <v>13</v>
      </c>
      <c r="AG31" s="9" t="s">
        <v>19</v>
      </c>
      <c r="AH31" s="9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1">
        <f ca="1">AVERAGE(AB23:BB23)</f>
        <v>0.97859858005281686</v>
      </c>
      <c r="AC32" s="31">
        <f ca="1">AVERAGE(AB24:BB24)</f>
        <v>0.94176757346922224</v>
      </c>
      <c r="AD32" s="31">
        <f ca="1">AVERAGE(AB25:BB25)</f>
        <v>0.90400012430866516</v>
      </c>
      <c r="AE32" s="31">
        <f ca="1">AVERAGE(AB26:BB26)</f>
        <v>0.88939569753786707</v>
      </c>
      <c r="AF32" s="31">
        <f ca="1">AVERAGE(AB27:BB27)</f>
        <v>0.90629272632189817</v>
      </c>
      <c r="AG32" s="31">
        <f ca="1">AVERAGE(AB28:BB28)</f>
        <v>0.90011994281081853</v>
      </c>
      <c r="AH32" s="31">
        <f ca="1">AVERAGE(AB29:BB29)</f>
        <v>0.87984668456627113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