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ocuments\Tencent Files\1427672350\FileRecv\Result_HD_ForLarge-xy标注\Result_HD_ForLarge-xy标注\"/>
    </mc:Choice>
  </mc:AlternateContent>
  <xr:revisionPtr revIDLastSave="0" documentId="13_ncr:1_{53C14341-9F8A-480B-BA2E-F7E23417AF44}" xr6:coauthVersionLast="47" xr6:coauthVersionMax="47" xr10:uidLastSave="{00000000-0000-0000-0000-000000000000}"/>
  <bookViews>
    <workbookView xWindow="-108" yWindow="-108" windowWidth="23256" windowHeight="13176" tabRatio="744" activeTab="2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G9" i="37"/>
  <c r="AS19" i="37"/>
  <c r="AQ6" i="37"/>
  <c r="AI6" i="37"/>
  <c r="AF18" i="37"/>
  <c r="AI16" i="37"/>
  <c r="AJ15" i="37"/>
  <c r="AS12" i="37"/>
  <c r="AX15" i="37"/>
  <c r="AY21" i="37"/>
  <c r="AP6" i="37"/>
  <c r="AC21" i="37"/>
  <c r="AD19" i="37"/>
  <c r="AM18" i="37"/>
  <c r="AD17" i="37"/>
  <c r="AG6" i="37"/>
  <c r="AE12" i="37"/>
  <c r="AW7" i="37"/>
  <c r="AU12" i="37"/>
  <c r="AN20" i="37"/>
  <c r="AP7" i="37"/>
  <c r="BB6" i="37"/>
  <c r="AD20" i="37"/>
  <c r="AJ8" i="37"/>
  <c r="AT6" i="37"/>
  <c r="AS15" i="37"/>
  <c r="AU19" i="37"/>
  <c r="AH18" i="37"/>
  <c r="AP19" i="37"/>
  <c r="AE6" i="37"/>
  <c r="AF8" i="37"/>
  <c r="AT10" i="37"/>
  <c r="AR16" i="37"/>
  <c r="AL18" i="37"/>
  <c r="AU21" i="37"/>
  <c r="AF17" i="37"/>
  <c r="AK7" i="37"/>
  <c r="AS18" i="37"/>
  <c r="AH15" i="37"/>
  <c r="AM8" i="37"/>
  <c r="AT18" i="37"/>
  <c r="AW10" i="37"/>
  <c r="AH19" i="37"/>
  <c r="AP8" i="37"/>
  <c r="AR6" i="37"/>
  <c r="AL6" i="37"/>
  <c r="AP12" i="37"/>
  <c r="AD12" i="37"/>
  <c r="BB11" i="37"/>
  <c r="AK11" i="37"/>
  <c r="AI18" i="37"/>
  <c r="BA6" i="37"/>
  <c r="AT9" i="37"/>
  <c r="AJ7" i="37"/>
  <c r="AC19" i="37"/>
  <c r="AI9" i="37"/>
  <c r="AU10" i="37"/>
  <c r="AK8" i="37"/>
  <c r="AE11" i="37"/>
  <c r="AN9" i="37"/>
  <c r="AJ16" i="37"/>
  <c r="AX7" i="37"/>
  <c r="AI7" i="37"/>
  <c r="AV6" i="37"/>
  <c r="AV16" i="37"/>
  <c r="AC15" i="37"/>
  <c r="AW11" i="37"/>
  <c r="AQ17" i="37"/>
  <c r="AD7" i="37"/>
  <c r="BB12" i="37"/>
  <c r="AZ18" i="37"/>
  <c r="BA19" i="37"/>
  <c r="AJ10" i="37"/>
  <c r="AI17" i="37"/>
  <c r="AP15" i="37"/>
  <c r="BA9" i="37"/>
  <c r="AV8" i="37"/>
  <c r="AS8" i="37"/>
  <c r="AQ21" i="37"/>
  <c r="AE8" i="37"/>
  <c r="AJ19" i="37"/>
  <c r="AF6" i="37"/>
  <c r="AQ10" i="37"/>
  <c r="BA8" i="37"/>
  <c r="BA11" i="37"/>
  <c r="AL19" i="37"/>
  <c r="AH7" i="37"/>
  <c r="AG20" i="37"/>
  <c r="AE9" i="37"/>
  <c r="AN11" i="37"/>
  <c r="AL16" i="37"/>
  <c r="AS20" i="37"/>
  <c r="BB18" i="37"/>
  <c r="AE16" i="37"/>
  <c r="AV17" i="37"/>
  <c r="AD11" i="37"/>
  <c r="AO21" i="37"/>
  <c r="AR17" i="37"/>
  <c r="BB20" i="37"/>
  <c r="AY18" i="37"/>
  <c r="AS10" i="37"/>
  <c r="AC11" i="37"/>
  <c r="AY8" i="37"/>
  <c r="AR10" i="37"/>
  <c r="AU15" i="37"/>
  <c r="AZ9" i="37"/>
  <c r="AN8" i="37"/>
  <c r="AR19" i="37"/>
  <c r="AF11" i="37"/>
  <c r="AC6" i="37"/>
  <c r="AY20" i="37"/>
  <c r="AR18" i="37"/>
  <c r="AU18" i="37"/>
  <c r="AV9" i="37"/>
  <c r="BB8" i="37"/>
  <c r="AQ20" i="37"/>
  <c r="AP11" i="37"/>
  <c r="AW20" i="37"/>
  <c r="AP9" i="37"/>
  <c r="AY9" i="37"/>
  <c r="AV12" i="37"/>
  <c r="AK12" i="37"/>
  <c r="AH8" i="37"/>
  <c r="AJ9" i="37"/>
  <c r="AM11" i="37"/>
  <c r="AQ8" i="37"/>
  <c r="AF7" i="37"/>
  <c r="AC8" i="37"/>
  <c r="AU6" i="37"/>
  <c r="AR15" i="37"/>
  <c r="AX20" i="37"/>
  <c r="AS16" i="37"/>
  <c r="AE19" i="37"/>
  <c r="AM9" i="37"/>
  <c r="BB9" i="37"/>
  <c r="AS21" i="37"/>
  <c r="AM20" i="37"/>
  <c r="AI10" i="37"/>
  <c r="BB7" i="37"/>
  <c r="AY15" i="37"/>
  <c r="AY19" i="37"/>
  <c r="AZ17" i="37"/>
  <c r="AN15" i="37"/>
  <c r="AN19" i="37"/>
  <c r="AV21" i="37"/>
  <c r="AD21" i="37"/>
  <c r="AN21" i="37"/>
  <c r="AH21" i="37"/>
  <c r="AY11" i="37"/>
  <c r="AG21" i="37"/>
  <c r="AY6" i="37"/>
  <c r="AO9" i="37"/>
  <c r="AH9" i="37"/>
  <c r="AF20" i="37"/>
  <c r="AO19" i="37"/>
  <c r="AM19" i="37"/>
  <c r="AT19" i="37"/>
  <c r="AP20" i="37"/>
  <c r="AK19" i="37"/>
  <c r="AM10" i="37"/>
  <c r="AZ6" i="37"/>
  <c r="AM6" i="37"/>
  <c r="AG10" i="37"/>
  <c r="AH10" i="37"/>
  <c r="AL12" i="37"/>
  <c r="AD6" i="37"/>
  <c r="AT11" i="37"/>
  <c r="AC12" i="37"/>
  <c r="AL20" i="37"/>
  <c r="BB17" i="37"/>
  <c r="AQ18" i="37"/>
  <c r="AF10" i="37"/>
  <c r="AL15" i="37"/>
  <c r="AI19" i="37"/>
  <c r="BB10" i="37"/>
  <c r="AK20" i="37"/>
  <c r="AW12" i="37"/>
  <c r="AS11" i="37"/>
  <c r="AS17" i="37"/>
  <c r="AD15" i="37"/>
  <c r="AG17" i="37"/>
  <c r="BB21" i="37"/>
  <c r="AR8" i="37"/>
  <c r="AQ12" i="37"/>
  <c r="AC17" i="37"/>
  <c r="AD10" i="37"/>
  <c r="AG18" i="37"/>
  <c r="AH17" i="37"/>
  <c r="BB16" i="37"/>
  <c r="AG7" i="37"/>
  <c r="AW19" i="37"/>
  <c r="AK15" i="37"/>
  <c r="AE21" i="37"/>
  <c r="AR7" i="37"/>
  <c r="AM21" i="37"/>
  <c r="AX17" i="37"/>
  <c r="AZ10" i="37"/>
  <c r="AX6" i="37"/>
  <c r="BA16" i="37"/>
  <c r="AC16" i="37"/>
  <c r="AV20" i="37"/>
  <c r="AC20" i="37"/>
  <c r="AZ16" i="37"/>
  <c r="AW18" i="37"/>
  <c r="AU16" i="37"/>
  <c r="AG8" i="37"/>
  <c r="AU8" i="37"/>
  <c r="AL9" i="37"/>
  <c r="AX21" i="37"/>
  <c r="AO18" i="37"/>
  <c r="AX16" i="37"/>
  <c r="AS9" i="37"/>
  <c r="AO11" i="37"/>
  <c r="AE20" i="37"/>
  <c r="AE7" i="37"/>
  <c r="AU7" i="37"/>
  <c r="AP18" i="37"/>
  <c r="AW16" i="37"/>
  <c r="AJ11" i="37"/>
  <c r="AD16" i="37"/>
  <c r="AL21" i="37"/>
  <c r="AR20" i="37"/>
  <c r="AZ20" i="37"/>
  <c r="AV18" i="37"/>
  <c r="AD18" i="37"/>
  <c r="AD8" i="37"/>
  <c r="AL8" i="37"/>
  <c r="BA7" i="37"/>
  <c r="AI21" i="37"/>
  <c r="AO16" i="37"/>
  <c r="AI11" i="37"/>
  <c r="AZ21" i="37"/>
  <c r="AX9" i="37"/>
  <c r="AO15" i="37"/>
  <c r="AF19" i="37"/>
  <c r="AH20" i="37"/>
  <c r="AR9" i="37"/>
  <c r="BA17" i="37"/>
  <c r="AM12" i="37"/>
  <c r="BA21" i="37"/>
  <c r="AH12" i="37"/>
  <c r="AT17" i="37"/>
  <c r="AO7" i="37"/>
  <c r="AZ15" i="37"/>
  <c r="AX19" i="37"/>
  <c r="AG16" i="37"/>
  <c r="AP16" i="37"/>
  <c r="AF16" i="37"/>
  <c r="AQ19" i="37"/>
  <c r="AC7" i="37"/>
  <c r="AK18" i="37"/>
  <c r="AX10" i="37"/>
  <c r="AG19" i="37"/>
  <c r="AT12" i="37"/>
  <c r="AT7" i="37"/>
  <c r="AO6" i="37"/>
  <c r="AZ19" i="37"/>
  <c r="AE17" i="37"/>
  <c r="AI20" i="37"/>
  <c r="AR12" i="37"/>
  <c r="AG11" i="37"/>
  <c r="AP10" i="37"/>
  <c r="AJ17" i="37"/>
  <c r="AZ11" i="37"/>
  <c r="AV11" i="37"/>
  <c r="AG15" i="37"/>
  <c r="AN10" i="37"/>
  <c r="AK6" i="37"/>
  <c r="AY12" i="37"/>
  <c r="AJ21" i="37"/>
  <c r="AW9" i="37"/>
  <c r="AH6" i="37"/>
  <c r="AT15" i="37"/>
  <c r="BA18" i="37"/>
  <c r="AU9" i="37"/>
  <c r="AF9" i="37"/>
  <c r="AX18" i="37"/>
  <c r="AK10" i="37"/>
  <c r="AL7" i="37"/>
  <c r="AW21" i="37"/>
  <c r="AM7" i="37"/>
  <c r="AY7" i="37"/>
  <c r="AT16" i="37"/>
  <c r="AU17" i="37"/>
  <c r="AU20" i="37"/>
  <c r="AV7" i="37"/>
  <c r="AY17" i="37"/>
  <c r="AZ12" i="37"/>
  <c r="BA12" i="37"/>
  <c r="AH16" i="37"/>
  <c r="AN17" i="37"/>
  <c r="AK21" i="37"/>
  <c r="AI15" i="37"/>
  <c r="AZ8" i="37"/>
  <c r="AN18" i="37"/>
  <c r="BA20" i="37"/>
  <c r="AC10" i="37"/>
  <c r="AC18" i="37"/>
  <c r="AQ11" i="37"/>
  <c r="AO8" i="37"/>
  <c r="BB19" i="37"/>
  <c r="AC9" i="37"/>
  <c r="AQ7" i="37"/>
  <c r="AN12" i="37"/>
  <c r="AV15" i="37"/>
  <c r="AE15" i="37"/>
  <c r="AW8" i="37"/>
  <c r="AI12" i="37"/>
  <c r="AO10" i="37"/>
  <c r="AG12" i="37"/>
  <c r="AM15" i="37"/>
  <c r="AQ16" i="37"/>
  <c r="AY10" i="37"/>
  <c r="BA15" i="37"/>
  <c r="AO20" i="37"/>
  <c r="AK16" i="37"/>
  <c r="AP17" i="37"/>
  <c r="AV19" i="37"/>
  <c r="AF15" i="37"/>
  <c r="AZ7" i="37"/>
  <c r="AM16" i="37"/>
  <c r="AE10" i="37"/>
  <c r="AX12" i="37"/>
  <c r="AQ15" i="37"/>
  <c r="AE18" i="37"/>
  <c r="AS6" i="37"/>
  <c r="AU11" i="37"/>
  <c r="BA10" i="37"/>
  <c r="AX8" i="37"/>
  <c r="AQ9" i="37"/>
  <c r="AK17" i="37"/>
  <c r="AD9" i="37"/>
  <c r="AT8" i="37"/>
  <c r="AY16" i="37"/>
  <c r="AN6" i="37"/>
  <c r="AO17" i="37"/>
  <c r="AW6" i="37"/>
  <c r="AJ18" i="37"/>
  <c r="AJ12" i="37"/>
  <c r="AT20" i="37"/>
  <c r="AL11" i="37"/>
  <c r="AK9" i="37"/>
  <c r="AL17" i="37"/>
  <c r="AS7" i="37"/>
  <c r="AX11" i="37"/>
  <c r="AT21" i="37"/>
  <c r="AM17" i="37"/>
  <c r="AL10" i="37"/>
  <c r="AW17" i="37"/>
  <c r="AW15" i="37"/>
  <c r="AN16" i="37"/>
  <c r="AP21" i="37"/>
  <c r="AJ20" i="37"/>
  <c r="AF12" i="37"/>
  <c r="BB15" i="37"/>
  <c r="AV10" i="37"/>
  <c r="AR11" i="37"/>
  <c r="AO12" i="37"/>
  <c r="AH11" i="37"/>
  <c r="AJ6" i="37"/>
  <c r="AI8" i="37"/>
  <c r="AR21" i="37"/>
  <c r="AN7" i="37"/>
  <c r="AF21" i="37"/>
  <c r="M30" i="38" l="1"/>
  <c r="P30" i="38"/>
  <c r="O30" i="38"/>
  <c r="L30" i="38"/>
  <c r="Q30" i="38"/>
  <c r="N30" i="38"/>
  <c r="AB8" i="37"/>
  <c r="AB10" i="37"/>
  <c r="AB7" i="37"/>
  <c r="AB11" i="37"/>
  <c r="AB20" i="37"/>
  <c r="AB18" i="37"/>
  <c r="AB6" i="37"/>
  <c r="AB15" i="37"/>
  <c r="AB12" i="37"/>
  <c r="AB9" i="37"/>
  <c r="AB17" i="37"/>
  <c r="AB16" i="37"/>
  <c r="AB21" i="37"/>
  <c r="AB19" i="37"/>
  <c r="AY13" i="37" l="1"/>
  <c r="AY26" i="37" s="1"/>
  <c r="BA13" i="37"/>
  <c r="AH13" i="37"/>
  <c r="AH24" i="37" s="1"/>
  <c r="AE13" i="37"/>
  <c r="AE29" i="37" s="1"/>
  <c r="AC13" i="37"/>
  <c r="AC25" i="37" s="1"/>
  <c r="AZ13" i="37"/>
  <c r="AZ28" i="37" s="1"/>
  <c r="BB13" i="37"/>
  <c r="BB23" i="37" s="1"/>
  <c r="AV13" i="37"/>
  <c r="AV28" i="37" s="1"/>
  <c r="AI13" i="37"/>
  <c r="AR13" i="37"/>
  <c r="AR29" i="37" s="1"/>
  <c r="AD13" i="37"/>
  <c r="AB13" i="37"/>
  <c r="AK13" i="37" l="1"/>
  <c r="AU13" i="37"/>
  <c r="AL13" i="37"/>
  <c r="AL26" i="37" s="1"/>
  <c r="AP13" i="37"/>
  <c r="AP28" i="37" s="1"/>
  <c r="AP27" i="37" l="1"/>
  <c r="AY29" i="37"/>
  <c r="AY23" i="37"/>
  <c r="AY25" i="37"/>
  <c r="AY28" i="37"/>
  <c r="AS13" i="37"/>
  <c r="AS26" i="37" s="1"/>
  <c r="AQ13" i="37"/>
  <c r="AQ28" i="37" s="1"/>
  <c r="AO13" i="37"/>
  <c r="AO29" i="37" s="1"/>
  <c r="AW13" i="37"/>
  <c r="AW28" i="37" s="1"/>
  <c r="AM13" i="37"/>
  <c r="AM28" i="37" s="1"/>
  <c r="AN13" i="37"/>
  <c r="AN25" i="37" s="1"/>
  <c r="AG13" i="37"/>
  <c r="AG26" i="37" s="1"/>
  <c r="AJ13" i="37"/>
  <c r="AJ29" i="37" s="1"/>
  <c r="AT13" i="37"/>
  <c r="AT27" i="37" s="1"/>
  <c r="AX13" i="37"/>
  <c r="AX24" i="37" s="1"/>
  <c r="AF13" i="37"/>
  <c r="AF29" i="37" s="1"/>
  <c r="AE23" i="37"/>
  <c r="AV27" i="37"/>
  <c r="AV25" i="37"/>
  <c r="AE24" i="37"/>
  <c r="BB29" i="37"/>
  <c r="AL23" i="37"/>
  <c r="AL25" i="37"/>
  <c r="AL28" i="37"/>
  <c r="AP26" i="37"/>
  <c r="AK28" i="37"/>
  <c r="AH23" i="37"/>
  <c r="AR25" i="37"/>
  <c r="AH29" i="37"/>
  <c r="AZ29" i="37"/>
  <c r="AH25" i="37"/>
  <c r="AR23" i="37"/>
  <c r="AZ25" i="37"/>
  <c r="AZ24" i="37"/>
  <c r="AP24" i="37"/>
  <c r="AH26" i="37"/>
  <c r="AH28" i="37"/>
  <c r="AP25" i="37"/>
  <c r="BA24" i="37"/>
  <c r="AB29" i="37"/>
  <c r="AU27" i="37"/>
  <c r="AB23" i="37"/>
  <c r="AI23" i="37"/>
  <c r="AU26" i="37"/>
  <c r="AZ27" i="37"/>
  <c r="AK26" i="37"/>
  <c r="AK25" i="37"/>
  <c r="AC29" i="37"/>
  <c r="AL27" i="37"/>
  <c r="AC28" i="37"/>
  <c r="AR28" i="37"/>
  <c r="AU29" i="37"/>
  <c r="AK24" i="37"/>
  <c r="BA23" i="37"/>
  <c r="AR24" i="37"/>
  <c r="AL24" i="37"/>
  <c r="AC24" i="37"/>
  <c r="AC26" i="37"/>
  <c r="AB26" i="37"/>
  <c r="BA29" i="37"/>
  <c r="AK27" i="37"/>
  <c r="AB25" i="37"/>
  <c r="AU28" i="37"/>
  <c r="AR26" i="37"/>
  <c r="AK29" i="37"/>
  <c r="AK23" i="37"/>
  <c r="AC23" i="37"/>
  <c r="AL29" i="37"/>
  <c r="AR27" i="37"/>
  <c r="AY24" i="37"/>
  <c r="BA28" i="37"/>
  <c r="BB25" i="37"/>
  <c r="AD29" i="37"/>
  <c r="BB24" i="37"/>
  <c r="AH27" i="37"/>
  <c r="BA26" i="37"/>
  <c r="AE25" i="37"/>
  <c r="AE26" i="37"/>
  <c r="AP29" i="37"/>
  <c r="AD23" i="37"/>
  <c r="AD24" i="37"/>
  <c r="AU23" i="37"/>
  <c r="AI24" i="37"/>
  <c r="BB27" i="37"/>
  <c r="BB28" i="37"/>
  <c r="AV29" i="37"/>
  <c r="AB24" i="37"/>
  <c r="AI25" i="37"/>
  <c r="AZ26" i="37"/>
  <c r="AV24" i="37"/>
  <c r="AD27" i="37"/>
  <c r="AV23" i="37"/>
  <c r="AP23" i="37"/>
  <c r="AB27" i="37"/>
  <c r="AB28" i="37"/>
  <c r="AV26" i="37"/>
  <c r="AD26" i="37"/>
  <c r="AI28" i="37"/>
  <c r="AI26" i="37"/>
  <c r="BA25" i="37"/>
  <c r="AZ23" i="37"/>
  <c r="BA27" i="37"/>
  <c r="AE27" i="37"/>
  <c r="AY27" i="37"/>
  <c r="AE28" i="37"/>
  <c r="AU25" i="37"/>
  <c r="AI29" i="37"/>
  <c r="BB26" i="37"/>
  <c r="AC27" i="37"/>
  <c r="AD28" i="37"/>
  <c r="AU24" i="37"/>
  <c r="AI27" i="37"/>
  <c r="AD25" i="37"/>
  <c r="AJ26" i="37" l="1"/>
  <c r="AJ24" i="37"/>
  <c r="AW24" i="37"/>
  <c r="AN24" i="37"/>
  <c r="AQ23" i="37"/>
  <c r="AT23" i="37"/>
  <c r="AJ27" i="37"/>
  <c r="AW25" i="37"/>
  <c r="AW27" i="37"/>
  <c r="AS24" i="37"/>
  <c r="AW29" i="37"/>
  <c r="AS23" i="37"/>
  <c r="AN27" i="37"/>
  <c r="AT26" i="37"/>
  <c r="AT25" i="37"/>
  <c r="AT28" i="37"/>
  <c r="AW23" i="37"/>
  <c r="AS29" i="37"/>
  <c r="AO27" i="37"/>
  <c r="AF27" i="37"/>
  <c r="AJ25" i="37"/>
  <c r="AX28" i="37"/>
  <c r="AN23" i="37"/>
  <c r="AN26" i="37"/>
  <c r="AO23" i="37"/>
  <c r="AN28" i="37"/>
  <c r="AN29" i="37"/>
  <c r="AF26" i="37"/>
  <c r="AQ25" i="37"/>
  <c r="AM25" i="37"/>
  <c r="AX26" i="37"/>
  <c r="AX25" i="37"/>
  <c r="AX23" i="37"/>
  <c r="AO28" i="37"/>
  <c r="AO25" i="37"/>
  <c r="AM29" i="37"/>
  <c r="AX27" i="37"/>
  <c r="AQ26" i="37"/>
  <c r="AM26" i="37"/>
  <c r="AQ27" i="37"/>
  <c r="AM24" i="37"/>
  <c r="AO24" i="37"/>
  <c r="AT29" i="37"/>
  <c r="AW26" i="37"/>
  <c r="AO26" i="37"/>
  <c r="AX29" i="37"/>
  <c r="AM27" i="37"/>
  <c r="AM23" i="37"/>
  <c r="AQ24" i="37"/>
  <c r="AQ29" i="37"/>
  <c r="AT24" i="37"/>
  <c r="AJ23" i="37"/>
  <c r="AJ28" i="37"/>
  <c r="AG29" i="37"/>
  <c r="AG25" i="37"/>
  <c r="AG23" i="37"/>
  <c r="AF25" i="37"/>
  <c r="AF28" i="37"/>
  <c r="AF23" i="37"/>
  <c r="AF24" i="37"/>
  <c r="AG27" i="37"/>
  <c r="AG24" i="37"/>
  <c r="AG28" i="37"/>
  <c r="AS28" i="37"/>
  <c r="AS25" i="37"/>
  <c r="AS27" i="37"/>
  <c r="AH32" i="37" l="1"/>
  <c r="AG32" i="37"/>
  <c r="AF32" i="37"/>
  <c r="AE32" i="37"/>
  <c r="AD32" i="37"/>
  <c r="AC32" i="37"/>
  <c r="AB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<sst xmlns="http://schemas.openxmlformats.org/spreadsheetml/2006/main" count="375" uniqueCount="74">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</sst>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opLeftCell="A88" workbookViewId="0">
      <selection activeCell="W10" sqref="W10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39.640340000000002</v>
      </c>
      <c r="E3" s="2">
        <v>4.4000000000000002E-4</v>
      </c>
      <c r="F3" s="2">
        <v>39.640340000000002</v>
      </c>
      <c r="G3" s="2">
        <v>8.9999999999999998E-4</v>
      </c>
      <c r="H3" s="2">
        <v>38.739649999999997</v>
      </c>
      <c r="I3" s="2">
        <v>1.1131599999999999</v>
      </c>
      <c r="J3" s="2">
        <v>20</v>
      </c>
      <c r="K3" s="2">
        <v>38.73715</v>
      </c>
      <c r="L3" s="2">
        <v>1.03671</v>
      </c>
      <c r="M3" s="2">
        <v>41</v>
      </c>
      <c r="N3" s="2">
        <v>38.73715</v>
      </c>
      <c r="O3" s="2">
        <v>1.0310600000000001</v>
      </c>
      <c r="P3" s="2">
        <v>60</v>
      </c>
      <c r="Q3" s="2">
        <v>38.73715</v>
      </c>
      <c r="R3" s="2">
        <v>1.0322100000000001</v>
      </c>
      <c r="S3" s="2">
        <v>81</v>
      </c>
      <c r="T3" s="2">
        <v>38.73715</v>
      </c>
      <c r="U3" s="2">
        <v>1.0299199999999999</v>
      </c>
      <c r="V3" s="2">
        <v>10</v>
      </c>
    </row>
    <row r="4" spans="1:22" x14ac:dyDescent="0.25">
      <c r="A4" s="2" t="s">
        <v>1</v>
      </c>
      <c r="B4" s="2">
        <v>25</v>
      </c>
      <c r="C4" s="2">
        <v>0.4</v>
      </c>
      <c r="D4" s="2">
        <v>39.640340000000002</v>
      </c>
      <c r="E4" s="2">
        <v>5.62E-3</v>
      </c>
      <c r="F4" s="2">
        <v>39.640340000000002</v>
      </c>
      <c r="G4" s="2">
        <v>1.1429999999999999E-2</v>
      </c>
      <c r="H4" s="2">
        <v>38.739649999999997</v>
      </c>
      <c r="I4" s="2">
        <v>1.0584</v>
      </c>
      <c r="J4" s="2">
        <v>13</v>
      </c>
      <c r="K4" s="2">
        <v>38.73715</v>
      </c>
      <c r="L4" s="2">
        <v>1.04962</v>
      </c>
      <c r="M4" s="2">
        <v>43</v>
      </c>
      <c r="N4" s="2">
        <v>38.840820000000001</v>
      </c>
      <c r="O4" s="2">
        <v>1.0405199999999999</v>
      </c>
      <c r="P4" s="2">
        <v>67</v>
      </c>
      <c r="Q4" s="2">
        <v>38.73715</v>
      </c>
      <c r="R4" s="2">
        <v>1.03003</v>
      </c>
      <c r="S4" s="2">
        <v>88</v>
      </c>
      <c r="T4" s="2">
        <v>38.73715</v>
      </c>
      <c r="U4" s="2">
        <v>1.03413</v>
      </c>
      <c r="V4" s="2">
        <v>12</v>
      </c>
    </row>
    <row r="5" spans="1:22" x14ac:dyDescent="0.25">
      <c r="A5" s="2" t="s">
        <v>1</v>
      </c>
      <c r="B5" s="2">
        <v>25</v>
      </c>
      <c r="C5" s="2">
        <v>0.4</v>
      </c>
      <c r="D5" s="2">
        <v>39.640340000000002</v>
      </c>
      <c r="E5" s="2">
        <v>5.4900000000000001E-3</v>
      </c>
      <c r="F5" s="2">
        <v>39.640340000000002</v>
      </c>
      <c r="G5" s="2">
        <v>1.136E-2</v>
      </c>
      <c r="H5" s="2">
        <v>38.739649999999997</v>
      </c>
      <c r="I5" s="2">
        <v>1.05993</v>
      </c>
      <c r="J5" s="2">
        <v>16</v>
      </c>
      <c r="K5" s="2">
        <v>38.73715</v>
      </c>
      <c r="L5" s="2">
        <v>1.0463499999999999</v>
      </c>
      <c r="M5" s="2">
        <v>40</v>
      </c>
      <c r="N5" s="2">
        <v>39.261989999999997</v>
      </c>
      <c r="O5" s="2">
        <v>1.0391300000000001</v>
      </c>
      <c r="P5" s="2">
        <v>64</v>
      </c>
      <c r="Q5" s="2">
        <v>38.73715</v>
      </c>
      <c r="R5" s="2">
        <v>1.1712899999999999</v>
      </c>
      <c r="S5" s="2">
        <v>96</v>
      </c>
      <c r="T5" s="2">
        <v>38.73715</v>
      </c>
      <c r="U5" s="2">
        <v>1.0287500000000001</v>
      </c>
      <c r="V5" s="2">
        <v>12</v>
      </c>
    </row>
    <row r="6" spans="1:22" x14ac:dyDescent="0.25">
      <c r="A6" s="2" t="s">
        <v>1</v>
      </c>
      <c r="B6" s="2">
        <v>25</v>
      </c>
      <c r="C6" s="2">
        <v>0.4</v>
      </c>
      <c r="D6" s="2">
        <v>39.640340000000002</v>
      </c>
      <c r="E6" s="2">
        <v>5.4900000000000001E-3</v>
      </c>
      <c r="F6" s="2">
        <v>39.640340000000002</v>
      </c>
      <c r="G6" s="2">
        <v>1.136E-2</v>
      </c>
      <c r="H6" s="2">
        <v>38.739649999999997</v>
      </c>
      <c r="I6" s="2">
        <v>1.0739799999999999</v>
      </c>
      <c r="J6" s="2">
        <v>18</v>
      </c>
      <c r="K6" s="2">
        <v>38.73715</v>
      </c>
      <c r="L6" s="2">
        <v>1.0267299999999999</v>
      </c>
      <c r="M6" s="2">
        <v>37</v>
      </c>
      <c r="N6" s="2">
        <v>39.261989999999997</v>
      </c>
      <c r="O6" s="2">
        <v>1.19855</v>
      </c>
      <c r="P6" s="2">
        <v>44</v>
      </c>
      <c r="Q6" s="2">
        <v>38.73715</v>
      </c>
      <c r="R6" s="2">
        <v>1.0279400000000001</v>
      </c>
      <c r="S6" s="2">
        <v>94</v>
      </c>
      <c r="T6" s="2">
        <v>38.73715</v>
      </c>
      <c r="U6" s="2">
        <v>1.09751</v>
      </c>
      <c r="V6" s="2">
        <v>13</v>
      </c>
    </row>
    <row r="7" spans="1:22" x14ac:dyDescent="0.25">
      <c r="A7" s="2" t="s">
        <v>1</v>
      </c>
      <c r="B7" s="2">
        <v>25</v>
      </c>
      <c r="C7" s="2">
        <v>0.4</v>
      </c>
      <c r="D7" s="2">
        <v>39.640340000000002</v>
      </c>
      <c r="E7" s="2">
        <v>5.45E-3</v>
      </c>
      <c r="F7" s="2">
        <v>39.640340000000002</v>
      </c>
      <c r="G7" s="2">
        <v>1.1350000000000001E-2</v>
      </c>
      <c r="H7" s="2">
        <v>38.739649999999997</v>
      </c>
      <c r="I7" s="2">
        <v>1.03983</v>
      </c>
      <c r="J7" s="2">
        <v>14</v>
      </c>
      <c r="K7" s="2">
        <v>38.73715</v>
      </c>
      <c r="L7" s="2">
        <v>1.0871999999999999</v>
      </c>
      <c r="M7" s="2">
        <v>22</v>
      </c>
      <c r="N7" s="2">
        <v>40.390520000000002</v>
      </c>
      <c r="O7" s="2">
        <v>1.0388299999999999</v>
      </c>
      <c r="P7" s="2">
        <v>63</v>
      </c>
      <c r="Q7" s="2">
        <v>38.73715</v>
      </c>
      <c r="R7" s="2">
        <v>1.0284199999999999</v>
      </c>
      <c r="S7" s="2">
        <v>103</v>
      </c>
      <c r="T7" s="2">
        <v>38.73715</v>
      </c>
      <c r="U7" s="2">
        <v>1.02742</v>
      </c>
      <c r="V7" s="2">
        <v>12</v>
      </c>
    </row>
    <row r="8" spans="1:22" x14ac:dyDescent="0.25">
      <c r="A8" s="2" t="s">
        <v>1</v>
      </c>
      <c r="B8" s="2">
        <v>25</v>
      </c>
      <c r="C8" s="2">
        <v>0.7</v>
      </c>
      <c r="D8" s="2">
        <v>32.040990000000001</v>
      </c>
      <c r="E8" s="2">
        <v>5.4200000000000003E-3</v>
      </c>
      <c r="F8" s="2">
        <v>31.857019999999999</v>
      </c>
      <c r="G8" s="2">
        <v>1.2500000000000001E-2</v>
      </c>
      <c r="H8" s="2">
        <v>29.793109999999999</v>
      </c>
      <c r="I8" s="2">
        <v>1.7071099999999999</v>
      </c>
      <c r="J8" s="2">
        <v>32</v>
      </c>
      <c r="K8" s="2">
        <v>28.49456</v>
      </c>
      <c r="L8" s="2">
        <v>1.6799500000000001</v>
      </c>
      <c r="M8" s="2">
        <v>40</v>
      </c>
      <c r="N8" s="2">
        <v>30.551590000000001</v>
      </c>
      <c r="O8" s="2">
        <v>1.67896</v>
      </c>
      <c r="P8" s="2">
        <v>107</v>
      </c>
      <c r="Q8" s="2">
        <v>29.917280000000002</v>
      </c>
      <c r="R8" s="2">
        <v>1.6761699999999999</v>
      </c>
      <c r="S8" s="2">
        <v>144</v>
      </c>
      <c r="T8" s="2">
        <v>28.36964</v>
      </c>
      <c r="U8" s="2">
        <v>1.7201200000000001</v>
      </c>
      <c r="V8" s="2">
        <v>20</v>
      </c>
    </row>
    <row r="9" spans="1:22" x14ac:dyDescent="0.25">
      <c r="A9" s="2" t="s">
        <v>1</v>
      </c>
      <c r="B9" s="2">
        <v>25</v>
      </c>
      <c r="C9" s="2">
        <v>0.7</v>
      </c>
      <c r="D9" s="2">
        <v>32.040990000000001</v>
      </c>
      <c r="E9" s="2">
        <v>6.1700000000000001E-3</v>
      </c>
      <c r="F9" s="2">
        <v>31.857019999999999</v>
      </c>
      <c r="G9" s="2">
        <v>1.439E-2</v>
      </c>
      <c r="H9" s="2">
        <v>31.292639999999999</v>
      </c>
      <c r="I9" s="2">
        <v>1.68394</v>
      </c>
      <c r="J9" s="2">
        <v>27</v>
      </c>
      <c r="K9" s="2">
        <v>28.49456</v>
      </c>
      <c r="L9" s="2">
        <v>1.6794500000000001</v>
      </c>
      <c r="M9" s="2">
        <v>61</v>
      </c>
      <c r="N9" s="2">
        <v>29.040299999999998</v>
      </c>
      <c r="O9" s="2">
        <v>1.68032</v>
      </c>
      <c r="P9" s="2">
        <v>93</v>
      </c>
      <c r="Q9" s="2">
        <v>29.931850000000001</v>
      </c>
      <c r="R9" s="2">
        <v>1.6772199999999999</v>
      </c>
      <c r="S9" s="2">
        <v>143</v>
      </c>
      <c r="T9" s="2">
        <v>27.510190000000001</v>
      </c>
      <c r="U9" s="2">
        <v>1.6745300000000001</v>
      </c>
      <c r="V9" s="2">
        <v>20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32.040990000000001</v>
      </c>
      <c r="E10" s="2">
        <v>6.3400000000000001E-3</v>
      </c>
      <c r="F10" s="2">
        <v>31.857019999999999</v>
      </c>
      <c r="G10" s="2">
        <v>1.46E-2</v>
      </c>
      <c r="H10" s="2">
        <v>29.793109999999999</v>
      </c>
      <c r="I10" s="2">
        <v>1.71591</v>
      </c>
      <c r="J10" s="2">
        <v>31</v>
      </c>
      <c r="K10" s="2">
        <v>28.619430000000001</v>
      </c>
      <c r="L10" s="2">
        <v>1.6795</v>
      </c>
      <c r="M10" s="2">
        <v>54</v>
      </c>
      <c r="N10" s="2">
        <v>32.401850000000003</v>
      </c>
      <c r="O10" s="2">
        <v>1.6799200000000001</v>
      </c>
      <c r="P10" s="2">
        <v>93</v>
      </c>
      <c r="Q10" s="2">
        <v>29.917280000000002</v>
      </c>
      <c r="R10" s="2">
        <v>1.6754</v>
      </c>
      <c r="S10" s="2">
        <v>145</v>
      </c>
      <c r="T10" s="2">
        <v>27.254909999999999</v>
      </c>
      <c r="U10" s="2">
        <v>1.6772899999999999</v>
      </c>
      <c r="V10" s="2">
        <v>21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32.040990000000001</v>
      </c>
      <c r="E11" s="2">
        <v>6.2300000000000003E-3</v>
      </c>
      <c r="F11" s="2">
        <v>31.857019999999999</v>
      </c>
      <c r="G11" s="2">
        <v>1.465E-2</v>
      </c>
      <c r="H11" s="2">
        <v>29.793109999999999</v>
      </c>
      <c r="I11" s="2">
        <v>1.7000200000000001</v>
      </c>
      <c r="J11" s="2">
        <v>31</v>
      </c>
      <c r="K11" s="2">
        <v>28.619430000000001</v>
      </c>
      <c r="L11" s="2">
        <v>1.6977500000000001</v>
      </c>
      <c r="M11" s="2">
        <v>59</v>
      </c>
      <c r="N11" s="2">
        <v>32.176879999999997</v>
      </c>
      <c r="O11" s="2">
        <v>1.67794</v>
      </c>
      <c r="P11" s="2">
        <v>94</v>
      </c>
      <c r="Q11" s="2">
        <v>29.191140000000001</v>
      </c>
      <c r="R11" s="2">
        <v>1.6816899999999999</v>
      </c>
      <c r="S11" s="2">
        <v>127</v>
      </c>
      <c r="T11" s="2">
        <v>28.36964</v>
      </c>
      <c r="U11" s="2">
        <v>1.70685</v>
      </c>
      <c r="V11" s="2">
        <v>20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32.040990000000001</v>
      </c>
      <c r="E12" s="2">
        <v>6.0499999999999998E-3</v>
      </c>
      <c r="F12" s="2">
        <v>31.857019999999999</v>
      </c>
      <c r="G12" s="2">
        <v>1.46E-2</v>
      </c>
      <c r="H12" s="2">
        <v>31.56334</v>
      </c>
      <c r="I12" s="2">
        <v>1.6902299999999999</v>
      </c>
      <c r="J12" s="2">
        <v>31</v>
      </c>
      <c r="K12" s="2">
        <v>28.619430000000001</v>
      </c>
      <c r="L12" s="2">
        <v>1.6737500000000001</v>
      </c>
      <c r="M12" s="2">
        <v>50</v>
      </c>
      <c r="N12" s="2">
        <v>30.084779999999999</v>
      </c>
      <c r="O12" s="2">
        <v>1.6838900000000001</v>
      </c>
      <c r="P12" s="2">
        <v>101</v>
      </c>
      <c r="Q12" s="2">
        <v>30.06381</v>
      </c>
      <c r="R12" s="2">
        <v>1.6773400000000001</v>
      </c>
      <c r="S12" s="2">
        <v>135</v>
      </c>
      <c r="T12" s="2">
        <v>28.494509999999998</v>
      </c>
      <c r="U12" s="2">
        <v>1.6911400000000001</v>
      </c>
      <c r="V12" s="2">
        <v>20</v>
      </c>
    </row>
    <row r="13" spans="1:22" x14ac:dyDescent="0.25">
      <c r="A13" s="2" t="s">
        <v>1</v>
      </c>
      <c r="B13" s="2">
        <v>25</v>
      </c>
      <c r="C13" s="2">
        <v>1</v>
      </c>
      <c r="D13" s="2">
        <v>28.32244</v>
      </c>
      <c r="E13" s="2">
        <v>6.62E-3</v>
      </c>
      <c r="F13" s="2">
        <v>26.858090000000001</v>
      </c>
      <c r="G13" s="2">
        <v>1.9879999999999998E-2</v>
      </c>
      <c r="H13" s="2">
        <v>27.069800000000001</v>
      </c>
      <c r="I13" s="2">
        <v>2.0930200000000001</v>
      </c>
      <c r="J13" s="2">
        <v>35</v>
      </c>
      <c r="K13" s="2">
        <v>28.050059999999998</v>
      </c>
      <c r="L13" s="2">
        <v>2.0975700000000002</v>
      </c>
      <c r="M13" s="2">
        <v>74</v>
      </c>
      <c r="N13" s="2">
        <v>30.223929999999999</v>
      </c>
      <c r="O13" s="2">
        <v>2.0935299999999999</v>
      </c>
      <c r="P13" s="2">
        <v>125</v>
      </c>
      <c r="Q13" s="2">
        <v>27.0002</v>
      </c>
      <c r="R13" s="2">
        <v>2.1263100000000001</v>
      </c>
      <c r="S13" s="2">
        <v>187</v>
      </c>
      <c r="T13" s="2">
        <v>27.82769</v>
      </c>
      <c r="U13" s="2">
        <v>2.1021200000000002</v>
      </c>
      <c r="V13" s="2">
        <v>25</v>
      </c>
    </row>
    <row r="14" spans="1:22" x14ac:dyDescent="0.25">
      <c r="A14" s="2" t="s">
        <v>1</v>
      </c>
      <c r="B14" s="2">
        <v>25</v>
      </c>
      <c r="C14" s="2">
        <v>1</v>
      </c>
      <c r="D14" s="2">
        <v>28.32244</v>
      </c>
      <c r="E14" s="2">
        <v>6.5900000000000004E-3</v>
      </c>
      <c r="F14" s="2">
        <v>26.858090000000001</v>
      </c>
      <c r="G14" s="2">
        <v>1.9720000000000001E-2</v>
      </c>
      <c r="H14" s="2">
        <v>27.069800000000001</v>
      </c>
      <c r="I14" s="2">
        <v>2.1245500000000002</v>
      </c>
      <c r="J14" s="2">
        <v>37</v>
      </c>
      <c r="K14" s="2">
        <v>27.991720000000001</v>
      </c>
      <c r="L14" s="2">
        <v>2.0919599999999998</v>
      </c>
      <c r="M14" s="2">
        <v>74</v>
      </c>
      <c r="N14" s="2">
        <v>26.967880000000001</v>
      </c>
      <c r="O14" s="2">
        <v>2.09328</v>
      </c>
      <c r="P14" s="2">
        <v>128</v>
      </c>
      <c r="Q14" s="2">
        <v>26.848690000000001</v>
      </c>
      <c r="R14" s="2">
        <v>2.0916199999999998</v>
      </c>
      <c r="S14" s="2">
        <v>211</v>
      </c>
      <c r="T14" s="2">
        <v>27.944179999999999</v>
      </c>
      <c r="U14" s="2">
        <v>2.2579699999999998</v>
      </c>
      <c r="V14" s="2">
        <v>28</v>
      </c>
    </row>
    <row r="15" spans="1:22" x14ac:dyDescent="0.25">
      <c r="A15" s="2" t="s">
        <v>1</v>
      </c>
      <c r="B15" s="2">
        <v>25</v>
      </c>
      <c r="C15" s="2">
        <v>1</v>
      </c>
      <c r="D15" s="2">
        <v>28.32244</v>
      </c>
      <c r="E15" s="2">
        <v>6.6400000000000001E-3</v>
      </c>
      <c r="F15" s="2">
        <v>26.858090000000001</v>
      </c>
      <c r="G15" s="2">
        <v>6.4170000000000005E-2</v>
      </c>
      <c r="H15" s="2">
        <v>27.069800000000001</v>
      </c>
      <c r="I15" s="2">
        <v>2.1161699999999999</v>
      </c>
      <c r="J15" s="2">
        <v>43</v>
      </c>
      <c r="K15" s="2">
        <v>27.991720000000001</v>
      </c>
      <c r="L15" s="2">
        <v>2.1070799999999998</v>
      </c>
      <c r="M15" s="2">
        <v>63</v>
      </c>
      <c r="N15" s="2">
        <v>29.087599999999998</v>
      </c>
      <c r="O15" s="2">
        <v>2.1013099999999998</v>
      </c>
      <c r="P15" s="2">
        <v>118</v>
      </c>
      <c r="Q15" s="2">
        <v>26.96454</v>
      </c>
      <c r="R15" s="2">
        <v>2.0962100000000001</v>
      </c>
      <c r="S15" s="2">
        <v>173</v>
      </c>
      <c r="T15" s="2">
        <v>27.04636</v>
      </c>
      <c r="U15" s="2">
        <v>2.7989799999999998</v>
      </c>
      <c r="V15" s="2">
        <v>27</v>
      </c>
    </row>
    <row r="16" spans="1:22" x14ac:dyDescent="0.25">
      <c r="A16" s="2" t="s">
        <v>1</v>
      </c>
      <c r="B16" s="2">
        <v>25</v>
      </c>
      <c r="C16" s="2">
        <v>1</v>
      </c>
      <c r="D16" s="2">
        <v>28.32244</v>
      </c>
      <c r="E16" s="2">
        <v>6.3400000000000001E-3</v>
      </c>
      <c r="F16" s="2">
        <v>26.858090000000001</v>
      </c>
      <c r="G16" s="2">
        <v>1.9009999999999999E-2</v>
      </c>
      <c r="H16" s="2">
        <v>27.069800000000001</v>
      </c>
      <c r="I16" s="2">
        <v>2.1309999999999998</v>
      </c>
      <c r="J16" s="2">
        <v>37</v>
      </c>
      <c r="K16" s="2">
        <v>28.019500000000001</v>
      </c>
      <c r="L16" s="2">
        <v>2.0938400000000001</v>
      </c>
      <c r="M16" s="2">
        <v>64</v>
      </c>
      <c r="N16" s="2">
        <v>27.287030000000001</v>
      </c>
      <c r="O16" s="2">
        <v>2.0941399999999999</v>
      </c>
      <c r="P16" s="2">
        <v>127</v>
      </c>
      <c r="Q16" s="2">
        <v>26.95147</v>
      </c>
      <c r="R16" s="2">
        <v>2.0958800000000002</v>
      </c>
      <c r="S16" s="2">
        <v>210</v>
      </c>
      <c r="T16" s="2">
        <v>27.891919999999999</v>
      </c>
      <c r="U16" s="2">
        <v>2.1169199999999999</v>
      </c>
      <c r="V16" s="2">
        <v>24</v>
      </c>
    </row>
    <row r="17" spans="1:22" x14ac:dyDescent="0.25">
      <c r="A17" s="2" t="s">
        <v>1</v>
      </c>
      <c r="B17" s="2">
        <v>25</v>
      </c>
      <c r="C17" s="2">
        <v>1</v>
      </c>
      <c r="D17" s="2">
        <v>28.32244</v>
      </c>
      <c r="E17" s="2">
        <v>6.8799999999999998E-3</v>
      </c>
      <c r="F17" s="2">
        <v>26.858090000000001</v>
      </c>
      <c r="G17" s="2">
        <v>1.9890000000000001E-2</v>
      </c>
      <c r="H17" s="2">
        <v>28.32244</v>
      </c>
      <c r="I17" s="2">
        <v>2.1012900000000001</v>
      </c>
      <c r="J17" s="2">
        <v>40</v>
      </c>
      <c r="K17" s="2">
        <v>27.991720000000001</v>
      </c>
      <c r="L17" s="2">
        <v>2.1862200000000001</v>
      </c>
      <c r="M17" s="2">
        <v>67</v>
      </c>
      <c r="N17" s="2">
        <v>30.11891</v>
      </c>
      <c r="O17" s="2">
        <v>2.0910899999999999</v>
      </c>
      <c r="P17" s="2">
        <v>115</v>
      </c>
      <c r="Q17" s="2">
        <v>28.1493</v>
      </c>
      <c r="R17" s="2">
        <v>2.09592</v>
      </c>
      <c r="S17" s="2">
        <v>189</v>
      </c>
      <c r="T17" s="2">
        <v>27.937200000000001</v>
      </c>
      <c r="U17" s="2">
        <v>2.0991300000000002</v>
      </c>
      <c r="V17" s="2">
        <v>26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178.6396</v>
      </c>
      <c r="E18" s="2">
        <v>2.2360000000000001E-2</v>
      </c>
      <c r="F18" s="2">
        <v>178.6396</v>
      </c>
      <c r="G18" s="2">
        <v>4.1189999999999997E-2</v>
      </c>
      <c r="H18" s="2">
        <v>178.52949000000001</v>
      </c>
      <c r="I18" s="2">
        <v>9.5047999999999995</v>
      </c>
      <c r="J18" s="2">
        <v>66</v>
      </c>
      <c r="K18" s="2">
        <v>175.13758000000001</v>
      </c>
      <c r="L18" s="2">
        <v>9.49681</v>
      </c>
      <c r="M18" s="2">
        <v>29</v>
      </c>
      <c r="N18" s="2">
        <v>183.33581000000001</v>
      </c>
      <c r="O18" s="2">
        <v>9.4842099999999991</v>
      </c>
      <c r="P18" s="2">
        <v>220</v>
      </c>
      <c r="Q18" s="2">
        <v>175.14313999999999</v>
      </c>
      <c r="R18" s="2">
        <v>9.5811799999999998</v>
      </c>
      <c r="S18" s="2">
        <v>89</v>
      </c>
      <c r="T18" s="2">
        <v>175.13758000000001</v>
      </c>
      <c r="U18" s="2">
        <v>9.6058400000000006</v>
      </c>
      <c r="V18" s="2">
        <v>16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178.6396</v>
      </c>
      <c r="E19" s="2">
        <v>2.4729999999999999E-2</v>
      </c>
      <c r="F19" s="2">
        <v>178.6396</v>
      </c>
      <c r="G19" s="2">
        <v>4.4810000000000003E-2</v>
      </c>
      <c r="H19" s="2">
        <v>178.52949000000001</v>
      </c>
      <c r="I19" s="2">
        <v>9.5087499999999991</v>
      </c>
      <c r="J19" s="2">
        <v>66</v>
      </c>
      <c r="K19" s="2">
        <v>175.13758000000001</v>
      </c>
      <c r="L19" s="2">
        <v>9.6328899999999997</v>
      </c>
      <c r="M19" s="2">
        <v>29</v>
      </c>
      <c r="N19" s="2">
        <v>179.636</v>
      </c>
      <c r="O19" s="2">
        <v>9.5123899999999999</v>
      </c>
      <c r="P19" s="2">
        <v>226</v>
      </c>
      <c r="Q19" s="2">
        <v>175.14313999999999</v>
      </c>
      <c r="R19" s="2">
        <v>9.5431000000000008</v>
      </c>
      <c r="S19" s="2">
        <v>87</v>
      </c>
      <c r="T19" s="2">
        <v>175.13758000000001</v>
      </c>
      <c r="U19" s="2">
        <v>9.5398899999999998</v>
      </c>
      <c r="V19" s="2">
        <v>16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178.6396</v>
      </c>
      <c r="E20" s="2">
        <v>2.5049999999999999E-2</v>
      </c>
      <c r="F20" s="2">
        <v>178.6396</v>
      </c>
      <c r="G20" s="2">
        <v>4.4609999999999997E-2</v>
      </c>
      <c r="H20" s="2">
        <v>178.52949000000001</v>
      </c>
      <c r="I20" s="2">
        <v>9.5449800000000007</v>
      </c>
      <c r="J20" s="2">
        <v>66</v>
      </c>
      <c r="K20" s="2">
        <v>175.13758000000001</v>
      </c>
      <c r="L20" s="2">
        <v>9.6109000000000009</v>
      </c>
      <c r="M20" s="2">
        <v>30</v>
      </c>
      <c r="N20" s="2">
        <v>178.64735999999999</v>
      </c>
      <c r="O20" s="2">
        <v>9.4908199999999994</v>
      </c>
      <c r="P20" s="2">
        <v>215</v>
      </c>
      <c r="Q20" s="2">
        <v>175.14313999999999</v>
      </c>
      <c r="R20" s="2">
        <v>9.5218900000000009</v>
      </c>
      <c r="S20" s="2">
        <v>89</v>
      </c>
      <c r="T20" s="2">
        <v>175.13758000000001</v>
      </c>
      <c r="U20" s="2">
        <v>9.4930099999999999</v>
      </c>
      <c r="V20" s="2">
        <v>16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178.6396</v>
      </c>
      <c r="E21" s="2">
        <v>2.436E-2</v>
      </c>
      <c r="F21" s="2">
        <v>178.6396</v>
      </c>
      <c r="G21" s="2">
        <v>4.4589999999999998E-2</v>
      </c>
      <c r="H21" s="2">
        <v>178.52949000000001</v>
      </c>
      <c r="I21" s="2">
        <v>9.6133400000000009</v>
      </c>
      <c r="J21" s="2">
        <v>66</v>
      </c>
      <c r="K21" s="2">
        <v>175.13758000000001</v>
      </c>
      <c r="L21" s="2">
        <v>9.7349399999999999</v>
      </c>
      <c r="M21" s="2">
        <v>30</v>
      </c>
      <c r="N21" s="2">
        <v>181.67599000000001</v>
      </c>
      <c r="O21" s="2">
        <v>9.4848400000000002</v>
      </c>
      <c r="P21" s="2">
        <v>220</v>
      </c>
      <c r="Q21" s="2">
        <v>178.53030999999999</v>
      </c>
      <c r="R21" s="2">
        <v>9.5476399999999995</v>
      </c>
      <c r="S21" s="2">
        <v>88</v>
      </c>
      <c r="T21" s="2">
        <v>175.13758000000001</v>
      </c>
      <c r="U21" s="2">
        <v>9.8972300000000004</v>
      </c>
      <c r="V21" s="2">
        <v>17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178.6396</v>
      </c>
      <c r="E22" s="2">
        <v>2.5559999999999999E-2</v>
      </c>
      <c r="F22" s="2">
        <v>178.6396</v>
      </c>
      <c r="G22" s="2">
        <v>4.4670000000000001E-2</v>
      </c>
      <c r="H22" s="2">
        <v>178.52949000000001</v>
      </c>
      <c r="I22" s="2">
        <v>9.5110700000000001</v>
      </c>
      <c r="J22" s="2">
        <v>67</v>
      </c>
      <c r="K22" s="2">
        <v>175.13758000000001</v>
      </c>
      <c r="L22" s="2">
        <v>9.7117799999999992</v>
      </c>
      <c r="M22" s="2">
        <v>29</v>
      </c>
      <c r="N22" s="2">
        <v>178.57723999999999</v>
      </c>
      <c r="O22" s="2">
        <v>9.4895899999999997</v>
      </c>
      <c r="P22" s="2">
        <v>221</v>
      </c>
      <c r="Q22" s="2">
        <v>176.49032</v>
      </c>
      <c r="R22" s="2">
        <v>9.6403599999999994</v>
      </c>
      <c r="S22" s="2">
        <v>86</v>
      </c>
      <c r="T22" s="2">
        <v>175.13758000000001</v>
      </c>
      <c r="U22" s="2">
        <v>9.5092999999999996</v>
      </c>
      <c r="V22" s="2">
        <v>16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153.31675999999999</v>
      </c>
      <c r="E23" s="2">
        <v>2.6589999999999999E-2</v>
      </c>
      <c r="F23" s="2">
        <v>115.43046</v>
      </c>
      <c r="G23" s="2">
        <v>6.2659999999999993E-2</v>
      </c>
      <c r="H23" s="2">
        <v>109.6957</v>
      </c>
      <c r="I23" s="2">
        <v>24.303709999999999</v>
      </c>
      <c r="J23" s="2">
        <v>174</v>
      </c>
      <c r="K23" s="2">
        <v>148.58914999999999</v>
      </c>
      <c r="L23" s="2">
        <v>24.40138</v>
      </c>
      <c r="M23" s="2">
        <v>79</v>
      </c>
      <c r="N23" s="2">
        <v>113.06299</v>
      </c>
      <c r="O23" s="2">
        <v>24.301179999999999</v>
      </c>
      <c r="P23" s="2">
        <v>582</v>
      </c>
      <c r="Q23" s="2">
        <v>109.26458</v>
      </c>
      <c r="R23" s="2">
        <v>24.277740000000001</v>
      </c>
      <c r="S23" s="2">
        <v>244</v>
      </c>
      <c r="T23" s="2">
        <v>107.81835</v>
      </c>
      <c r="U23" s="2">
        <v>24.724</v>
      </c>
      <c r="V23" s="2">
        <v>35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153.31675999999999</v>
      </c>
      <c r="E24" s="2">
        <v>3.0669999999999999E-2</v>
      </c>
      <c r="F24" s="2">
        <v>115.43046</v>
      </c>
      <c r="G24" s="2">
        <v>7.3690000000000005E-2</v>
      </c>
      <c r="H24" s="2">
        <v>109.58815</v>
      </c>
      <c r="I24" s="2">
        <v>24.342929999999999</v>
      </c>
      <c r="J24" s="2">
        <v>160</v>
      </c>
      <c r="K24" s="2">
        <v>148.51742999999999</v>
      </c>
      <c r="L24" s="2">
        <v>24.552879999999998</v>
      </c>
      <c r="M24" s="2">
        <v>92</v>
      </c>
      <c r="N24" s="2">
        <v>117.11111</v>
      </c>
      <c r="O24" s="2">
        <v>24.279050000000002</v>
      </c>
      <c r="P24" s="2">
        <v>564</v>
      </c>
      <c r="Q24" s="2">
        <v>109.3085</v>
      </c>
      <c r="R24" s="2">
        <v>24.332439999999998</v>
      </c>
      <c r="S24" s="2">
        <v>242</v>
      </c>
      <c r="T24" s="2">
        <v>107.5501</v>
      </c>
      <c r="U24" s="2">
        <v>24.51004</v>
      </c>
      <c r="V24" s="2">
        <v>39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153.31675999999999</v>
      </c>
      <c r="E25" s="2">
        <v>2.6620000000000001E-2</v>
      </c>
      <c r="F25" s="2">
        <v>115.43046</v>
      </c>
      <c r="G25" s="2">
        <v>6.2080000000000003E-2</v>
      </c>
      <c r="H25" s="2">
        <v>108.51705</v>
      </c>
      <c r="I25" s="2">
        <v>24.295580000000001</v>
      </c>
      <c r="J25" s="2">
        <v>178</v>
      </c>
      <c r="K25" s="2">
        <v>148.65430000000001</v>
      </c>
      <c r="L25" s="2">
        <v>24.643260000000001</v>
      </c>
      <c r="M25" s="2">
        <v>80</v>
      </c>
      <c r="N25" s="2">
        <v>111.33432000000001</v>
      </c>
      <c r="O25" s="2">
        <v>24.284559999999999</v>
      </c>
      <c r="P25" s="2">
        <v>613</v>
      </c>
      <c r="Q25" s="2">
        <v>114.9226</v>
      </c>
      <c r="R25" s="2">
        <v>24.29487</v>
      </c>
      <c r="S25" s="2">
        <v>239</v>
      </c>
      <c r="T25" s="2">
        <v>107.55777</v>
      </c>
      <c r="U25" s="2">
        <v>24.44688</v>
      </c>
      <c r="V25" s="2">
        <v>40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153.31675999999999</v>
      </c>
      <c r="E26" s="2">
        <v>2.5919999999999999E-2</v>
      </c>
      <c r="F26" s="2">
        <v>115.43046</v>
      </c>
      <c r="G26" s="2">
        <v>6.1839999999999999E-2</v>
      </c>
      <c r="H26" s="2">
        <v>114.85984000000001</v>
      </c>
      <c r="I26" s="2">
        <v>24.310980000000001</v>
      </c>
      <c r="J26" s="2">
        <v>179</v>
      </c>
      <c r="K26" s="2">
        <v>148.59040999999999</v>
      </c>
      <c r="L26" s="2">
        <v>24.271599999999999</v>
      </c>
      <c r="M26" s="2">
        <v>78</v>
      </c>
      <c r="N26" s="2">
        <v>117.26284</v>
      </c>
      <c r="O26" s="2">
        <v>24.268380000000001</v>
      </c>
      <c r="P26" s="2">
        <v>588</v>
      </c>
      <c r="Q26" s="2">
        <v>114.87260000000001</v>
      </c>
      <c r="R26" s="2">
        <v>24.356300000000001</v>
      </c>
      <c r="S26" s="2">
        <v>233</v>
      </c>
      <c r="T26" s="2">
        <v>107.60872000000001</v>
      </c>
      <c r="U26" s="2">
        <v>24.426919999999999</v>
      </c>
      <c r="V26" s="2">
        <v>33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153.31675999999999</v>
      </c>
      <c r="E27" s="2">
        <v>3.0849999999999999E-2</v>
      </c>
      <c r="F27" s="2">
        <v>115.43046</v>
      </c>
      <c r="G27" s="2">
        <v>7.3660000000000003E-2</v>
      </c>
      <c r="H27" s="2">
        <v>110.36816</v>
      </c>
      <c r="I27" s="2">
        <v>24.36748</v>
      </c>
      <c r="J27" s="2">
        <v>161</v>
      </c>
      <c r="K27" s="2">
        <v>148.49435</v>
      </c>
      <c r="L27" s="2">
        <v>24.313400000000001</v>
      </c>
      <c r="M27" s="2">
        <v>93</v>
      </c>
      <c r="N27" s="2">
        <v>113.86685</v>
      </c>
      <c r="O27" s="2">
        <v>24.276260000000001</v>
      </c>
      <c r="P27" s="2">
        <v>614</v>
      </c>
      <c r="Q27" s="2">
        <v>108.35872000000001</v>
      </c>
      <c r="R27" s="2">
        <v>24.347899999999999</v>
      </c>
      <c r="S27" s="2">
        <v>238</v>
      </c>
      <c r="T27" s="2">
        <v>107.69762</v>
      </c>
      <c r="U27" s="2">
        <v>24.559760000000001</v>
      </c>
      <c r="V27" s="2">
        <v>41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103.59434</v>
      </c>
      <c r="E28" s="2">
        <v>2.8680000000000001E-2</v>
      </c>
      <c r="F28" s="2">
        <v>104.00843</v>
      </c>
      <c r="G28" s="2">
        <v>7.9469999999999999E-2</v>
      </c>
      <c r="H28" s="2">
        <v>103.13791999999999</v>
      </c>
      <c r="I28" s="2">
        <v>33.826979999999999</v>
      </c>
      <c r="J28" s="2">
        <v>252</v>
      </c>
      <c r="K28" s="2">
        <v>101.02222</v>
      </c>
      <c r="L28" s="2">
        <v>33.844270000000002</v>
      </c>
      <c r="M28" s="2">
        <v>104</v>
      </c>
      <c r="N28" s="2">
        <v>103.23132</v>
      </c>
      <c r="O28" s="2">
        <v>33.831809999999997</v>
      </c>
      <c r="P28" s="2">
        <v>842</v>
      </c>
      <c r="Q28" s="2">
        <v>101.55835</v>
      </c>
      <c r="R28" s="2">
        <v>33.857509999999998</v>
      </c>
      <c r="S28" s="2">
        <v>339</v>
      </c>
      <c r="T28" s="2">
        <v>101.68056</v>
      </c>
      <c r="U28" s="2">
        <v>34.209110000000003</v>
      </c>
      <c r="V28" s="2">
        <v>48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103.59434</v>
      </c>
      <c r="E29" s="2">
        <v>2.877E-2</v>
      </c>
      <c r="F29" s="2">
        <v>104.00843</v>
      </c>
      <c r="G29" s="2">
        <v>8.1000000000000003E-2</v>
      </c>
      <c r="H29" s="2">
        <v>102.94197</v>
      </c>
      <c r="I29" s="2">
        <v>33.891779999999997</v>
      </c>
      <c r="J29" s="2">
        <v>256</v>
      </c>
      <c r="K29" s="2">
        <v>101.09381999999999</v>
      </c>
      <c r="L29" s="2">
        <v>33.897219999999997</v>
      </c>
      <c r="M29" s="2">
        <v>104</v>
      </c>
      <c r="N29" s="2">
        <v>103.47024999999999</v>
      </c>
      <c r="O29" s="2">
        <v>33.819560000000003</v>
      </c>
      <c r="P29" s="2">
        <v>884</v>
      </c>
      <c r="Q29" s="2">
        <v>102.43611</v>
      </c>
      <c r="R29" s="2">
        <v>33.871969999999997</v>
      </c>
      <c r="S29" s="2">
        <v>341</v>
      </c>
      <c r="T29" s="2">
        <v>101.14444</v>
      </c>
      <c r="U29" s="2">
        <v>34.138919999999999</v>
      </c>
      <c r="V29" s="2">
        <v>47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103.59434</v>
      </c>
      <c r="E30" s="2">
        <v>2.964E-2</v>
      </c>
      <c r="F30" s="2">
        <v>104.00843</v>
      </c>
      <c r="G30" s="2">
        <v>8.2710000000000006E-2</v>
      </c>
      <c r="H30" s="2">
        <v>103.13791999999999</v>
      </c>
      <c r="I30" s="2">
        <v>33.862160000000003</v>
      </c>
      <c r="J30" s="2">
        <v>252</v>
      </c>
      <c r="K30" s="2">
        <v>101.00556</v>
      </c>
      <c r="L30" s="2">
        <v>33.975549999999998</v>
      </c>
      <c r="M30" s="2">
        <v>103</v>
      </c>
      <c r="N30" s="2">
        <v>106.10518999999999</v>
      </c>
      <c r="O30" s="2">
        <v>33.808480000000003</v>
      </c>
      <c r="P30" s="2">
        <v>866</v>
      </c>
      <c r="Q30" s="2">
        <v>102.24032</v>
      </c>
      <c r="R30" s="2">
        <v>33.845199999999998</v>
      </c>
      <c r="S30" s="2">
        <v>333</v>
      </c>
      <c r="T30" s="2">
        <v>101.15278000000001</v>
      </c>
      <c r="U30" s="2">
        <v>34.482889999999998</v>
      </c>
      <c r="V30" s="2">
        <v>47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103.59434</v>
      </c>
      <c r="E31" s="2">
        <v>3.015E-2</v>
      </c>
      <c r="F31" s="2">
        <v>104.00843</v>
      </c>
      <c r="G31" s="2">
        <v>8.3919999999999995E-2</v>
      </c>
      <c r="H31" s="2">
        <v>103.0163</v>
      </c>
      <c r="I31" s="2">
        <v>33.884259999999998</v>
      </c>
      <c r="J31" s="2">
        <v>248</v>
      </c>
      <c r="K31" s="2">
        <v>101.09981000000001</v>
      </c>
      <c r="L31" s="2">
        <v>33.799680000000002</v>
      </c>
      <c r="M31" s="2">
        <v>103</v>
      </c>
      <c r="N31" s="2">
        <v>108.50936</v>
      </c>
      <c r="O31" s="2">
        <v>33.823639999999997</v>
      </c>
      <c r="P31" s="2">
        <v>868</v>
      </c>
      <c r="Q31" s="2">
        <v>102.08829</v>
      </c>
      <c r="R31" s="2">
        <v>33.856740000000002</v>
      </c>
      <c r="S31" s="2">
        <v>335</v>
      </c>
      <c r="T31" s="2">
        <v>101.73611</v>
      </c>
      <c r="U31" s="2">
        <v>34.34198</v>
      </c>
      <c r="V31" s="2">
        <v>47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103.59434</v>
      </c>
      <c r="E32" s="2">
        <v>3.0450000000000001E-2</v>
      </c>
      <c r="F32" s="2">
        <v>104.00843</v>
      </c>
      <c r="G32" s="2">
        <v>8.6400000000000005E-2</v>
      </c>
      <c r="H32" s="2">
        <v>102.97575999999999</v>
      </c>
      <c r="I32" s="2">
        <v>33.908320000000003</v>
      </c>
      <c r="J32" s="2">
        <v>249</v>
      </c>
      <c r="K32" s="2">
        <v>101.05</v>
      </c>
      <c r="L32" s="2">
        <v>33.897359999999999</v>
      </c>
      <c r="M32" s="2">
        <v>104</v>
      </c>
      <c r="N32" s="2">
        <v>102.88611</v>
      </c>
      <c r="O32" s="2">
        <v>33.830199999999998</v>
      </c>
      <c r="P32" s="2">
        <v>862</v>
      </c>
      <c r="Q32" s="2">
        <v>102.41244</v>
      </c>
      <c r="R32" s="2">
        <v>33.86645</v>
      </c>
      <c r="S32" s="2">
        <v>336</v>
      </c>
      <c r="T32" s="2">
        <v>101.30853</v>
      </c>
      <c r="U32" s="2">
        <v>34.059199999999997</v>
      </c>
      <c r="V32" s="2">
        <v>51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1157.4952599999999</v>
      </c>
      <c r="E33" s="2">
        <v>0.13234000000000001</v>
      </c>
      <c r="F33" s="2">
        <v>1157.4952599999999</v>
      </c>
      <c r="G33" s="2">
        <v>6.1249999999999999E-2</v>
      </c>
      <c r="H33" s="2">
        <v>1126.1276600000001</v>
      </c>
      <c r="I33" s="2">
        <v>656.97632999999996</v>
      </c>
      <c r="J33" s="2">
        <v>219</v>
      </c>
      <c r="K33" s="2">
        <v>1125.26559</v>
      </c>
      <c r="L33" s="2">
        <v>688.94953999999996</v>
      </c>
      <c r="M33" s="2">
        <v>10</v>
      </c>
      <c r="N33" s="2">
        <v>1536.7734700000001</v>
      </c>
      <c r="O33" s="2">
        <v>657.29075</v>
      </c>
      <c r="P33" s="2">
        <v>1130</v>
      </c>
      <c r="Q33" s="2">
        <v>1256.6440299999999</v>
      </c>
      <c r="R33" s="2">
        <v>658.80773999999997</v>
      </c>
      <c r="S33" s="2">
        <v>29</v>
      </c>
      <c r="T33" s="2">
        <v>1125.0923700000001</v>
      </c>
      <c r="U33" s="2">
        <v>707.09955000000002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1157.4952599999999</v>
      </c>
      <c r="E34" s="2">
        <v>2.6210000000000001E-2</v>
      </c>
      <c r="F34" s="2">
        <v>1157.4952599999999</v>
      </c>
      <c r="G34" s="2">
        <v>5.9920000000000001E-2</v>
      </c>
      <c r="H34" s="2">
        <v>1126.0974900000001</v>
      </c>
      <c r="I34" s="2">
        <v>657.51626999999996</v>
      </c>
      <c r="J34" s="2">
        <v>221</v>
      </c>
      <c r="K34" s="2">
        <v>1125.0931800000001</v>
      </c>
      <c r="L34" s="2">
        <v>685.35220000000004</v>
      </c>
      <c r="M34" s="2">
        <v>10</v>
      </c>
      <c r="N34" s="2">
        <v>1583.7590600000001</v>
      </c>
      <c r="O34" s="2">
        <v>657.15724</v>
      </c>
      <c r="P34" s="2">
        <v>1108</v>
      </c>
      <c r="Q34" s="2">
        <v>1256.6440299999999</v>
      </c>
      <c r="R34" s="2">
        <v>671.27503000000002</v>
      </c>
      <c r="S34" s="2">
        <v>30</v>
      </c>
      <c r="T34" s="2">
        <v>1125.1837</v>
      </c>
      <c r="U34" s="2">
        <v>705.89427000000001</v>
      </c>
      <c r="V34" s="2">
        <v>7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1157.4952599999999</v>
      </c>
      <c r="E35" s="2">
        <v>2.6939999999999999E-2</v>
      </c>
      <c r="F35" s="2">
        <v>1157.4952599999999</v>
      </c>
      <c r="G35" s="2">
        <v>5.9130000000000002E-2</v>
      </c>
      <c r="H35" s="2">
        <v>1126.33887</v>
      </c>
      <c r="I35" s="2">
        <v>658.35936000000004</v>
      </c>
      <c r="J35" s="2">
        <v>222</v>
      </c>
      <c r="K35" s="2">
        <v>1125.1233500000001</v>
      </c>
      <c r="L35" s="2">
        <v>682.79633000000001</v>
      </c>
      <c r="M35" s="2">
        <v>10</v>
      </c>
      <c r="N35" s="2">
        <v>1530.9988800000001</v>
      </c>
      <c r="O35" s="2">
        <v>657.10428000000002</v>
      </c>
      <c r="P35" s="2">
        <v>1130</v>
      </c>
      <c r="Q35" s="2">
        <v>1230.4440300000001</v>
      </c>
      <c r="R35" s="2">
        <v>659.63251000000002</v>
      </c>
      <c r="S35" s="2">
        <v>29</v>
      </c>
      <c r="T35" s="2">
        <v>1125.1233500000001</v>
      </c>
      <c r="U35" s="2">
        <v>657.06520999999998</v>
      </c>
      <c r="V35" s="2">
        <v>7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1157.4952599999999</v>
      </c>
      <c r="E36" s="2">
        <v>2.5780000000000001E-2</v>
      </c>
      <c r="F36" s="2">
        <v>1157.4952599999999</v>
      </c>
      <c r="G36" s="2">
        <v>5.9830000000000001E-2</v>
      </c>
      <c r="H36" s="2">
        <v>1126.3474900000001</v>
      </c>
      <c r="I36" s="2">
        <v>658.02783999999997</v>
      </c>
      <c r="J36" s="2">
        <v>221</v>
      </c>
      <c r="K36" s="2">
        <v>1125.0712100000001</v>
      </c>
      <c r="L36" s="2">
        <v>683.35826999999995</v>
      </c>
      <c r="M36" s="2">
        <v>10</v>
      </c>
      <c r="N36" s="2">
        <v>1522.2598499999999</v>
      </c>
      <c r="O36" s="2">
        <v>657.23791000000006</v>
      </c>
      <c r="P36" s="2">
        <v>1138</v>
      </c>
      <c r="Q36" s="2">
        <v>1256.5895399999999</v>
      </c>
      <c r="R36" s="2">
        <v>661.56478000000004</v>
      </c>
      <c r="S36" s="2">
        <v>29</v>
      </c>
      <c r="T36" s="2">
        <v>1125.0630100000001</v>
      </c>
      <c r="U36" s="2">
        <v>703.14399000000003</v>
      </c>
      <c r="V36" s="2">
        <v>7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1157.4952599999999</v>
      </c>
      <c r="E37" s="2">
        <v>2.5819999999999999E-2</v>
      </c>
      <c r="F37" s="2">
        <v>1157.4952599999999</v>
      </c>
      <c r="G37" s="2">
        <v>0.06</v>
      </c>
      <c r="H37" s="2">
        <v>1125.9811099999999</v>
      </c>
      <c r="I37" s="2">
        <v>659.32817999999997</v>
      </c>
      <c r="J37" s="2">
        <v>220</v>
      </c>
      <c r="K37" s="2">
        <v>1125.1578300000001</v>
      </c>
      <c r="L37" s="2">
        <v>685.00360000000001</v>
      </c>
      <c r="M37" s="2">
        <v>10</v>
      </c>
      <c r="N37" s="2">
        <v>1599.8255200000001</v>
      </c>
      <c r="O37" s="2">
        <v>656.83122000000003</v>
      </c>
      <c r="P37" s="2">
        <v>1098</v>
      </c>
      <c r="Q37" s="2">
        <v>1256.6440299999999</v>
      </c>
      <c r="R37" s="2">
        <v>675.13612999999998</v>
      </c>
      <c r="S37" s="2">
        <v>30</v>
      </c>
      <c r="T37" s="2">
        <v>1125.1061099999999</v>
      </c>
      <c r="U37" s="2">
        <v>707.56147999999996</v>
      </c>
      <c r="V37" s="2">
        <v>7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1158.2399399999999</v>
      </c>
      <c r="E38" s="2">
        <v>2.6499999999999999E-2</v>
      </c>
      <c r="F38" s="2">
        <v>1050.83421</v>
      </c>
      <c r="G38" s="2">
        <v>7.8950000000000006E-2</v>
      </c>
      <c r="H38" s="2">
        <v>1068.2895799999999</v>
      </c>
      <c r="I38" s="2">
        <v>984.65989000000002</v>
      </c>
      <c r="J38" s="2">
        <v>367</v>
      </c>
      <c r="K38" s="2">
        <v>1132.41686</v>
      </c>
      <c r="L38" s="2">
        <v>1024.8588099999999</v>
      </c>
      <c r="M38" s="2">
        <v>16</v>
      </c>
      <c r="N38" s="2">
        <v>1427.1366499999999</v>
      </c>
      <c r="O38" s="2">
        <v>983.66736000000003</v>
      </c>
      <c r="P38" s="2">
        <v>1631</v>
      </c>
      <c r="Q38" s="2">
        <v>1038.9737500000001</v>
      </c>
      <c r="R38" s="2">
        <v>996.43507</v>
      </c>
      <c r="S38" s="2">
        <v>50</v>
      </c>
      <c r="T38" s="2">
        <v>1131.21956</v>
      </c>
      <c r="U38" s="2">
        <v>1024.45108</v>
      </c>
      <c r="V38" s="2">
        <v>11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1158.2399399999999</v>
      </c>
      <c r="E39" s="2">
        <v>2.7130000000000001E-2</v>
      </c>
      <c r="F39" s="2">
        <v>1050.83421</v>
      </c>
      <c r="G39" s="2">
        <v>7.7850000000000003E-2</v>
      </c>
      <c r="H39" s="2">
        <v>1029.25091</v>
      </c>
      <c r="I39" s="2">
        <v>984.62260000000003</v>
      </c>
      <c r="J39" s="2">
        <v>369</v>
      </c>
      <c r="K39" s="2">
        <v>1132.6358700000001</v>
      </c>
      <c r="L39" s="2">
        <v>1026.7786799999999</v>
      </c>
      <c r="M39" s="2">
        <v>16</v>
      </c>
      <c r="N39" s="2">
        <v>1279.34212</v>
      </c>
      <c r="O39" s="2">
        <v>984.16080999999997</v>
      </c>
      <c r="P39" s="2">
        <v>1614</v>
      </c>
      <c r="Q39" s="2">
        <v>1035.36708</v>
      </c>
      <c r="R39" s="2">
        <v>984.21950000000004</v>
      </c>
      <c r="S39" s="2">
        <v>49</v>
      </c>
      <c r="T39" s="2">
        <v>1028.44307</v>
      </c>
      <c r="U39" s="2">
        <v>997.07050000000004</v>
      </c>
      <c r="V39" s="2">
        <v>12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1158.2399399999999</v>
      </c>
      <c r="E40" s="2">
        <v>2.6210000000000001E-2</v>
      </c>
      <c r="F40" s="2">
        <v>1050.83421</v>
      </c>
      <c r="G40" s="2">
        <v>7.7640000000000001E-2</v>
      </c>
      <c r="H40" s="2">
        <v>1031.5413000000001</v>
      </c>
      <c r="I40" s="2">
        <v>985.59172999999998</v>
      </c>
      <c r="J40" s="2">
        <v>367</v>
      </c>
      <c r="K40" s="2">
        <v>1132.50865</v>
      </c>
      <c r="L40" s="2">
        <v>1026.2296100000001</v>
      </c>
      <c r="M40" s="2">
        <v>16</v>
      </c>
      <c r="N40" s="2">
        <v>1257.2967799999999</v>
      </c>
      <c r="O40" s="2">
        <v>983.93409999999994</v>
      </c>
      <c r="P40" s="2">
        <v>1651</v>
      </c>
      <c r="Q40" s="2">
        <v>1126.1245699999999</v>
      </c>
      <c r="R40" s="2">
        <v>983.80403000000001</v>
      </c>
      <c r="S40" s="2">
        <v>49</v>
      </c>
      <c r="T40" s="2">
        <v>1131.13849</v>
      </c>
      <c r="U40" s="2">
        <v>1023.84163</v>
      </c>
      <c r="V40" s="2">
        <v>11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1158.2399399999999</v>
      </c>
      <c r="E41" s="2">
        <v>2.6349999999999998E-2</v>
      </c>
      <c r="F41" s="2">
        <v>1050.83421</v>
      </c>
      <c r="G41" s="2">
        <v>7.7509999999999996E-2</v>
      </c>
      <c r="H41" s="2">
        <v>1030.3215499999999</v>
      </c>
      <c r="I41" s="2">
        <v>985.83407</v>
      </c>
      <c r="J41" s="2">
        <v>370</v>
      </c>
      <c r="K41" s="2">
        <v>1132.3493000000001</v>
      </c>
      <c r="L41" s="2">
        <v>1029.40155</v>
      </c>
      <c r="M41" s="2">
        <v>16</v>
      </c>
      <c r="N41" s="2">
        <v>1319.4875999999999</v>
      </c>
      <c r="O41" s="2">
        <v>983.94631000000004</v>
      </c>
      <c r="P41" s="2">
        <v>1635</v>
      </c>
      <c r="Q41" s="2">
        <v>1035.7534599999999</v>
      </c>
      <c r="R41" s="2">
        <v>997.61567000000002</v>
      </c>
      <c r="S41" s="2">
        <v>51</v>
      </c>
      <c r="T41" s="2">
        <v>1131.22002</v>
      </c>
      <c r="U41" s="2">
        <v>1024.7150099999999</v>
      </c>
      <c r="V41" s="2">
        <v>11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1158.2399399999999</v>
      </c>
      <c r="E42" s="2">
        <v>2.7040000000000002E-2</v>
      </c>
      <c r="F42" s="2">
        <v>1050.83421</v>
      </c>
      <c r="G42" s="2">
        <v>7.7030000000000001E-2</v>
      </c>
      <c r="H42" s="2">
        <v>1030.8714199999999</v>
      </c>
      <c r="I42" s="2">
        <v>986.10424999999998</v>
      </c>
      <c r="J42" s="2">
        <v>366</v>
      </c>
      <c r="K42" s="2">
        <v>1132.5207700000001</v>
      </c>
      <c r="L42" s="2">
        <v>1026.55483</v>
      </c>
      <c r="M42" s="2">
        <v>16</v>
      </c>
      <c r="N42" s="2">
        <v>1240.9883</v>
      </c>
      <c r="O42" s="2">
        <v>984.18532000000005</v>
      </c>
      <c r="P42" s="2">
        <v>1675</v>
      </c>
      <c r="Q42" s="2">
        <v>1035.61465</v>
      </c>
      <c r="R42" s="2">
        <v>987.31547999999998</v>
      </c>
      <c r="S42" s="2">
        <v>51</v>
      </c>
      <c r="T42" s="2">
        <v>1131.3390099999999</v>
      </c>
      <c r="U42" s="2">
        <v>1023.0377099999999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1018.91389</v>
      </c>
      <c r="E43" s="2">
        <v>2.9569999999999999E-2</v>
      </c>
      <c r="F43" s="2">
        <v>1032.23927</v>
      </c>
      <c r="G43" s="2">
        <v>9.1939999999999994E-2</v>
      </c>
      <c r="H43" s="2">
        <v>1017.43141</v>
      </c>
      <c r="I43" s="2">
        <v>1548.37148</v>
      </c>
      <c r="J43" s="2">
        <v>536</v>
      </c>
      <c r="K43" s="2">
        <v>1016.6809500000001</v>
      </c>
      <c r="L43" s="2">
        <v>1615.41742</v>
      </c>
      <c r="M43" s="2">
        <v>23</v>
      </c>
      <c r="N43" s="2">
        <v>1232.4414300000001</v>
      </c>
      <c r="O43" s="2">
        <v>1548.7131899999999</v>
      </c>
      <c r="P43" s="2">
        <v>2129</v>
      </c>
      <c r="Q43" s="2">
        <v>1019.34722</v>
      </c>
      <c r="R43" s="2">
        <v>1548.3571199999999</v>
      </c>
      <c r="S43" s="2">
        <v>73</v>
      </c>
      <c r="T43" s="2">
        <v>1015.43333</v>
      </c>
      <c r="U43" s="2">
        <v>1582.45379</v>
      </c>
      <c r="V43" s="2">
        <v>14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1018.91389</v>
      </c>
      <c r="E44" s="2">
        <v>2.903E-2</v>
      </c>
      <c r="F44" s="2">
        <v>1032.23927</v>
      </c>
      <c r="G44" s="2">
        <v>9.0819999999999998E-2</v>
      </c>
      <c r="H44" s="2">
        <v>1017.43141</v>
      </c>
      <c r="I44" s="2">
        <v>1549.0957599999999</v>
      </c>
      <c r="J44" s="2">
        <v>534</v>
      </c>
      <c r="K44" s="2">
        <v>1016.45422</v>
      </c>
      <c r="L44" s="2">
        <v>1607.9107100000001</v>
      </c>
      <c r="M44" s="2">
        <v>23</v>
      </c>
      <c r="N44" s="2">
        <v>1247.0955799999999</v>
      </c>
      <c r="O44" s="2">
        <v>1548.5895399999999</v>
      </c>
      <c r="P44" s="2">
        <v>2229</v>
      </c>
      <c r="Q44" s="2">
        <v>1019.34722</v>
      </c>
      <c r="R44" s="2">
        <v>1560.0946799999999</v>
      </c>
      <c r="S44" s="2">
        <v>76</v>
      </c>
      <c r="T44" s="2">
        <v>1015.53227</v>
      </c>
      <c r="U44" s="2">
        <v>1579.93236</v>
      </c>
      <c r="V44" s="2">
        <v>14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1018.91389</v>
      </c>
      <c r="E45" s="2">
        <v>3.0439999999999998E-2</v>
      </c>
      <c r="F45" s="2">
        <v>1032.23927</v>
      </c>
      <c r="G45" s="2">
        <v>9.3990000000000004E-2</v>
      </c>
      <c r="H45" s="2">
        <v>1017.96389</v>
      </c>
      <c r="I45" s="2">
        <v>1549.8261399999999</v>
      </c>
      <c r="J45" s="2">
        <v>537</v>
      </c>
      <c r="K45" s="2">
        <v>1016.17461</v>
      </c>
      <c r="L45" s="2">
        <v>1609.0695900000001</v>
      </c>
      <c r="M45" s="2">
        <v>23</v>
      </c>
      <c r="N45" s="2">
        <v>1190.4691499999999</v>
      </c>
      <c r="O45" s="2">
        <v>1548.3603499999999</v>
      </c>
      <c r="P45" s="2">
        <v>2190</v>
      </c>
      <c r="Q45" s="2">
        <v>1019.34722</v>
      </c>
      <c r="R45" s="2">
        <v>1553.6660400000001</v>
      </c>
      <c r="S45" s="2">
        <v>72</v>
      </c>
      <c r="T45" s="2">
        <v>1015.66877</v>
      </c>
      <c r="U45" s="2">
        <v>1576.1916000000001</v>
      </c>
      <c r="V45" s="2">
        <v>14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1018.91389</v>
      </c>
      <c r="E46" s="2">
        <v>2.9049999999999999E-2</v>
      </c>
      <c r="F46" s="2">
        <v>1032.23927</v>
      </c>
      <c r="G46" s="2">
        <v>9.2230000000000006E-2</v>
      </c>
      <c r="H46" s="2">
        <v>1017.4258599999999</v>
      </c>
      <c r="I46" s="2">
        <v>1549.60483</v>
      </c>
      <c r="J46" s="2">
        <v>536</v>
      </c>
      <c r="K46" s="2">
        <v>1016.27778</v>
      </c>
      <c r="L46" s="2">
        <v>1613.6859199999999</v>
      </c>
      <c r="M46" s="2">
        <v>23</v>
      </c>
      <c r="N46" s="2">
        <v>1178.7726600000001</v>
      </c>
      <c r="O46" s="2">
        <v>1548.48335</v>
      </c>
      <c r="P46" s="2">
        <v>2179</v>
      </c>
      <c r="Q46" s="2">
        <v>1018.22842</v>
      </c>
      <c r="R46" s="2">
        <v>1559.1321399999999</v>
      </c>
      <c r="S46" s="2">
        <v>77</v>
      </c>
      <c r="T46" s="2">
        <v>1015.58718</v>
      </c>
      <c r="U46" s="2">
        <v>1580.32927</v>
      </c>
      <c r="V46" s="2">
        <v>14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1018.91389</v>
      </c>
      <c r="E47" s="2">
        <v>2.877E-2</v>
      </c>
      <c r="F47" s="2">
        <v>1032.23927</v>
      </c>
      <c r="G47" s="2">
        <v>9.1840000000000005E-2</v>
      </c>
      <c r="H47" s="2">
        <v>1018.8611100000001</v>
      </c>
      <c r="I47" s="2">
        <v>1551.0868800000001</v>
      </c>
      <c r="J47" s="2">
        <v>536</v>
      </c>
      <c r="K47" s="2">
        <v>1016.46674</v>
      </c>
      <c r="L47" s="2">
        <v>1605.4260300000001</v>
      </c>
      <c r="M47" s="2">
        <v>23</v>
      </c>
      <c r="N47" s="2">
        <v>1226.4119499999999</v>
      </c>
      <c r="O47" s="2">
        <v>1548.51376</v>
      </c>
      <c r="P47" s="2">
        <v>2166</v>
      </c>
      <c r="Q47" s="2">
        <v>1018.54167</v>
      </c>
      <c r="R47" s="2">
        <v>1548.7447400000001</v>
      </c>
      <c r="S47" s="2">
        <v>77</v>
      </c>
      <c r="T47" s="2">
        <v>1015.39167</v>
      </c>
      <c r="U47" s="2">
        <v>1581.9963399999999</v>
      </c>
      <c r="V47" s="2">
        <v>14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3235.92526</v>
      </c>
      <c r="E48" s="2">
        <v>6.4000000000000005E-4</v>
      </c>
      <c r="F48" s="2">
        <v>3232.4197600000002</v>
      </c>
      <c r="G48" s="2">
        <v>1.48E-3</v>
      </c>
      <c r="H48" s="2">
        <v>3221.0874199999998</v>
      </c>
      <c r="I48" s="2">
        <v>1.1680699999999999</v>
      </c>
      <c r="J48" s="2">
        <v>16</v>
      </c>
      <c r="K48" s="2">
        <v>3221.0874199999998</v>
      </c>
      <c r="L48" s="2">
        <v>1.1658500000000001</v>
      </c>
      <c r="M48" s="2">
        <v>64</v>
      </c>
      <c r="N48" s="2">
        <v>3223.4556600000001</v>
      </c>
      <c r="O48" s="2">
        <v>1.17513</v>
      </c>
      <c r="P48" s="2">
        <v>87</v>
      </c>
      <c r="Q48" s="2">
        <v>3221.0874199999998</v>
      </c>
      <c r="R48" s="2">
        <v>1.1641999999999999</v>
      </c>
      <c r="S48" s="2">
        <v>145</v>
      </c>
      <c r="T48" s="2">
        <v>3221.0874199999998</v>
      </c>
      <c r="U48" s="2">
        <v>1.18594</v>
      </c>
      <c r="V48" s="2">
        <v>16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3235.92526</v>
      </c>
      <c r="E49" s="2">
        <v>4.0200000000000001E-3</v>
      </c>
      <c r="F49" s="2">
        <v>3232.4197600000002</v>
      </c>
      <c r="G49" s="2">
        <v>1.077E-2</v>
      </c>
      <c r="H49" s="2">
        <v>3221.0874199999998</v>
      </c>
      <c r="I49" s="2">
        <v>1.1828799999999999</v>
      </c>
      <c r="J49" s="2">
        <v>15</v>
      </c>
      <c r="K49" s="2">
        <v>3221.0874199999998</v>
      </c>
      <c r="L49" s="2">
        <v>1.16506</v>
      </c>
      <c r="M49" s="2">
        <v>60</v>
      </c>
      <c r="N49" s="2">
        <v>3223.4556600000001</v>
      </c>
      <c r="O49" s="2">
        <v>1.17574</v>
      </c>
      <c r="P49" s="2">
        <v>82</v>
      </c>
      <c r="Q49" s="2">
        <v>3221.0874199999998</v>
      </c>
      <c r="R49" s="2">
        <v>1.16987</v>
      </c>
      <c r="S49" s="2">
        <v>149</v>
      </c>
      <c r="T49" s="2">
        <v>3221.0874199999998</v>
      </c>
      <c r="U49" s="2">
        <v>1.1824600000000001</v>
      </c>
      <c r="V49" s="2">
        <v>18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3235.92526</v>
      </c>
      <c r="E50" s="2">
        <v>3.8899999999999998E-3</v>
      </c>
      <c r="F50" s="2">
        <v>3232.4197600000002</v>
      </c>
      <c r="G50" s="2">
        <v>1.0789999999999999E-2</v>
      </c>
      <c r="H50" s="2">
        <v>3221.0874199999998</v>
      </c>
      <c r="I50" s="2">
        <v>1.1808000000000001</v>
      </c>
      <c r="J50" s="2">
        <v>21</v>
      </c>
      <c r="K50" s="2">
        <v>3221.0874199999998</v>
      </c>
      <c r="L50" s="2">
        <v>1.16483</v>
      </c>
      <c r="M50" s="2">
        <v>61</v>
      </c>
      <c r="N50" s="2">
        <v>3223.4556600000001</v>
      </c>
      <c r="O50" s="2">
        <v>1.17025</v>
      </c>
      <c r="P50" s="2">
        <v>82</v>
      </c>
      <c r="Q50" s="2">
        <v>3221.0874199999998</v>
      </c>
      <c r="R50" s="2">
        <v>1.1670799999999999</v>
      </c>
      <c r="S50" s="2">
        <v>162</v>
      </c>
      <c r="T50" s="2">
        <v>3221.0874199999998</v>
      </c>
      <c r="U50" s="2">
        <v>1.18449</v>
      </c>
      <c r="V50" s="2">
        <v>15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3235.92526</v>
      </c>
      <c r="E51" s="2">
        <v>3.9699999999999996E-3</v>
      </c>
      <c r="F51" s="2">
        <v>3232.4197600000002</v>
      </c>
      <c r="G51" s="2">
        <v>1.0699999999999999E-2</v>
      </c>
      <c r="H51" s="2">
        <v>3221.0874199999998</v>
      </c>
      <c r="I51" s="2">
        <v>1.1907399999999999</v>
      </c>
      <c r="J51" s="2">
        <v>17</v>
      </c>
      <c r="K51" s="2">
        <v>3221.0874199999998</v>
      </c>
      <c r="L51" s="2">
        <v>1.16788</v>
      </c>
      <c r="M51" s="2">
        <v>64</v>
      </c>
      <c r="N51" s="2">
        <v>3223.4556600000001</v>
      </c>
      <c r="O51" s="2">
        <v>1.1757</v>
      </c>
      <c r="P51" s="2">
        <v>83</v>
      </c>
      <c r="Q51" s="2">
        <v>3223.4556600000001</v>
      </c>
      <c r="R51" s="2">
        <v>1.1644399999999999</v>
      </c>
      <c r="S51" s="2">
        <v>151</v>
      </c>
      <c r="T51" s="2">
        <v>3221.0874199999998</v>
      </c>
      <c r="U51" s="2">
        <v>1.11972</v>
      </c>
      <c r="V51" s="2">
        <v>12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3235.92526</v>
      </c>
      <c r="E52" s="2">
        <v>3.9399999999999999E-3</v>
      </c>
      <c r="F52" s="2">
        <v>3232.4197600000002</v>
      </c>
      <c r="G52" s="2">
        <v>1.0789999999999999E-2</v>
      </c>
      <c r="H52" s="2">
        <v>3221.0874199999998</v>
      </c>
      <c r="I52" s="2">
        <v>1.2008300000000001</v>
      </c>
      <c r="J52" s="2">
        <v>14</v>
      </c>
      <c r="K52" s="2">
        <v>3221.0874199999998</v>
      </c>
      <c r="L52" s="2">
        <v>1.16605</v>
      </c>
      <c r="M52" s="2">
        <v>47</v>
      </c>
      <c r="N52" s="2">
        <v>3223.4556600000001</v>
      </c>
      <c r="O52" s="2">
        <v>1.1640200000000001</v>
      </c>
      <c r="P52" s="2">
        <v>85</v>
      </c>
      <c r="Q52" s="2">
        <v>3221.0874199999998</v>
      </c>
      <c r="R52" s="2">
        <v>1.16574</v>
      </c>
      <c r="S52" s="2">
        <v>127</v>
      </c>
      <c r="T52" s="2">
        <v>3221.0874199999998</v>
      </c>
      <c r="U52" s="2">
        <v>1.2219</v>
      </c>
      <c r="V52" s="2">
        <v>19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2684.3588100000002</v>
      </c>
      <c r="E53" s="2">
        <v>4.3200000000000001E-3</v>
      </c>
      <c r="F53" s="2">
        <v>2684.3588100000002</v>
      </c>
      <c r="G53" s="2">
        <v>1.4160000000000001E-2</v>
      </c>
      <c r="H53" s="2">
        <v>2672.8118100000002</v>
      </c>
      <c r="I53" s="2">
        <v>1.3672200000000001</v>
      </c>
      <c r="J53" s="2">
        <v>28</v>
      </c>
      <c r="K53" s="2">
        <v>2684.3588100000002</v>
      </c>
      <c r="L53" s="2">
        <v>1.36873</v>
      </c>
      <c r="M53" s="2">
        <v>59</v>
      </c>
      <c r="N53" s="2">
        <v>2684.04666</v>
      </c>
      <c r="O53" s="2">
        <v>1.3837299999999999</v>
      </c>
      <c r="P53" s="2">
        <v>101</v>
      </c>
      <c r="Q53" s="2">
        <v>2672.8118100000002</v>
      </c>
      <c r="R53" s="2">
        <v>1.3596699999999999</v>
      </c>
      <c r="S53" s="2">
        <v>170</v>
      </c>
      <c r="T53" s="2">
        <v>2672.8118100000002</v>
      </c>
      <c r="U53" s="2">
        <v>1.37018</v>
      </c>
      <c r="V53" s="2">
        <v>19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2684.3588100000002</v>
      </c>
      <c r="E54" s="2">
        <v>4.1399999999999996E-3</v>
      </c>
      <c r="F54" s="2">
        <v>2684.3588100000002</v>
      </c>
      <c r="G54" s="2">
        <v>1.413E-2</v>
      </c>
      <c r="H54" s="2">
        <v>2672.8118100000002</v>
      </c>
      <c r="I54" s="2">
        <v>1.3635699999999999</v>
      </c>
      <c r="J54" s="2">
        <v>18</v>
      </c>
      <c r="K54" s="2">
        <v>2684.3588100000002</v>
      </c>
      <c r="L54" s="2">
        <v>1.35751</v>
      </c>
      <c r="M54" s="2">
        <v>58</v>
      </c>
      <c r="N54" s="2">
        <v>2675.2745100000002</v>
      </c>
      <c r="O54" s="2">
        <v>1.3688800000000001</v>
      </c>
      <c r="P54" s="2">
        <v>93</v>
      </c>
      <c r="Q54" s="2">
        <v>2672.8118100000002</v>
      </c>
      <c r="R54" s="2">
        <v>1.3627100000000001</v>
      </c>
      <c r="S54" s="2">
        <v>160</v>
      </c>
      <c r="T54" s="2">
        <v>2672.8118100000002</v>
      </c>
      <c r="U54" s="2">
        <v>1.62338</v>
      </c>
      <c r="V54" s="2">
        <v>21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2684.3588100000002</v>
      </c>
      <c r="E55" s="2">
        <v>4.2700000000000004E-3</v>
      </c>
      <c r="F55" s="2">
        <v>2684.3588100000002</v>
      </c>
      <c r="G55" s="2">
        <v>1.414E-2</v>
      </c>
      <c r="H55" s="2">
        <v>2672.8118100000002</v>
      </c>
      <c r="I55" s="2">
        <v>1.3705099999999999</v>
      </c>
      <c r="J55" s="2">
        <v>20</v>
      </c>
      <c r="K55" s="2">
        <v>2684.3588100000002</v>
      </c>
      <c r="L55" s="2">
        <v>1.3845400000000001</v>
      </c>
      <c r="M55" s="2">
        <v>68</v>
      </c>
      <c r="N55" s="2">
        <v>2684.04666</v>
      </c>
      <c r="O55" s="2">
        <v>1.3684099999999999</v>
      </c>
      <c r="P55" s="2">
        <v>100</v>
      </c>
      <c r="Q55" s="2">
        <v>2672.8118100000002</v>
      </c>
      <c r="R55" s="2">
        <v>1.3584000000000001</v>
      </c>
      <c r="S55" s="2">
        <v>176</v>
      </c>
      <c r="T55" s="2">
        <v>2672.8118100000002</v>
      </c>
      <c r="U55" s="2">
        <v>1.3611599999999999</v>
      </c>
      <c r="V55" s="2">
        <v>19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2684.3588100000002</v>
      </c>
      <c r="E56" s="2">
        <v>4.3400000000000001E-3</v>
      </c>
      <c r="F56" s="2">
        <v>2684.3588100000002</v>
      </c>
      <c r="G56" s="2">
        <v>1.4250000000000001E-2</v>
      </c>
      <c r="H56" s="2">
        <v>2672.8118100000002</v>
      </c>
      <c r="I56" s="2">
        <v>1.3692599999999999</v>
      </c>
      <c r="J56" s="2">
        <v>30</v>
      </c>
      <c r="K56" s="2">
        <v>2684.3588100000002</v>
      </c>
      <c r="L56" s="2">
        <v>1.3658399999999999</v>
      </c>
      <c r="M56" s="2">
        <v>65</v>
      </c>
      <c r="N56" s="2">
        <v>2675.2745100000002</v>
      </c>
      <c r="O56" s="2">
        <v>1.3564700000000001</v>
      </c>
      <c r="P56" s="2">
        <v>104</v>
      </c>
      <c r="Q56" s="2">
        <v>2672.8118100000002</v>
      </c>
      <c r="R56" s="2">
        <v>1.3583000000000001</v>
      </c>
      <c r="S56" s="2">
        <v>184</v>
      </c>
      <c r="T56" s="2">
        <v>2672.8118100000002</v>
      </c>
      <c r="U56" s="2">
        <v>1.5337499999999999</v>
      </c>
      <c r="V56" s="2">
        <v>17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2684.3588100000002</v>
      </c>
      <c r="E57" s="2">
        <v>4.3200000000000001E-3</v>
      </c>
      <c r="F57" s="2">
        <v>2684.3588100000002</v>
      </c>
      <c r="G57" s="2">
        <v>1.41E-2</v>
      </c>
      <c r="H57" s="2">
        <v>2672.8118100000002</v>
      </c>
      <c r="I57" s="2">
        <v>1.3594999999999999</v>
      </c>
      <c r="J57" s="2">
        <v>25</v>
      </c>
      <c r="K57" s="2">
        <v>2684.3588100000002</v>
      </c>
      <c r="L57" s="2">
        <v>1.56856</v>
      </c>
      <c r="M57" s="2">
        <v>63</v>
      </c>
      <c r="N57" s="2">
        <v>2672.8118100000002</v>
      </c>
      <c r="O57" s="2">
        <v>1.36419</v>
      </c>
      <c r="P57" s="2">
        <v>104</v>
      </c>
      <c r="Q57" s="2">
        <v>2672.8118100000002</v>
      </c>
      <c r="R57" s="2">
        <v>1.4045099999999999</v>
      </c>
      <c r="S57" s="2">
        <v>180</v>
      </c>
      <c r="T57" s="2">
        <v>2672.8118100000002</v>
      </c>
      <c r="U57" s="2">
        <v>1.37968</v>
      </c>
      <c r="V57" s="2">
        <v>14</v>
      </c>
    </row>
    <row r="58" spans="1:22" x14ac:dyDescent="0.25">
      <c r="A58" s="2" t="s">
        <v>2</v>
      </c>
      <c r="B58" s="2">
        <v>24</v>
      </c>
      <c r="C58" s="2">
        <v>1</v>
      </c>
      <c r="D58" s="2">
        <v>2369.3784799999999</v>
      </c>
      <c r="E58" s="2">
        <v>4.5199999999999997E-3</v>
      </c>
      <c r="F58" s="2">
        <v>2352.5511799999999</v>
      </c>
      <c r="G58" s="2">
        <v>1.6379999999999999E-2</v>
      </c>
      <c r="H58" s="2">
        <v>2233.1605599999998</v>
      </c>
      <c r="I58" s="2">
        <v>2.2698299999999998</v>
      </c>
      <c r="J58" s="2">
        <v>55</v>
      </c>
      <c r="K58" s="2">
        <v>2096.5694400000002</v>
      </c>
      <c r="L58" s="2">
        <v>2.26573</v>
      </c>
      <c r="M58" s="2">
        <v>107</v>
      </c>
      <c r="N58" s="2">
        <v>2108.0727099999999</v>
      </c>
      <c r="O58" s="2">
        <v>2.25082</v>
      </c>
      <c r="P58" s="2">
        <v>143</v>
      </c>
      <c r="Q58" s="2">
        <v>2341.46389</v>
      </c>
      <c r="R58" s="2">
        <v>2.2528000000000001</v>
      </c>
      <c r="S58" s="2">
        <v>315</v>
      </c>
      <c r="T58" s="2">
        <v>2093.4944399999999</v>
      </c>
      <c r="U58" s="2">
        <v>2.25502</v>
      </c>
      <c r="V58" s="2">
        <v>36</v>
      </c>
    </row>
    <row r="59" spans="1:22" x14ac:dyDescent="0.25">
      <c r="A59" s="2" t="s">
        <v>2</v>
      </c>
      <c r="B59" s="2">
        <v>24</v>
      </c>
      <c r="C59" s="2">
        <v>1</v>
      </c>
      <c r="D59" s="2">
        <v>2369.3784799999999</v>
      </c>
      <c r="E59" s="2">
        <v>4.5199999999999997E-3</v>
      </c>
      <c r="F59" s="2">
        <v>2352.5511799999999</v>
      </c>
      <c r="G59" s="2">
        <v>1.6279999999999999E-2</v>
      </c>
      <c r="H59" s="2">
        <v>2223.9888900000001</v>
      </c>
      <c r="I59" s="2">
        <v>2.2686899999999999</v>
      </c>
      <c r="J59" s="2">
        <v>46</v>
      </c>
      <c r="K59" s="2">
        <v>2093.4944399999999</v>
      </c>
      <c r="L59" s="2">
        <v>2.2610999999999999</v>
      </c>
      <c r="M59" s="2">
        <v>113</v>
      </c>
      <c r="N59" s="2">
        <v>2332.05789</v>
      </c>
      <c r="O59" s="2">
        <v>2.2533500000000002</v>
      </c>
      <c r="P59" s="2">
        <v>144</v>
      </c>
      <c r="Q59" s="2">
        <v>2336.55278</v>
      </c>
      <c r="R59" s="2">
        <v>2.3306399999999998</v>
      </c>
      <c r="S59" s="2">
        <v>250</v>
      </c>
      <c r="T59" s="2">
        <v>2093.4944399999999</v>
      </c>
      <c r="U59" s="2">
        <v>2.2897699999999999</v>
      </c>
      <c r="V59" s="2">
        <v>36</v>
      </c>
    </row>
    <row r="60" spans="1:22" x14ac:dyDescent="0.25">
      <c r="A60" s="2" t="s">
        <v>2</v>
      </c>
      <c r="B60" s="2">
        <v>24</v>
      </c>
      <c r="C60" s="2">
        <v>1</v>
      </c>
      <c r="D60" s="2">
        <v>2369.3784799999999</v>
      </c>
      <c r="E60" s="2">
        <v>4.4400000000000004E-3</v>
      </c>
      <c r="F60" s="2">
        <v>2352.5511799999999</v>
      </c>
      <c r="G60" s="2">
        <v>1.6279999999999999E-2</v>
      </c>
      <c r="H60" s="2">
        <v>2223.9888900000001</v>
      </c>
      <c r="I60" s="2">
        <v>2.2560699999999998</v>
      </c>
      <c r="J60" s="2">
        <v>43</v>
      </c>
      <c r="K60" s="2">
        <v>2093.4944399999999</v>
      </c>
      <c r="L60" s="2">
        <v>2.25847</v>
      </c>
      <c r="M60" s="2">
        <v>109</v>
      </c>
      <c r="N60" s="2">
        <v>2317.7669000000001</v>
      </c>
      <c r="O60" s="2">
        <v>2.2590499999999998</v>
      </c>
      <c r="P60" s="2">
        <v>163</v>
      </c>
      <c r="Q60" s="2">
        <v>2339.1166699999999</v>
      </c>
      <c r="R60" s="2">
        <v>2.2545099999999998</v>
      </c>
      <c r="S60" s="2">
        <v>231</v>
      </c>
      <c r="T60" s="2">
        <v>2093.4944399999999</v>
      </c>
      <c r="U60" s="2">
        <v>2.27237</v>
      </c>
      <c r="V60" s="2">
        <v>35</v>
      </c>
    </row>
    <row r="61" spans="1:22" x14ac:dyDescent="0.25">
      <c r="A61" s="2" t="s">
        <v>2</v>
      </c>
      <c r="B61" s="2">
        <v>24</v>
      </c>
      <c r="C61" s="2">
        <v>1</v>
      </c>
      <c r="D61" s="2">
        <v>2369.3784799999999</v>
      </c>
      <c r="E61" s="2">
        <v>4.5700000000000003E-3</v>
      </c>
      <c r="F61" s="2">
        <v>2352.5511799999999</v>
      </c>
      <c r="G61" s="2">
        <v>1.6279999999999999E-2</v>
      </c>
      <c r="H61" s="2">
        <v>2223.9888900000001</v>
      </c>
      <c r="I61" s="2">
        <v>2.27284</v>
      </c>
      <c r="J61" s="2">
        <v>46</v>
      </c>
      <c r="K61" s="2">
        <v>2093.4944399999999</v>
      </c>
      <c r="L61" s="2">
        <v>2.2490100000000002</v>
      </c>
      <c r="M61" s="2">
        <v>113</v>
      </c>
      <c r="N61" s="2">
        <v>2193.7374100000002</v>
      </c>
      <c r="O61" s="2">
        <v>2.2491599999999998</v>
      </c>
      <c r="P61" s="2">
        <v>150</v>
      </c>
      <c r="Q61" s="2">
        <v>2329.93073</v>
      </c>
      <c r="R61" s="2">
        <v>2.24871</v>
      </c>
      <c r="S61" s="2">
        <v>262</v>
      </c>
      <c r="T61" s="2">
        <v>2093.4944399999999</v>
      </c>
      <c r="U61" s="2">
        <v>2.29013</v>
      </c>
      <c r="V61" s="2">
        <v>41</v>
      </c>
    </row>
    <row r="62" spans="1:22" x14ac:dyDescent="0.25">
      <c r="A62" s="2" t="s">
        <v>2</v>
      </c>
      <c r="B62" s="2">
        <v>24</v>
      </c>
      <c r="C62" s="2">
        <v>1</v>
      </c>
      <c r="D62" s="2">
        <v>2369.3784799999999</v>
      </c>
      <c r="E62" s="2">
        <v>4.4600000000000004E-3</v>
      </c>
      <c r="F62" s="2">
        <v>2352.5511799999999</v>
      </c>
      <c r="G62" s="2">
        <v>1.6330000000000001E-2</v>
      </c>
      <c r="H62" s="2">
        <v>2223.9888900000001</v>
      </c>
      <c r="I62" s="2">
        <v>2.2511700000000001</v>
      </c>
      <c r="J62" s="2">
        <v>42</v>
      </c>
      <c r="K62" s="2">
        <v>2093.4944399999999</v>
      </c>
      <c r="L62" s="2">
        <v>2.2839999999999998</v>
      </c>
      <c r="M62" s="2">
        <v>106</v>
      </c>
      <c r="N62" s="2">
        <v>2108.77351</v>
      </c>
      <c r="O62" s="2">
        <v>2.2815599999999998</v>
      </c>
      <c r="P62" s="2">
        <v>165</v>
      </c>
      <c r="Q62" s="2">
        <v>2177.30429</v>
      </c>
      <c r="R62" s="2">
        <v>2.2514599999999998</v>
      </c>
      <c r="S62" s="2">
        <v>231</v>
      </c>
      <c r="T62" s="2">
        <v>2094.6222200000002</v>
      </c>
      <c r="U62" s="2">
        <v>2.26214</v>
      </c>
      <c r="V62" s="2">
        <v>38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106572.75406000001</v>
      </c>
      <c r="E63" s="2">
        <v>1.5100000000000001E-2</v>
      </c>
      <c r="F63" s="2">
        <v>106572.75406000001</v>
      </c>
      <c r="G63" s="2">
        <v>6.8720000000000003E-2</v>
      </c>
      <c r="H63" s="2">
        <v>97809.592300000004</v>
      </c>
      <c r="I63" s="2">
        <v>8.1178600000000003</v>
      </c>
      <c r="J63" s="2">
        <v>81</v>
      </c>
      <c r="K63" s="2">
        <v>97803.005380000002</v>
      </c>
      <c r="L63" s="2">
        <v>8.2347800000000007</v>
      </c>
      <c r="M63" s="2">
        <v>33</v>
      </c>
      <c r="N63" s="2">
        <v>97809.218850000005</v>
      </c>
      <c r="O63" s="2">
        <v>8.0822800000000008</v>
      </c>
      <c r="P63" s="2">
        <v>262</v>
      </c>
      <c r="Q63" s="2">
        <v>97803.005380000002</v>
      </c>
      <c r="R63" s="2">
        <v>8.1210400000000007</v>
      </c>
      <c r="S63" s="2">
        <v>105</v>
      </c>
      <c r="T63" s="2">
        <v>97803.005380000002</v>
      </c>
      <c r="U63" s="2">
        <v>8.4100800000000007</v>
      </c>
      <c r="V63" s="2">
        <v>16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106572.75406000001</v>
      </c>
      <c r="E64" s="2">
        <v>1.413E-2</v>
      </c>
      <c r="F64" s="2">
        <v>106572.75406000001</v>
      </c>
      <c r="G64" s="2">
        <v>6.8589999999999998E-2</v>
      </c>
      <c r="H64" s="2">
        <v>97809.592300000004</v>
      </c>
      <c r="I64" s="2">
        <v>8.1250900000000001</v>
      </c>
      <c r="J64" s="2">
        <v>78</v>
      </c>
      <c r="K64" s="2">
        <v>97803.005380000002</v>
      </c>
      <c r="L64" s="2">
        <v>8.3833800000000007</v>
      </c>
      <c r="M64" s="2">
        <v>33</v>
      </c>
      <c r="N64" s="2">
        <v>97809.218850000005</v>
      </c>
      <c r="O64" s="2">
        <v>8.0648300000000006</v>
      </c>
      <c r="P64" s="2">
        <v>273</v>
      </c>
      <c r="Q64" s="2">
        <v>97805.450049999999</v>
      </c>
      <c r="R64" s="2">
        <v>8.1065699999999996</v>
      </c>
      <c r="S64" s="2">
        <v>101</v>
      </c>
      <c r="T64" s="2">
        <v>97803.005380000002</v>
      </c>
      <c r="U64" s="2">
        <v>8.1302000000000003</v>
      </c>
      <c r="V64" s="2">
        <v>15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106572.75406000001</v>
      </c>
      <c r="E65" s="2">
        <v>1.4670000000000001E-2</v>
      </c>
      <c r="F65" s="2">
        <v>106572.75406000001</v>
      </c>
      <c r="G65" s="2">
        <v>6.8390000000000006E-2</v>
      </c>
      <c r="H65" s="2">
        <v>97809.592300000004</v>
      </c>
      <c r="I65" s="2">
        <v>8.0981299999999994</v>
      </c>
      <c r="J65" s="2">
        <v>76</v>
      </c>
      <c r="K65" s="2">
        <v>97803.005380000002</v>
      </c>
      <c r="L65" s="2">
        <v>8.2590900000000005</v>
      </c>
      <c r="M65" s="2">
        <v>33</v>
      </c>
      <c r="N65" s="2">
        <v>97809.218850000005</v>
      </c>
      <c r="O65" s="2">
        <v>8.2821999999999996</v>
      </c>
      <c r="P65" s="2">
        <v>264</v>
      </c>
      <c r="Q65" s="2">
        <v>97805.708970000007</v>
      </c>
      <c r="R65" s="2">
        <v>8.0912000000000006</v>
      </c>
      <c r="S65" s="2">
        <v>104</v>
      </c>
      <c r="T65" s="2">
        <v>97803.005380000002</v>
      </c>
      <c r="U65" s="2">
        <v>8.4671000000000003</v>
      </c>
      <c r="V65" s="2">
        <v>16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106572.75406000001</v>
      </c>
      <c r="E66" s="2">
        <v>1.468E-2</v>
      </c>
      <c r="F66" s="2">
        <v>106572.75406000001</v>
      </c>
      <c r="G66" s="2">
        <v>6.8629999999999997E-2</v>
      </c>
      <c r="H66" s="2">
        <v>97809.645149999997</v>
      </c>
      <c r="I66" s="2">
        <v>8.0707500000000003</v>
      </c>
      <c r="J66" s="2">
        <v>80</v>
      </c>
      <c r="K66" s="2">
        <v>97803.005380000002</v>
      </c>
      <c r="L66" s="2">
        <v>8.2426399999999997</v>
      </c>
      <c r="M66" s="2">
        <v>33</v>
      </c>
      <c r="N66" s="2">
        <v>97811.021760000003</v>
      </c>
      <c r="O66" s="2">
        <v>8.0627099999999992</v>
      </c>
      <c r="P66" s="2">
        <v>261</v>
      </c>
      <c r="Q66" s="2">
        <v>97805.942249999993</v>
      </c>
      <c r="R66" s="2">
        <v>8.0819500000000009</v>
      </c>
      <c r="S66" s="2">
        <v>106</v>
      </c>
      <c r="T66" s="2">
        <v>97803.005380000002</v>
      </c>
      <c r="U66" s="2">
        <v>8.2967899999999997</v>
      </c>
      <c r="V66" s="2">
        <v>16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106572.75406000001</v>
      </c>
      <c r="E67" s="2">
        <v>1.4579999999999999E-2</v>
      </c>
      <c r="F67" s="2">
        <v>106572.75406000001</v>
      </c>
      <c r="G67" s="2">
        <v>6.8519999999999998E-2</v>
      </c>
      <c r="H67" s="2">
        <v>97809.592300000004</v>
      </c>
      <c r="I67" s="2">
        <v>8.0942900000000009</v>
      </c>
      <c r="J67" s="2">
        <v>77</v>
      </c>
      <c r="K67" s="2">
        <v>97803.005380000002</v>
      </c>
      <c r="L67" s="2">
        <v>8.1014300000000006</v>
      </c>
      <c r="M67" s="2">
        <v>32</v>
      </c>
      <c r="N67" s="2">
        <v>97809.217050000007</v>
      </c>
      <c r="O67" s="2">
        <v>8.0568500000000007</v>
      </c>
      <c r="P67" s="2">
        <v>267</v>
      </c>
      <c r="Q67" s="2">
        <v>97805.450049999999</v>
      </c>
      <c r="R67" s="2">
        <v>8.0617800000000006</v>
      </c>
      <c r="S67" s="2">
        <v>104</v>
      </c>
      <c r="T67" s="2">
        <v>97803.005380000002</v>
      </c>
      <c r="U67" s="2">
        <v>8.5264500000000005</v>
      </c>
      <c r="V67" s="2">
        <v>16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45401.21398</v>
      </c>
      <c r="E68" s="2">
        <v>1.5959999999999998E-2</v>
      </c>
      <c r="F68" s="2">
        <v>43791.777620000001</v>
      </c>
      <c r="G68" s="2">
        <v>8.0009999999999998E-2</v>
      </c>
      <c r="H68" s="2">
        <v>37676.895969999998</v>
      </c>
      <c r="I68" s="2">
        <v>16.615359999999999</v>
      </c>
      <c r="J68" s="2">
        <v>155</v>
      </c>
      <c r="K68" s="2">
        <v>35331.114150000001</v>
      </c>
      <c r="L68" s="2">
        <v>16.670629999999999</v>
      </c>
      <c r="M68" s="2">
        <v>52</v>
      </c>
      <c r="N68" s="2">
        <v>35829.950980000001</v>
      </c>
      <c r="O68" s="2">
        <v>16.56542</v>
      </c>
      <c r="P68" s="2">
        <v>467</v>
      </c>
      <c r="Q68" s="2">
        <v>37232.88983</v>
      </c>
      <c r="R68" s="2">
        <v>16.643689999999999</v>
      </c>
      <c r="S68" s="2">
        <v>189</v>
      </c>
      <c r="T68" s="2">
        <v>35757.863490000003</v>
      </c>
      <c r="U68" s="2">
        <v>16.878730000000001</v>
      </c>
      <c r="V68" s="2">
        <v>32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45401.21398</v>
      </c>
      <c r="E69" s="2">
        <v>1.8599999999999998E-2</v>
      </c>
      <c r="F69" s="2">
        <v>43791.777620000001</v>
      </c>
      <c r="G69" s="2">
        <v>9.0749999999999997E-2</v>
      </c>
      <c r="H69" s="2">
        <v>37023.932509999999</v>
      </c>
      <c r="I69" s="2">
        <v>16.66414</v>
      </c>
      <c r="J69" s="2">
        <v>138</v>
      </c>
      <c r="K69" s="2">
        <v>34973.264719999999</v>
      </c>
      <c r="L69" s="2">
        <v>16.952010000000001</v>
      </c>
      <c r="M69" s="2">
        <v>53</v>
      </c>
      <c r="N69" s="2">
        <v>36544.748590000003</v>
      </c>
      <c r="O69" s="2">
        <v>16.558450000000001</v>
      </c>
      <c r="P69" s="2">
        <v>453</v>
      </c>
      <c r="Q69" s="2">
        <v>37230.022369999999</v>
      </c>
      <c r="R69" s="2">
        <v>16.5717</v>
      </c>
      <c r="S69" s="2">
        <v>180</v>
      </c>
      <c r="T69" s="2">
        <v>35339.685210000003</v>
      </c>
      <c r="U69" s="2">
        <v>16.73357</v>
      </c>
      <c r="V69" s="2">
        <v>27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45401.21398</v>
      </c>
      <c r="E70" s="2">
        <v>1.8429999999999998E-2</v>
      </c>
      <c r="F70" s="2">
        <v>43791.777620000001</v>
      </c>
      <c r="G70" s="2">
        <v>9.103E-2</v>
      </c>
      <c r="H70" s="2">
        <v>39573.136610000001</v>
      </c>
      <c r="I70" s="2">
        <v>16.586120000000001</v>
      </c>
      <c r="J70" s="2">
        <v>138</v>
      </c>
      <c r="K70" s="2">
        <v>35117.999000000003</v>
      </c>
      <c r="L70" s="2">
        <v>16.727180000000001</v>
      </c>
      <c r="M70" s="2">
        <v>52</v>
      </c>
      <c r="N70" s="2">
        <v>36728.570849999996</v>
      </c>
      <c r="O70" s="2">
        <v>16.613859999999999</v>
      </c>
      <c r="P70" s="2">
        <v>462</v>
      </c>
      <c r="Q70" s="2">
        <v>36759.605049999998</v>
      </c>
      <c r="R70" s="2">
        <v>16.580500000000001</v>
      </c>
      <c r="S70" s="2">
        <v>182</v>
      </c>
      <c r="T70" s="2">
        <v>35500.795160000001</v>
      </c>
      <c r="U70" s="2">
        <v>16.731770000000001</v>
      </c>
      <c r="V70" s="2">
        <v>31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45401.21398</v>
      </c>
      <c r="E71" s="2">
        <v>1.8030000000000001E-2</v>
      </c>
      <c r="F71" s="2">
        <v>43791.777620000001</v>
      </c>
      <c r="G71" s="2">
        <v>8.5959999999999995E-2</v>
      </c>
      <c r="H71" s="2">
        <v>40330.972459999997</v>
      </c>
      <c r="I71" s="2">
        <v>16.607790000000001</v>
      </c>
      <c r="J71" s="2">
        <v>141</v>
      </c>
      <c r="K71" s="2">
        <v>35434.166989999998</v>
      </c>
      <c r="L71" s="2">
        <v>16.672789999999999</v>
      </c>
      <c r="M71" s="2">
        <v>53</v>
      </c>
      <c r="N71" s="2">
        <v>36332.594349999999</v>
      </c>
      <c r="O71" s="2">
        <v>16.583030000000001</v>
      </c>
      <c r="P71" s="2">
        <v>455</v>
      </c>
      <c r="Q71" s="2">
        <v>37324.387909999998</v>
      </c>
      <c r="R71" s="2">
        <v>16.57047</v>
      </c>
      <c r="S71" s="2">
        <v>180</v>
      </c>
      <c r="T71" s="2">
        <v>35521.497349999998</v>
      </c>
      <c r="U71" s="2">
        <v>16.642320000000002</v>
      </c>
      <c r="V71" s="2">
        <v>30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45401.21398</v>
      </c>
      <c r="E72" s="2">
        <v>1.8519999999999998E-2</v>
      </c>
      <c r="F72" s="2">
        <v>43791.777620000001</v>
      </c>
      <c r="G72" s="2">
        <v>9.0880000000000002E-2</v>
      </c>
      <c r="H72" s="2">
        <v>39808.154000000002</v>
      </c>
      <c r="I72" s="2">
        <v>16.62547</v>
      </c>
      <c r="J72" s="2">
        <v>137</v>
      </c>
      <c r="K72" s="2">
        <v>35257.582600000002</v>
      </c>
      <c r="L72" s="2">
        <v>16.682749999999999</v>
      </c>
      <c r="M72" s="2">
        <v>53</v>
      </c>
      <c r="N72" s="2">
        <v>35986.193059999998</v>
      </c>
      <c r="O72" s="2">
        <v>16.57809</v>
      </c>
      <c r="P72" s="2">
        <v>449</v>
      </c>
      <c r="Q72" s="2">
        <v>37229.549400000004</v>
      </c>
      <c r="R72" s="2">
        <v>16.612590000000001</v>
      </c>
      <c r="S72" s="2">
        <v>181</v>
      </c>
      <c r="T72" s="2">
        <v>35344.698420000001</v>
      </c>
      <c r="U72" s="2">
        <v>16.780449999999998</v>
      </c>
      <c r="V72" s="2">
        <v>24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36231.827749999997</v>
      </c>
      <c r="E73" s="2">
        <v>1.9859999999999999E-2</v>
      </c>
      <c r="F73" s="2">
        <v>37345.1</v>
      </c>
      <c r="G73" s="2">
        <v>9.1859999999999997E-2</v>
      </c>
      <c r="H73" s="2">
        <v>36231.827749999997</v>
      </c>
      <c r="I73" s="2">
        <v>26.777670000000001</v>
      </c>
      <c r="J73" s="2">
        <v>248</v>
      </c>
      <c r="K73" s="2">
        <v>34973.790840000001</v>
      </c>
      <c r="L73" s="2">
        <v>26.808869999999999</v>
      </c>
      <c r="M73" s="2">
        <v>83</v>
      </c>
      <c r="N73" s="2">
        <v>36154.8848</v>
      </c>
      <c r="O73" s="2">
        <v>26.718209999999999</v>
      </c>
      <c r="P73" s="2">
        <v>757</v>
      </c>
      <c r="Q73" s="2">
        <v>35976.462370000001</v>
      </c>
      <c r="R73" s="2">
        <v>26.701809999999998</v>
      </c>
      <c r="S73" s="2">
        <v>293</v>
      </c>
      <c r="T73" s="2">
        <v>34932.884539999999</v>
      </c>
      <c r="U73" s="2">
        <v>27.041930000000001</v>
      </c>
      <c r="V73" s="2">
        <v>38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36231.827749999997</v>
      </c>
      <c r="E74" s="2">
        <v>1.993E-2</v>
      </c>
      <c r="F74" s="2">
        <v>37345.1</v>
      </c>
      <c r="G74" s="2">
        <v>9.2740000000000003E-2</v>
      </c>
      <c r="H74" s="2">
        <v>36231.827749999997</v>
      </c>
      <c r="I74" s="2">
        <v>26.722079999999998</v>
      </c>
      <c r="J74" s="2">
        <v>233</v>
      </c>
      <c r="K74" s="2">
        <v>34981.767970000001</v>
      </c>
      <c r="L74" s="2">
        <v>26.738489999999999</v>
      </c>
      <c r="M74" s="2">
        <v>84</v>
      </c>
      <c r="N74" s="2">
        <v>35820.888319999998</v>
      </c>
      <c r="O74" s="2">
        <v>26.70111</v>
      </c>
      <c r="P74" s="2">
        <v>737</v>
      </c>
      <c r="Q74" s="2">
        <v>36793.040860000001</v>
      </c>
      <c r="R74" s="2">
        <v>26.692509999999999</v>
      </c>
      <c r="S74" s="2">
        <v>296</v>
      </c>
      <c r="T74" s="2">
        <v>34998.394439999996</v>
      </c>
      <c r="U74" s="2">
        <v>27.274979999999999</v>
      </c>
      <c r="V74" s="2">
        <v>38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36231.827749999997</v>
      </c>
      <c r="E75" s="2">
        <v>2.002E-2</v>
      </c>
      <c r="F75" s="2">
        <v>37345.1</v>
      </c>
      <c r="G75" s="2">
        <v>9.3219999999999997E-2</v>
      </c>
      <c r="H75" s="2">
        <v>36231.827749999997</v>
      </c>
      <c r="I75" s="2">
        <v>26.715309999999999</v>
      </c>
      <c r="J75" s="2">
        <v>227</v>
      </c>
      <c r="K75" s="2">
        <v>34965.237289999997</v>
      </c>
      <c r="L75" s="2">
        <v>26.994969999999999</v>
      </c>
      <c r="M75" s="2">
        <v>84</v>
      </c>
      <c r="N75" s="2">
        <v>35976.053890000003</v>
      </c>
      <c r="O75" s="2">
        <v>26.955210000000001</v>
      </c>
      <c r="P75" s="2">
        <v>736</v>
      </c>
      <c r="Q75" s="2">
        <v>36794.279300000002</v>
      </c>
      <c r="R75" s="2">
        <v>26.741029999999999</v>
      </c>
      <c r="S75" s="2">
        <v>291</v>
      </c>
      <c r="T75" s="2">
        <v>35043.562850000002</v>
      </c>
      <c r="U75" s="2">
        <v>27.302019999999999</v>
      </c>
      <c r="V75" s="2">
        <v>38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36231.827749999997</v>
      </c>
      <c r="E76" s="2">
        <v>1.9949999999999999E-2</v>
      </c>
      <c r="F76" s="2">
        <v>37345.1</v>
      </c>
      <c r="G76" s="2">
        <v>9.1020000000000004E-2</v>
      </c>
      <c r="H76" s="2">
        <v>36231.827749999997</v>
      </c>
      <c r="I76" s="2">
        <v>26.765730000000001</v>
      </c>
      <c r="J76" s="2">
        <v>224</v>
      </c>
      <c r="K76" s="2">
        <v>34994.337879999999</v>
      </c>
      <c r="L76" s="2">
        <v>26.92661</v>
      </c>
      <c r="M76" s="2">
        <v>84</v>
      </c>
      <c r="N76" s="2">
        <v>35330.98805</v>
      </c>
      <c r="O76" s="2">
        <v>26.695270000000001</v>
      </c>
      <c r="P76" s="2">
        <v>754</v>
      </c>
      <c r="Q76" s="2">
        <v>36793.510470000001</v>
      </c>
      <c r="R76" s="2">
        <v>26.695260000000001</v>
      </c>
      <c r="S76" s="2">
        <v>287</v>
      </c>
      <c r="T76" s="2">
        <v>35216.794070000004</v>
      </c>
      <c r="U76" s="2">
        <v>27.002369999999999</v>
      </c>
      <c r="V76" s="2">
        <v>41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36231.827749999997</v>
      </c>
      <c r="E77" s="2">
        <v>1.8970000000000001E-2</v>
      </c>
      <c r="F77" s="2">
        <v>37345.1</v>
      </c>
      <c r="G77" s="2">
        <v>8.7970000000000007E-2</v>
      </c>
      <c r="H77" s="2">
        <v>36231.827749999997</v>
      </c>
      <c r="I77" s="2">
        <v>26.761469999999999</v>
      </c>
      <c r="J77" s="2">
        <v>238</v>
      </c>
      <c r="K77" s="2">
        <v>34959.347090000003</v>
      </c>
      <c r="L77" s="2">
        <v>26.785679999999999</v>
      </c>
      <c r="M77" s="2">
        <v>84</v>
      </c>
      <c r="N77" s="2">
        <v>36185.685660000003</v>
      </c>
      <c r="O77" s="2">
        <v>26.71482</v>
      </c>
      <c r="P77" s="2">
        <v>761</v>
      </c>
      <c r="Q77" s="2">
        <v>36218.582600000002</v>
      </c>
      <c r="R77" s="2">
        <v>26.796880000000002</v>
      </c>
      <c r="S77" s="2">
        <v>315</v>
      </c>
      <c r="T77" s="2">
        <v>35015.001609999999</v>
      </c>
      <c r="U77" s="2">
        <v>26.84186</v>
      </c>
      <c r="V77" s="2">
        <v>41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478956.29897</v>
      </c>
      <c r="E78" s="2">
        <v>0.11983000000000001</v>
      </c>
      <c r="F78" s="2">
        <v>482878.92028000002</v>
      </c>
      <c r="G78" s="2">
        <v>0.113</v>
      </c>
      <c r="H78" s="2">
        <v>435507.47340999998</v>
      </c>
      <c r="I78" s="2">
        <v>592.73487999999998</v>
      </c>
      <c r="J78" s="2">
        <v>259</v>
      </c>
      <c r="K78" s="2">
        <v>424567.77003000001</v>
      </c>
      <c r="L78" s="2">
        <v>606.06820000000005</v>
      </c>
      <c r="M78" s="2">
        <v>9</v>
      </c>
      <c r="N78" s="2">
        <v>424673.74857</v>
      </c>
      <c r="O78" s="2">
        <v>592.39180999999996</v>
      </c>
      <c r="P78" s="2">
        <v>1477</v>
      </c>
      <c r="Q78" s="2">
        <v>424692.59603999997</v>
      </c>
      <c r="R78" s="2">
        <v>592.29308000000003</v>
      </c>
      <c r="S78" s="2">
        <v>40</v>
      </c>
      <c r="T78" s="2">
        <v>424600.03357000003</v>
      </c>
      <c r="U78" s="2">
        <v>601.50008000000003</v>
      </c>
      <c r="V78" s="2">
        <v>9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478956.29897</v>
      </c>
      <c r="E79" s="2">
        <v>1.4370000000000001E-2</v>
      </c>
      <c r="F79" s="2">
        <v>482878.92028000002</v>
      </c>
      <c r="G79" s="2">
        <v>0.11097</v>
      </c>
      <c r="H79" s="2">
        <v>435022.51020000002</v>
      </c>
      <c r="I79" s="2">
        <v>594.30947000000003</v>
      </c>
      <c r="J79" s="2">
        <v>251</v>
      </c>
      <c r="K79" s="2">
        <v>424569.11741000001</v>
      </c>
      <c r="L79" s="2">
        <v>603.95093999999995</v>
      </c>
      <c r="M79" s="2">
        <v>9</v>
      </c>
      <c r="N79" s="2">
        <v>424659.97373999999</v>
      </c>
      <c r="O79" s="2">
        <v>592.51688999999999</v>
      </c>
      <c r="P79" s="2">
        <v>1483</v>
      </c>
      <c r="Q79" s="2">
        <v>424692.59603999997</v>
      </c>
      <c r="R79" s="2">
        <v>597.03206999999998</v>
      </c>
      <c r="S79" s="2">
        <v>41</v>
      </c>
      <c r="T79" s="2">
        <v>424608.83101000002</v>
      </c>
      <c r="U79" s="2">
        <v>592.92674999999997</v>
      </c>
      <c r="V79" s="2">
        <v>7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478956.29897</v>
      </c>
      <c r="E80" s="2">
        <v>1.4370000000000001E-2</v>
      </c>
      <c r="F80" s="2">
        <v>482878.92028000002</v>
      </c>
      <c r="G80" s="2">
        <v>0.10927000000000001</v>
      </c>
      <c r="H80" s="2">
        <v>454223.60950999998</v>
      </c>
      <c r="I80" s="2">
        <v>593.49408000000005</v>
      </c>
      <c r="J80" s="2">
        <v>258</v>
      </c>
      <c r="K80" s="2">
        <v>424570.59331000003</v>
      </c>
      <c r="L80" s="2">
        <v>605.39404000000002</v>
      </c>
      <c r="M80" s="2">
        <v>9</v>
      </c>
      <c r="N80" s="2">
        <v>424665.77879999997</v>
      </c>
      <c r="O80" s="2">
        <v>592.58578</v>
      </c>
      <c r="P80" s="2">
        <v>1461</v>
      </c>
      <c r="Q80" s="2">
        <v>424672.29483000003</v>
      </c>
      <c r="R80" s="2">
        <v>596.14377999999999</v>
      </c>
      <c r="S80" s="2">
        <v>41</v>
      </c>
      <c r="T80" s="2">
        <v>424642.91950000002</v>
      </c>
      <c r="U80" s="2">
        <v>593.73231999999996</v>
      </c>
      <c r="V80" s="2">
        <v>7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478956.29897</v>
      </c>
      <c r="E81" s="2">
        <v>1.451E-2</v>
      </c>
      <c r="F81" s="2">
        <v>482878.92028000002</v>
      </c>
      <c r="G81" s="2">
        <v>0.11017</v>
      </c>
      <c r="H81" s="2">
        <v>435506.54441999999</v>
      </c>
      <c r="I81" s="2">
        <v>594.10874999999999</v>
      </c>
      <c r="J81" s="2">
        <v>257</v>
      </c>
      <c r="K81" s="2">
        <v>424567.51445000002</v>
      </c>
      <c r="L81" s="2">
        <v>606.82586000000003</v>
      </c>
      <c r="M81" s="2">
        <v>9</v>
      </c>
      <c r="N81" s="2">
        <v>424658.90571000002</v>
      </c>
      <c r="O81" s="2">
        <v>592.44874000000004</v>
      </c>
      <c r="P81" s="2">
        <v>1502</v>
      </c>
      <c r="Q81" s="2">
        <v>424692.59603999997</v>
      </c>
      <c r="R81" s="2">
        <v>603.98131000000001</v>
      </c>
      <c r="S81" s="2">
        <v>41</v>
      </c>
      <c r="T81" s="2">
        <v>424617.14984999999</v>
      </c>
      <c r="U81" s="2">
        <v>639.35941000000003</v>
      </c>
      <c r="V81" s="2">
        <v>9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478956.29897</v>
      </c>
      <c r="E82" s="2">
        <v>1.44E-2</v>
      </c>
      <c r="F82" s="2">
        <v>482878.92028000002</v>
      </c>
      <c r="G82" s="2">
        <v>0.11062</v>
      </c>
      <c r="H82" s="2">
        <v>435506.87053999997</v>
      </c>
      <c r="I82" s="2">
        <v>593.75620000000004</v>
      </c>
      <c r="J82" s="2">
        <v>249</v>
      </c>
      <c r="K82" s="2">
        <v>424562.04502999998</v>
      </c>
      <c r="L82" s="2">
        <v>605.82465999999999</v>
      </c>
      <c r="M82" s="2">
        <v>9</v>
      </c>
      <c r="N82" s="2">
        <v>424699.04982999997</v>
      </c>
      <c r="O82" s="2">
        <v>592.37688000000003</v>
      </c>
      <c r="P82" s="2">
        <v>1535</v>
      </c>
      <c r="Q82" s="2">
        <v>424692.59603999997</v>
      </c>
      <c r="R82" s="2">
        <v>597.97730999999999</v>
      </c>
      <c r="S82" s="2">
        <v>41</v>
      </c>
      <c r="T82" s="2">
        <v>424609.60496000003</v>
      </c>
      <c r="U82" s="2">
        <v>629.79580999999996</v>
      </c>
      <c r="V82" s="2">
        <v>7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332590.85005000001</v>
      </c>
      <c r="E83" s="2">
        <v>1.486E-2</v>
      </c>
      <c r="F83" s="2">
        <v>330896.12722000002</v>
      </c>
      <c r="G83" s="2">
        <v>9.4100000000000003E-2</v>
      </c>
      <c r="H83" s="2">
        <v>328652.45778</v>
      </c>
      <c r="I83" s="2">
        <v>858.03557000000001</v>
      </c>
      <c r="J83" s="2">
        <v>410</v>
      </c>
      <c r="K83" s="2">
        <v>324076.63329000003</v>
      </c>
      <c r="L83" s="2">
        <v>871.31044999999995</v>
      </c>
      <c r="M83" s="2">
        <v>12</v>
      </c>
      <c r="N83" s="2">
        <v>324836.76925000001</v>
      </c>
      <c r="O83" s="2">
        <v>857.27041999999994</v>
      </c>
      <c r="P83" s="2">
        <v>2233</v>
      </c>
      <c r="Q83" s="2">
        <v>326125.64166999998</v>
      </c>
      <c r="R83" s="2">
        <v>869.97601999999995</v>
      </c>
      <c r="S83" s="2">
        <v>61</v>
      </c>
      <c r="T83" s="2">
        <v>323373.38315000001</v>
      </c>
      <c r="U83" s="2">
        <v>879.19236000000001</v>
      </c>
      <c r="V83" s="2">
        <v>10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332590.85005000001</v>
      </c>
      <c r="E84" s="2">
        <v>1.452E-2</v>
      </c>
      <c r="F84" s="2">
        <v>330896.12722000002</v>
      </c>
      <c r="G84" s="2">
        <v>9.1770000000000004E-2</v>
      </c>
      <c r="H84" s="2">
        <v>328139.91381</v>
      </c>
      <c r="I84" s="2">
        <v>858.98391000000004</v>
      </c>
      <c r="J84" s="2">
        <v>382</v>
      </c>
      <c r="K84" s="2">
        <v>323904.58408</v>
      </c>
      <c r="L84" s="2">
        <v>871.4</v>
      </c>
      <c r="M84" s="2">
        <v>12</v>
      </c>
      <c r="N84" s="2">
        <v>324965.24361</v>
      </c>
      <c r="O84" s="2">
        <v>857.39062000000001</v>
      </c>
      <c r="P84" s="2">
        <v>2129</v>
      </c>
      <c r="Q84" s="2">
        <v>325405.30492000002</v>
      </c>
      <c r="R84" s="2">
        <v>870.20091000000002</v>
      </c>
      <c r="S84" s="2">
        <v>60</v>
      </c>
      <c r="T84" s="2">
        <v>323085.43998000002</v>
      </c>
      <c r="U84" s="2">
        <v>880.13759000000005</v>
      </c>
      <c r="V84" s="2">
        <v>10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332590.85005000001</v>
      </c>
      <c r="E85" s="2">
        <v>1.47E-2</v>
      </c>
      <c r="F85" s="2">
        <v>330896.12722000002</v>
      </c>
      <c r="G85" s="2">
        <v>9.1939999999999994E-2</v>
      </c>
      <c r="H85" s="2">
        <v>327303.81861000002</v>
      </c>
      <c r="I85" s="2">
        <v>858.60468000000003</v>
      </c>
      <c r="J85" s="2">
        <v>398</v>
      </c>
      <c r="K85" s="2">
        <v>324233.14669000002</v>
      </c>
      <c r="L85" s="2">
        <v>874.89790000000005</v>
      </c>
      <c r="M85" s="2">
        <v>12</v>
      </c>
      <c r="N85" s="2">
        <v>324351.54317999998</v>
      </c>
      <c r="O85" s="2">
        <v>857.51756</v>
      </c>
      <c r="P85" s="2">
        <v>2178</v>
      </c>
      <c r="Q85" s="2">
        <v>325768.74482000002</v>
      </c>
      <c r="R85" s="2">
        <v>865.41156000000001</v>
      </c>
      <c r="S85" s="2">
        <v>61</v>
      </c>
      <c r="T85" s="2">
        <v>323325.20374999999</v>
      </c>
      <c r="U85" s="2">
        <v>883.21801000000005</v>
      </c>
      <c r="V85" s="2">
        <v>10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332590.85005000001</v>
      </c>
      <c r="E86" s="2">
        <v>1.44E-2</v>
      </c>
      <c r="F86" s="2">
        <v>330896.12722000002</v>
      </c>
      <c r="G86" s="2">
        <v>9.2230000000000006E-2</v>
      </c>
      <c r="H86" s="2">
        <v>330159.03668999998</v>
      </c>
      <c r="I86" s="2">
        <v>858.94559000000004</v>
      </c>
      <c r="J86" s="2">
        <v>385</v>
      </c>
      <c r="K86" s="2">
        <v>324255.87861000001</v>
      </c>
      <c r="L86" s="2">
        <v>876.30442000000005</v>
      </c>
      <c r="M86" s="2">
        <v>12</v>
      </c>
      <c r="N86" s="2">
        <v>324990.73845</v>
      </c>
      <c r="O86" s="2">
        <v>857.37854000000004</v>
      </c>
      <c r="P86" s="2">
        <v>2247</v>
      </c>
      <c r="Q86" s="2">
        <v>326494.03109</v>
      </c>
      <c r="R86" s="2">
        <v>868.43475000000001</v>
      </c>
      <c r="S86" s="2">
        <v>59</v>
      </c>
      <c r="T86" s="2">
        <v>323348.27769999998</v>
      </c>
      <c r="U86" s="2">
        <v>879.67507000000001</v>
      </c>
      <c r="V86" s="2">
        <v>10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332590.85005000001</v>
      </c>
      <c r="E87" s="2">
        <v>1.452E-2</v>
      </c>
      <c r="F87" s="2">
        <v>330896.12722000002</v>
      </c>
      <c r="G87" s="2">
        <v>9.0490000000000001E-2</v>
      </c>
      <c r="H87" s="2">
        <v>327578.18977</v>
      </c>
      <c r="I87" s="2">
        <v>859.34222999999997</v>
      </c>
      <c r="J87" s="2">
        <v>392</v>
      </c>
      <c r="K87" s="2">
        <v>324101.46639999998</v>
      </c>
      <c r="L87" s="2">
        <v>873.62099999999998</v>
      </c>
      <c r="M87" s="2">
        <v>12</v>
      </c>
      <c r="N87" s="2">
        <v>324198.71117999998</v>
      </c>
      <c r="O87" s="2">
        <v>857.27967999999998</v>
      </c>
      <c r="P87" s="2">
        <v>2080</v>
      </c>
      <c r="Q87" s="2">
        <v>326494.03109</v>
      </c>
      <c r="R87" s="2">
        <v>868.82915000000003</v>
      </c>
      <c r="S87" s="2">
        <v>59</v>
      </c>
      <c r="T87" s="2">
        <v>323110.58348999999</v>
      </c>
      <c r="U87" s="2">
        <v>883.30884000000003</v>
      </c>
      <c r="V87" s="2">
        <v>10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327527.76575000002</v>
      </c>
      <c r="E88" s="2">
        <v>1.457E-2</v>
      </c>
      <c r="F88" s="2">
        <v>324747.90888</v>
      </c>
      <c r="G88" s="2">
        <v>7.7109999999999998E-2</v>
      </c>
      <c r="H88" s="2">
        <v>327527.76575000002</v>
      </c>
      <c r="I88" s="2">
        <v>1009.03239</v>
      </c>
      <c r="J88" s="2">
        <v>444</v>
      </c>
      <c r="K88" s="2">
        <v>323257.48790000001</v>
      </c>
      <c r="L88" s="2">
        <v>1025.97219</v>
      </c>
      <c r="M88" s="2">
        <v>14</v>
      </c>
      <c r="N88" s="2">
        <v>323444.36612000002</v>
      </c>
      <c r="O88" s="2">
        <v>1008.75914</v>
      </c>
      <c r="P88" s="2">
        <v>2556</v>
      </c>
      <c r="Q88" s="2">
        <v>328150.81372999999</v>
      </c>
      <c r="R88" s="2">
        <v>1017.72599</v>
      </c>
      <c r="S88" s="2">
        <v>70</v>
      </c>
      <c r="T88" s="2">
        <v>322705.30034000002</v>
      </c>
      <c r="U88" s="2">
        <v>1042.90317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327527.76575000002</v>
      </c>
      <c r="E89" s="2">
        <v>1.413E-2</v>
      </c>
      <c r="F89" s="2">
        <v>324747.90888</v>
      </c>
      <c r="G89" s="2">
        <v>7.6319999999999999E-2</v>
      </c>
      <c r="H89" s="2">
        <v>327527.76575000002</v>
      </c>
      <c r="I89" s="2">
        <v>1010.45355</v>
      </c>
      <c r="J89" s="2">
        <v>436</v>
      </c>
      <c r="K89" s="2">
        <v>323211.79943999997</v>
      </c>
      <c r="L89" s="2">
        <v>1028.83311</v>
      </c>
      <c r="M89" s="2">
        <v>14</v>
      </c>
      <c r="N89" s="2">
        <v>324476.87721000001</v>
      </c>
      <c r="O89" s="2">
        <v>1008.77935</v>
      </c>
      <c r="P89" s="2">
        <v>2666</v>
      </c>
      <c r="Q89" s="2">
        <v>324564.18485000002</v>
      </c>
      <c r="R89" s="2">
        <v>1015.94083</v>
      </c>
      <c r="S89" s="2">
        <v>72</v>
      </c>
      <c r="T89" s="2">
        <v>322902.16596000001</v>
      </c>
      <c r="U89" s="2">
        <v>1051.1703399999999</v>
      </c>
      <c r="V89" s="2">
        <v>16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327527.76575000002</v>
      </c>
      <c r="E90" s="2">
        <v>1.3979999999999999E-2</v>
      </c>
      <c r="F90" s="2">
        <v>324747.90888</v>
      </c>
      <c r="G90" s="2">
        <v>7.7350000000000002E-2</v>
      </c>
      <c r="H90" s="2">
        <v>327527.76575000002</v>
      </c>
      <c r="I90" s="2">
        <v>1010.51485</v>
      </c>
      <c r="J90" s="2">
        <v>458</v>
      </c>
      <c r="K90" s="2">
        <v>323020.29622000002</v>
      </c>
      <c r="L90" s="2">
        <v>1028.05862</v>
      </c>
      <c r="M90" s="2">
        <v>14</v>
      </c>
      <c r="N90" s="2">
        <v>324467.55592000001</v>
      </c>
      <c r="O90" s="2">
        <v>1008.62344</v>
      </c>
      <c r="P90" s="2">
        <v>2567</v>
      </c>
      <c r="Q90" s="2">
        <v>328150.81372999999</v>
      </c>
      <c r="R90" s="2">
        <v>1011.2263799999999</v>
      </c>
      <c r="S90" s="2">
        <v>72</v>
      </c>
      <c r="T90" s="2">
        <v>322596.16139000002</v>
      </c>
      <c r="U90" s="2">
        <v>1042.05252</v>
      </c>
      <c r="V90" s="2">
        <v>11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327527.76575000002</v>
      </c>
      <c r="E91" s="2">
        <v>1.427E-2</v>
      </c>
      <c r="F91" s="2">
        <v>324747.90888</v>
      </c>
      <c r="G91" s="2">
        <v>7.6480000000000006E-2</v>
      </c>
      <c r="H91" s="2">
        <v>327527.76575000002</v>
      </c>
      <c r="I91" s="2">
        <v>1009.56849</v>
      </c>
      <c r="J91" s="2">
        <v>447</v>
      </c>
      <c r="K91" s="2">
        <v>323208.46599</v>
      </c>
      <c r="L91" s="2">
        <v>1029.9623999999999</v>
      </c>
      <c r="M91" s="2">
        <v>14</v>
      </c>
      <c r="N91" s="2">
        <v>323555.30499999999</v>
      </c>
      <c r="O91" s="2">
        <v>1008.6668</v>
      </c>
      <c r="P91" s="2">
        <v>2595</v>
      </c>
      <c r="Q91" s="2">
        <v>324480.44173999998</v>
      </c>
      <c r="R91" s="2">
        <v>1011.2213</v>
      </c>
      <c r="S91" s="2">
        <v>72</v>
      </c>
      <c r="T91" s="2">
        <v>322736.04939</v>
      </c>
      <c r="U91" s="2">
        <v>1037.9640999999999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327527.76575000002</v>
      </c>
      <c r="E92" s="2">
        <v>1.388E-2</v>
      </c>
      <c r="F92" s="2">
        <v>324747.90888</v>
      </c>
      <c r="G92" s="2">
        <v>7.5829999999999995E-2</v>
      </c>
      <c r="H92" s="2">
        <v>327527.76575000002</v>
      </c>
      <c r="I92" s="2">
        <v>1009.77855</v>
      </c>
      <c r="J92" s="2">
        <v>441</v>
      </c>
      <c r="K92" s="2">
        <v>323200.29622000002</v>
      </c>
      <c r="L92" s="2">
        <v>1033.78926</v>
      </c>
      <c r="M92" s="2">
        <v>14</v>
      </c>
      <c r="N92" s="2">
        <v>324390.66294000001</v>
      </c>
      <c r="O92" s="2">
        <v>1008.79684</v>
      </c>
      <c r="P92" s="2">
        <v>2575</v>
      </c>
      <c r="Q92" s="2">
        <v>324506.85649999999</v>
      </c>
      <c r="R92" s="2">
        <v>1012.4561200000001</v>
      </c>
      <c r="S92" s="2">
        <v>71</v>
      </c>
      <c r="T92" s="2">
        <v>322653.49940999999</v>
      </c>
      <c r="U92" s="2">
        <v>1027.87141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1672.71541</v>
      </c>
      <c r="E93" s="2">
        <v>5.0000000000000001E-4</v>
      </c>
      <c r="F93" s="2">
        <v>1556.97567</v>
      </c>
      <c r="G93" s="2">
        <v>1.2099999999999999E-3</v>
      </c>
      <c r="H93" s="2">
        <v>1553.5992000000001</v>
      </c>
      <c r="I93" s="2">
        <v>1.5301499999999999</v>
      </c>
      <c r="J93" s="2">
        <v>28</v>
      </c>
      <c r="K93" s="2">
        <v>1537.93209</v>
      </c>
      <c r="L93" s="2">
        <v>1.4934799999999999</v>
      </c>
      <c r="M93" s="2">
        <v>49</v>
      </c>
      <c r="N93" s="2">
        <v>1537.93209</v>
      </c>
      <c r="O93" s="2">
        <v>1.4881599999999999</v>
      </c>
      <c r="P93" s="2">
        <v>92</v>
      </c>
      <c r="Q93" s="2">
        <v>1537.93209</v>
      </c>
      <c r="R93" s="2">
        <v>1.4861</v>
      </c>
      <c r="S93" s="2">
        <v>127</v>
      </c>
      <c r="T93" s="2">
        <v>1537.93209</v>
      </c>
      <c r="U93" s="2">
        <v>1.5059400000000001</v>
      </c>
      <c r="V93" s="2">
        <v>11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1672.71541</v>
      </c>
      <c r="E94" s="2">
        <v>5.7099999999999998E-3</v>
      </c>
      <c r="F94" s="2">
        <v>1556.97567</v>
      </c>
      <c r="G94" s="2">
        <v>1.5299999999999999E-2</v>
      </c>
      <c r="H94" s="2">
        <v>1541.9838299999999</v>
      </c>
      <c r="I94" s="2">
        <v>1.4985200000000001</v>
      </c>
      <c r="J94" s="2">
        <v>26</v>
      </c>
      <c r="K94" s="2">
        <v>1537.93209</v>
      </c>
      <c r="L94" s="2">
        <v>1.5037</v>
      </c>
      <c r="M94" s="2">
        <v>48</v>
      </c>
      <c r="N94" s="2">
        <v>1537.93209</v>
      </c>
      <c r="O94" s="2">
        <v>1.48739</v>
      </c>
      <c r="P94" s="2">
        <v>89</v>
      </c>
      <c r="Q94" s="2">
        <v>1537.93209</v>
      </c>
      <c r="R94" s="2">
        <v>1.63334</v>
      </c>
      <c r="S94" s="2">
        <v>118</v>
      </c>
      <c r="T94" s="2">
        <v>1537.93209</v>
      </c>
      <c r="U94" s="2">
        <v>1.5080800000000001</v>
      </c>
      <c r="V94" s="2">
        <v>18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1672.71541</v>
      </c>
      <c r="E95" s="2">
        <v>6.1000000000000004E-3</v>
      </c>
      <c r="F95" s="2">
        <v>1556.97567</v>
      </c>
      <c r="G95" s="2">
        <v>1.545E-2</v>
      </c>
      <c r="H95" s="2">
        <v>1664.5426</v>
      </c>
      <c r="I95" s="2">
        <v>1.5165599999999999</v>
      </c>
      <c r="J95" s="2">
        <v>25</v>
      </c>
      <c r="K95" s="2">
        <v>1537.93209</v>
      </c>
      <c r="L95" s="2">
        <v>1.5249699999999999</v>
      </c>
      <c r="M95" s="2">
        <v>43</v>
      </c>
      <c r="N95" s="2">
        <v>1537.93209</v>
      </c>
      <c r="O95" s="2">
        <v>1.48752</v>
      </c>
      <c r="P95" s="2">
        <v>83</v>
      </c>
      <c r="Q95" s="2">
        <v>1537.93209</v>
      </c>
      <c r="R95" s="2">
        <v>1.49329</v>
      </c>
      <c r="S95" s="2">
        <v>126</v>
      </c>
      <c r="T95" s="2">
        <v>1537.93209</v>
      </c>
      <c r="U95" s="2">
        <v>1.56524</v>
      </c>
      <c r="V95" s="2">
        <v>19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1672.71541</v>
      </c>
      <c r="E96" s="2">
        <v>5.9699999999999996E-3</v>
      </c>
      <c r="F96" s="2">
        <v>1556.97567</v>
      </c>
      <c r="G96" s="2">
        <v>1.602E-2</v>
      </c>
      <c r="H96" s="2">
        <v>1545.4263900000001</v>
      </c>
      <c r="I96" s="2">
        <v>1.4927600000000001</v>
      </c>
      <c r="J96" s="2">
        <v>26</v>
      </c>
      <c r="K96" s="2">
        <v>1537.93209</v>
      </c>
      <c r="L96" s="2">
        <v>1.4903999999999999</v>
      </c>
      <c r="M96" s="2">
        <v>50</v>
      </c>
      <c r="N96" s="2">
        <v>1537.93209</v>
      </c>
      <c r="O96" s="2">
        <v>1.49095</v>
      </c>
      <c r="P96" s="2">
        <v>86</v>
      </c>
      <c r="Q96" s="2">
        <v>1537.93209</v>
      </c>
      <c r="R96" s="2">
        <v>1.48834</v>
      </c>
      <c r="S96" s="2">
        <v>79</v>
      </c>
      <c r="T96" s="2">
        <v>1537.93209</v>
      </c>
      <c r="U96" s="2">
        <v>1.53929</v>
      </c>
      <c r="V96" s="2">
        <v>19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1672.71541</v>
      </c>
      <c r="E97" s="2">
        <v>6.1799999999999997E-3</v>
      </c>
      <c r="F97" s="2">
        <v>1556.97567</v>
      </c>
      <c r="G97" s="2">
        <v>1.5570000000000001E-2</v>
      </c>
      <c r="H97" s="2">
        <v>1545.4263900000001</v>
      </c>
      <c r="I97" s="2">
        <v>1.49126</v>
      </c>
      <c r="J97" s="2">
        <v>22</v>
      </c>
      <c r="K97" s="2">
        <v>1537.93209</v>
      </c>
      <c r="L97" s="2">
        <v>1.5147299999999999</v>
      </c>
      <c r="M97" s="2">
        <v>47</v>
      </c>
      <c r="N97" s="2">
        <v>1537.93209</v>
      </c>
      <c r="O97" s="2">
        <v>1.49309</v>
      </c>
      <c r="P97" s="2">
        <v>92</v>
      </c>
      <c r="Q97" s="2">
        <v>1537.93209</v>
      </c>
      <c r="R97" s="2">
        <v>1.48807</v>
      </c>
      <c r="S97" s="2">
        <v>120</v>
      </c>
      <c r="T97" s="2">
        <v>1537.93209</v>
      </c>
      <c r="U97" s="2">
        <v>1.4922899999999999</v>
      </c>
      <c r="V97" s="2">
        <v>15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694.44602999999995</v>
      </c>
      <c r="E98" s="2">
        <v>6.2199999999999998E-3</v>
      </c>
      <c r="F98" s="2">
        <v>711.97487999999998</v>
      </c>
      <c r="G98" s="2">
        <v>1.9529999999999999E-2</v>
      </c>
      <c r="H98" s="2">
        <v>677.69015999999999</v>
      </c>
      <c r="I98" s="2">
        <v>2.0426000000000002</v>
      </c>
      <c r="J98" s="2">
        <v>27</v>
      </c>
      <c r="K98" s="2">
        <v>634.62189999999998</v>
      </c>
      <c r="L98" s="2">
        <v>2.0640999999999998</v>
      </c>
      <c r="M98" s="2">
        <v>64</v>
      </c>
      <c r="N98" s="2">
        <v>677.69015999999999</v>
      </c>
      <c r="O98" s="2">
        <v>2.0380500000000001</v>
      </c>
      <c r="P98" s="2">
        <v>121</v>
      </c>
      <c r="Q98" s="2">
        <v>692.75867000000005</v>
      </c>
      <c r="R98" s="2">
        <v>2.04521</v>
      </c>
      <c r="S98" s="2">
        <v>140</v>
      </c>
      <c r="T98" s="2">
        <v>633.16079000000002</v>
      </c>
      <c r="U98" s="2">
        <v>2.0797500000000002</v>
      </c>
      <c r="V98" s="2">
        <v>25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694.44602999999995</v>
      </c>
      <c r="E99" s="2">
        <v>6.7499999999999999E-3</v>
      </c>
      <c r="F99" s="2">
        <v>711.97487999999998</v>
      </c>
      <c r="G99" s="2">
        <v>2.044E-2</v>
      </c>
      <c r="H99" s="2">
        <v>682.76990000000001</v>
      </c>
      <c r="I99" s="2">
        <v>2.0506899999999999</v>
      </c>
      <c r="J99" s="2">
        <v>27</v>
      </c>
      <c r="K99" s="2">
        <v>634.64256</v>
      </c>
      <c r="L99" s="2">
        <v>2.2538200000000002</v>
      </c>
      <c r="M99" s="2">
        <v>56</v>
      </c>
      <c r="N99" s="2">
        <v>658.61479999999995</v>
      </c>
      <c r="O99" s="2">
        <v>2.0524499999999999</v>
      </c>
      <c r="P99" s="2">
        <v>125</v>
      </c>
      <c r="Q99" s="2">
        <v>708.73450000000003</v>
      </c>
      <c r="R99" s="2">
        <v>2.0382400000000001</v>
      </c>
      <c r="S99" s="2">
        <v>182</v>
      </c>
      <c r="T99" s="2">
        <v>633.18021999999996</v>
      </c>
      <c r="U99" s="2">
        <v>2.0421399999999998</v>
      </c>
      <c r="V99" s="2">
        <v>25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694.44602999999995</v>
      </c>
      <c r="E100" s="2">
        <v>6.7200000000000003E-3</v>
      </c>
      <c r="F100" s="2">
        <v>711.97487999999998</v>
      </c>
      <c r="G100" s="2">
        <v>2.0459999999999999E-2</v>
      </c>
      <c r="H100" s="2">
        <v>682.76990000000001</v>
      </c>
      <c r="I100" s="2">
        <v>2.0804900000000002</v>
      </c>
      <c r="J100" s="2">
        <v>36</v>
      </c>
      <c r="K100" s="2">
        <v>634.61350000000004</v>
      </c>
      <c r="L100" s="2">
        <v>2.1082800000000002</v>
      </c>
      <c r="M100" s="2">
        <v>63</v>
      </c>
      <c r="N100" s="2">
        <v>677.75926000000004</v>
      </c>
      <c r="O100" s="2">
        <v>2.04941</v>
      </c>
      <c r="P100" s="2">
        <v>119</v>
      </c>
      <c r="Q100" s="2">
        <v>746.64909</v>
      </c>
      <c r="R100" s="2">
        <v>2.0474100000000002</v>
      </c>
      <c r="S100" s="2">
        <v>167</v>
      </c>
      <c r="T100" s="2">
        <v>633.16079000000002</v>
      </c>
      <c r="U100" s="2">
        <v>2.04535</v>
      </c>
      <c r="V100" s="2">
        <v>25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694.44602999999995</v>
      </c>
      <c r="E101" s="2">
        <v>7.0000000000000001E-3</v>
      </c>
      <c r="F101" s="2">
        <v>711.97487999999998</v>
      </c>
      <c r="G101" s="2">
        <v>2.1080000000000002E-2</v>
      </c>
      <c r="H101" s="2">
        <v>685.45885999999996</v>
      </c>
      <c r="I101" s="2">
        <v>2.06677</v>
      </c>
      <c r="J101" s="2">
        <v>38</v>
      </c>
      <c r="K101" s="2">
        <v>634.64256</v>
      </c>
      <c r="L101" s="2">
        <v>2.0380199999999999</v>
      </c>
      <c r="M101" s="2">
        <v>54</v>
      </c>
      <c r="N101" s="2">
        <v>690.90472999999997</v>
      </c>
      <c r="O101" s="2">
        <v>2.0469900000000001</v>
      </c>
      <c r="P101" s="2">
        <v>115</v>
      </c>
      <c r="Q101" s="2">
        <v>687.17997000000003</v>
      </c>
      <c r="R101" s="2">
        <v>2.0391400000000002</v>
      </c>
      <c r="S101" s="2">
        <v>168</v>
      </c>
      <c r="T101" s="2">
        <v>633.18021999999996</v>
      </c>
      <c r="U101" s="2">
        <v>2.1133799999999998</v>
      </c>
      <c r="V101" s="2">
        <v>23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694.44602999999995</v>
      </c>
      <c r="E102" s="2">
        <v>6.8100000000000001E-3</v>
      </c>
      <c r="F102" s="2">
        <v>711.97487999999998</v>
      </c>
      <c r="G102" s="2">
        <v>2.06E-2</v>
      </c>
      <c r="H102" s="2">
        <v>677.69015999999999</v>
      </c>
      <c r="I102" s="2">
        <v>2.0539000000000001</v>
      </c>
      <c r="J102" s="2">
        <v>40</v>
      </c>
      <c r="K102" s="2">
        <v>633.18021999999996</v>
      </c>
      <c r="L102" s="2">
        <v>2.04453</v>
      </c>
      <c r="M102" s="2">
        <v>61</v>
      </c>
      <c r="N102" s="2">
        <v>659.02439000000004</v>
      </c>
      <c r="O102" s="2">
        <v>2.0511300000000001</v>
      </c>
      <c r="P102" s="2">
        <v>132</v>
      </c>
      <c r="Q102" s="2">
        <v>749.25644999999997</v>
      </c>
      <c r="R102" s="2">
        <v>2.0614400000000002</v>
      </c>
      <c r="S102" s="2">
        <v>137</v>
      </c>
      <c r="T102" s="2">
        <v>633.16079000000002</v>
      </c>
      <c r="U102" s="2">
        <v>2.1742300000000001</v>
      </c>
      <c r="V102" s="2">
        <v>21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671.56894999999997</v>
      </c>
      <c r="E103" s="2">
        <v>6.8300000000000001E-3</v>
      </c>
      <c r="F103" s="2">
        <v>638.14131999999995</v>
      </c>
      <c r="G103" s="2">
        <v>2.393E-2</v>
      </c>
      <c r="H103" s="2">
        <v>663.08858999999995</v>
      </c>
      <c r="I103" s="2">
        <v>3.2580200000000001</v>
      </c>
      <c r="J103" s="2">
        <v>64</v>
      </c>
      <c r="K103" s="2">
        <v>605.31764999999996</v>
      </c>
      <c r="L103" s="2">
        <v>3.25502</v>
      </c>
      <c r="M103" s="2">
        <v>92</v>
      </c>
      <c r="N103" s="2">
        <v>653.02876000000003</v>
      </c>
      <c r="O103" s="2">
        <v>3.24072</v>
      </c>
      <c r="P103" s="2">
        <v>188</v>
      </c>
      <c r="Q103" s="2">
        <v>686.46532000000002</v>
      </c>
      <c r="R103" s="2">
        <v>3.2314400000000001</v>
      </c>
      <c r="S103" s="2">
        <v>245</v>
      </c>
      <c r="T103" s="2">
        <v>604.91034999999999</v>
      </c>
      <c r="U103" s="2">
        <v>3.23414</v>
      </c>
      <c r="V103" s="2">
        <v>38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671.56894999999997</v>
      </c>
      <c r="E104" s="2">
        <v>6.8399999999999997E-3</v>
      </c>
      <c r="F104" s="2">
        <v>638.14131999999995</v>
      </c>
      <c r="G104" s="2">
        <v>2.5510000000000001E-2</v>
      </c>
      <c r="H104" s="2">
        <v>628.99575000000004</v>
      </c>
      <c r="I104" s="2">
        <v>3.2593399999999999</v>
      </c>
      <c r="J104" s="2">
        <v>59</v>
      </c>
      <c r="K104" s="2">
        <v>605.31764999999996</v>
      </c>
      <c r="L104" s="2">
        <v>3.2340800000000001</v>
      </c>
      <c r="M104" s="2">
        <v>91</v>
      </c>
      <c r="N104" s="2">
        <v>640.7373</v>
      </c>
      <c r="O104" s="2">
        <v>3.22926</v>
      </c>
      <c r="P104" s="2">
        <v>180</v>
      </c>
      <c r="Q104" s="2">
        <v>720.83443</v>
      </c>
      <c r="R104" s="2">
        <v>3.23116</v>
      </c>
      <c r="S104" s="2">
        <v>259</v>
      </c>
      <c r="T104" s="2">
        <v>604.99212</v>
      </c>
      <c r="U104" s="2">
        <v>3.3723200000000002</v>
      </c>
      <c r="V104" s="2">
        <v>36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671.56894999999997</v>
      </c>
      <c r="E105" s="2">
        <v>7.2899999999999996E-3</v>
      </c>
      <c r="F105" s="2">
        <v>638.14131999999995</v>
      </c>
      <c r="G105" s="2">
        <v>2.5020000000000001E-2</v>
      </c>
      <c r="H105" s="2">
        <v>663.08858999999995</v>
      </c>
      <c r="I105" s="2">
        <v>3.24763</v>
      </c>
      <c r="J105" s="2">
        <v>65</v>
      </c>
      <c r="K105" s="2">
        <v>605.31764999999996</v>
      </c>
      <c r="L105" s="2">
        <v>3.2557299999999998</v>
      </c>
      <c r="M105" s="2">
        <v>95</v>
      </c>
      <c r="N105" s="2">
        <v>653.02876000000003</v>
      </c>
      <c r="O105" s="2">
        <v>3.24187</v>
      </c>
      <c r="P105" s="2">
        <v>178</v>
      </c>
      <c r="Q105" s="2">
        <v>707.99996999999996</v>
      </c>
      <c r="R105" s="2">
        <v>3.2391399999999999</v>
      </c>
      <c r="S105" s="2">
        <v>259</v>
      </c>
      <c r="T105" s="2">
        <v>604.99212</v>
      </c>
      <c r="U105" s="2">
        <v>3.3559000000000001</v>
      </c>
      <c r="V105" s="2">
        <v>32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671.56894999999997</v>
      </c>
      <c r="E106" s="2">
        <v>7.2199999999999999E-3</v>
      </c>
      <c r="F106" s="2">
        <v>638.14131999999995</v>
      </c>
      <c r="G106" s="2">
        <v>2.504E-2</v>
      </c>
      <c r="H106" s="2">
        <v>624.28242</v>
      </c>
      <c r="I106" s="2">
        <v>3.2316500000000001</v>
      </c>
      <c r="J106" s="2">
        <v>65</v>
      </c>
      <c r="K106" s="2">
        <v>605.17399</v>
      </c>
      <c r="L106" s="2">
        <v>3.2333699999999999</v>
      </c>
      <c r="M106" s="2">
        <v>80</v>
      </c>
      <c r="N106" s="2">
        <v>665.86667999999997</v>
      </c>
      <c r="O106" s="2">
        <v>3.2401800000000001</v>
      </c>
      <c r="P106" s="2">
        <v>206</v>
      </c>
      <c r="Q106" s="2">
        <v>646.46361999999999</v>
      </c>
      <c r="R106" s="2">
        <v>3.23176</v>
      </c>
      <c r="S106" s="2">
        <v>265</v>
      </c>
      <c r="T106" s="2">
        <v>605.31764999999996</v>
      </c>
      <c r="U106" s="2">
        <v>3.27569</v>
      </c>
      <c r="V106" s="2">
        <v>37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671.56894999999997</v>
      </c>
      <c r="E107" s="2">
        <v>7.2100000000000003E-3</v>
      </c>
      <c r="F107" s="2">
        <v>638.14131999999995</v>
      </c>
      <c r="G107" s="2">
        <v>2.5139999999999999E-2</v>
      </c>
      <c r="H107" s="2">
        <v>623.22716000000003</v>
      </c>
      <c r="I107" s="2">
        <v>3.2516699999999998</v>
      </c>
      <c r="J107" s="2">
        <v>59</v>
      </c>
      <c r="K107" s="2">
        <v>605.19506000000001</v>
      </c>
      <c r="L107" s="2">
        <v>3.2303799999999998</v>
      </c>
      <c r="M107" s="2">
        <v>96</v>
      </c>
      <c r="N107" s="2">
        <v>645.23796000000004</v>
      </c>
      <c r="O107" s="2">
        <v>3.2383799999999998</v>
      </c>
      <c r="P107" s="2">
        <v>165</v>
      </c>
      <c r="Q107" s="2">
        <v>721.67638999999997</v>
      </c>
      <c r="R107" s="2">
        <v>3.2325699999999999</v>
      </c>
      <c r="S107" s="2">
        <v>268</v>
      </c>
      <c r="T107" s="2">
        <v>604.91034999999999</v>
      </c>
      <c r="U107" s="2">
        <v>3.3773300000000002</v>
      </c>
      <c r="V107" s="2">
        <v>36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2785.9029300000002</v>
      </c>
      <c r="E108" s="2">
        <v>1.8429999999999998E-2</v>
      </c>
      <c r="F108" s="2">
        <v>2785.9029300000002</v>
      </c>
      <c r="G108" s="2">
        <v>5.1659999999999998E-2</v>
      </c>
      <c r="H108" s="2">
        <v>2597.73983</v>
      </c>
      <c r="I108" s="2">
        <v>7.8579999999999997</v>
      </c>
      <c r="J108" s="2">
        <v>67</v>
      </c>
      <c r="K108" s="2">
        <v>2478.4328399999999</v>
      </c>
      <c r="L108" s="2">
        <v>7.8325300000000002</v>
      </c>
      <c r="M108" s="2">
        <v>30</v>
      </c>
      <c r="N108" s="2">
        <v>2515.01118</v>
      </c>
      <c r="O108" s="2">
        <v>7.84185</v>
      </c>
      <c r="P108" s="2">
        <v>243</v>
      </c>
      <c r="Q108" s="2">
        <v>2471.1830100000002</v>
      </c>
      <c r="R108" s="2">
        <v>7.8684200000000004</v>
      </c>
      <c r="S108" s="2">
        <v>93</v>
      </c>
      <c r="T108" s="2">
        <v>2397.3233599999999</v>
      </c>
      <c r="U108" s="2">
        <v>7.9457199999999997</v>
      </c>
      <c r="V108" s="2">
        <v>16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2785.9029300000002</v>
      </c>
      <c r="E109" s="2">
        <v>1.9810000000000001E-2</v>
      </c>
      <c r="F109" s="2">
        <v>2785.9029300000002</v>
      </c>
      <c r="G109" s="2">
        <v>5.5579999999999997E-2</v>
      </c>
      <c r="H109" s="2">
        <v>2597.44434</v>
      </c>
      <c r="I109" s="2">
        <v>7.8514299999999997</v>
      </c>
      <c r="J109" s="2">
        <v>67</v>
      </c>
      <c r="K109" s="2">
        <v>2449.2871599999999</v>
      </c>
      <c r="L109" s="2">
        <v>7.9021800000000004</v>
      </c>
      <c r="M109" s="2">
        <v>31</v>
      </c>
      <c r="N109" s="2">
        <v>2564.2874999999999</v>
      </c>
      <c r="O109" s="2">
        <v>7.8440099999999999</v>
      </c>
      <c r="P109" s="2">
        <v>244</v>
      </c>
      <c r="Q109" s="2">
        <v>2508.4663500000001</v>
      </c>
      <c r="R109" s="2">
        <v>7.8738099999999998</v>
      </c>
      <c r="S109" s="2">
        <v>93</v>
      </c>
      <c r="T109" s="2">
        <v>2433.5484700000002</v>
      </c>
      <c r="U109" s="2">
        <v>8.2017699999999998</v>
      </c>
      <c r="V109" s="2">
        <v>17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2785.9029300000002</v>
      </c>
      <c r="E110" s="2">
        <v>2.0809999999999999E-2</v>
      </c>
      <c r="F110" s="2">
        <v>2785.9029300000002</v>
      </c>
      <c r="G110" s="2">
        <v>5.7970000000000001E-2</v>
      </c>
      <c r="H110" s="2">
        <v>2597.73983</v>
      </c>
      <c r="I110" s="2">
        <v>7.9108200000000002</v>
      </c>
      <c r="J110" s="2">
        <v>68</v>
      </c>
      <c r="K110" s="2">
        <v>2434.18309</v>
      </c>
      <c r="L110" s="2">
        <v>8.0677699999999994</v>
      </c>
      <c r="M110" s="2">
        <v>32</v>
      </c>
      <c r="N110" s="2">
        <v>2588.6264900000001</v>
      </c>
      <c r="O110" s="2">
        <v>7.8536200000000003</v>
      </c>
      <c r="P110" s="2">
        <v>235</v>
      </c>
      <c r="Q110" s="2">
        <v>2395.3994899999998</v>
      </c>
      <c r="R110" s="2">
        <v>7.84992</v>
      </c>
      <c r="S110" s="2">
        <v>95</v>
      </c>
      <c r="T110" s="2">
        <v>2420.76667</v>
      </c>
      <c r="U110" s="2">
        <v>8.26</v>
      </c>
      <c r="V110" s="2">
        <v>13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2785.9029300000002</v>
      </c>
      <c r="E111" s="2">
        <v>2.426E-2</v>
      </c>
      <c r="F111" s="2">
        <v>2785.9029300000002</v>
      </c>
      <c r="G111" s="2">
        <v>6.8180000000000004E-2</v>
      </c>
      <c r="H111" s="2">
        <v>2597.73983</v>
      </c>
      <c r="I111" s="2">
        <v>7.8575799999999996</v>
      </c>
      <c r="J111" s="2">
        <v>61</v>
      </c>
      <c r="K111" s="2">
        <v>2459.9889499999999</v>
      </c>
      <c r="L111" s="2">
        <v>7.8940799999999998</v>
      </c>
      <c r="M111" s="2">
        <v>27</v>
      </c>
      <c r="N111" s="2">
        <v>2760.7310699999998</v>
      </c>
      <c r="O111" s="2">
        <v>7.8391999999999999</v>
      </c>
      <c r="P111" s="2">
        <v>214</v>
      </c>
      <c r="Q111" s="2">
        <v>2664.6020899999999</v>
      </c>
      <c r="R111" s="2">
        <v>7.8711500000000001</v>
      </c>
      <c r="S111" s="2">
        <v>82</v>
      </c>
      <c r="T111" s="2">
        <v>2405.3508200000001</v>
      </c>
      <c r="U111" s="2">
        <v>8.1051599999999997</v>
      </c>
      <c r="V111" s="2">
        <v>18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2785.9029300000002</v>
      </c>
      <c r="E112" s="2">
        <v>1.7940000000000001E-2</v>
      </c>
      <c r="F112" s="2">
        <v>2785.9029300000002</v>
      </c>
      <c r="G112" s="2">
        <v>5.0549999999999998E-2</v>
      </c>
      <c r="H112" s="2">
        <v>2597.73983</v>
      </c>
      <c r="I112" s="2">
        <v>7.9017600000000003</v>
      </c>
      <c r="J112" s="2">
        <v>78</v>
      </c>
      <c r="K112" s="2">
        <v>2463.5821000000001</v>
      </c>
      <c r="L112" s="2">
        <v>7.8530100000000003</v>
      </c>
      <c r="M112" s="2">
        <v>36</v>
      </c>
      <c r="N112" s="2">
        <v>2703.8866200000002</v>
      </c>
      <c r="O112" s="2">
        <v>7.8447899999999997</v>
      </c>
      <c r="P112" s="2">
        <v>286</v>
      </c>
      <c r="Q112" s="2">
        <v>2693.7750999999998</v>
      </c>
      <c r="R112" s="2">
        <v>7.8869899999999999</v>
      </c>
      <c r="S112" s="2">
        <v>93</v>
      </c>
      <c r="T112" s="2">
        <v>2395.66905</v>
      </c>
      <c r="U112" s="2">
        <v>8.3115900000000007</v>
      </c>
      <c r="V112" s="2">
        <v>16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1913.80556</v>
      </c>
      <c r="E113" s="2">
        <v>2.5260000000000001E-2</v>
      </c>
      <c r="F113" s="2">
        <v>1872.27745</v>
      </c>
      <c r="G113" s="2">
        <v>8.1860000000000002E-2</v>
      </c>
      <c r="H113" s="2">
        <v>1913.80556</v>
      </c>
      <c r="I113" s="2">
        <v>11.6668</v>
      </c>
      <c r="J113" s="2">
        <v>92</v>
      </c>
      <c r="K113" s="2">
        <v>1811.3575900000001</v>
      </c>
      <c r="L113" s="2">
        <v>11.66972</v>
      </c>
      <c r="M113" s="2">
        <v>39</v>
      </c>
      <c r="N113" s="2">
        <v>1999.59283</v>
      </c>
      <c r="O113" s="2">
        <v>11.63725</v>
      </c>
      <c r="P113" s="2">
        <v>323</v>
      </c>
      <c r="Q113" s="2">
        <v>1831.2777799999999</v>
      </c>
      <c r="R113" s="2">
        <v>11.679740000000001</v>
      </c>
      <c r="S113" s="2">
        <v>138</v>
      </c>
      <c r="T113" s="2">
        <v>1770.3687399999999</v>
      </c>
      <c r="U113" s="2">
        <v>12.09925</v>
      </c>
      <c r="V113" s="2">
        <v>25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1913.80556</v>
      </c>
      <c r="E114" s="2">
        <v>1.874E-2</v>
      </c>
      <c r="F114" s="2">
        <v>1872.27745</v>
      </c>
      <c r="G114" s="2">
        <v>6.1109999999999998E-2</v>
      </c>
      <c r="H114" s="2">
        <v>1913.80556</v>
      </c>
      <c r="I114" s="2">
        <v>11.645429999999999</v>
      </c>
      <c r="J114" s="2">
        <v>111</v>
      </c>
      <c r="K114" s="2">
        <v>1802.7836400000001</v>
      </c>
      <c r="L114" s="2">
        <v>11.671609999999999</v>
      </c>
      <c r="M114" s="2">
        <v>44</v>
      </c>
      <c r="N114" s="2">
        <v>1903.70786</v>
      </c>
      <c r="O114" s="2">
        <v>11.65699</v>
      </c>
      <c r="P114" s="2">
        <v>356</v>
      </c>
      <c r="Q114" s="2">
        <v>1841.80133</v>
      </c>
      <c r="R114" s="2">
        <v>11.637639999999999</v>
      </c>
      <c r="S114" s="2">
        <v>146</v>
      </c>
      <c r="T114" s="2">
        <v>1782.6154100000001</v>
      </c>
      <c r="U114" s="2">
        <v>12.067959999999999</v>
      </c>
      <c r="V114" s="2">
        <v>21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1913.80556</v>
      </c>
      <c r="E115" s="2">
        <v>2.222E-2</v>
      </c>
      <c r="F115" s="2">
        <v>1872.27745</v>
      </c>
      <c r="G115" s="2">
        <v>7.0800000000000002E-2</v>
      </c>
      <c r="H115" s="2">
        <v>1913.80556</v>
      </c>
      <c r="I115" s="2">
        <v>11.690200000000001</v>
      </c>
      <c r="J115" s="2">
        <v>106</v>
      </c>
      <c r="K115" s="2">
        <v>1790.5172299999999</v>
      </c>
      <c r="L115" s="2">
        <v>11.78749</v>
      </c>
      <c r="M115" s="2">
        <v>45</v>
      </c>
      <c r="N115" s="2">
        <v>1892.0344600000001</v>
      </c>
      <c r="O115" s="2">
        <v>11.652279999999999</v>
      </c>
      <c r="P115" s="2">
        <v>369</v>
      </c>
      <c r="Q115" s="2">
        <v>1845.2847300000001</v>
      </c>
      <c r="R115" s="2">
        <v>11.655010000000001</v>
      </c>
      <c r="S115" s="2">
        <v>145</v>
      </c>
      <c r="T115" s="2">
        <v>1775.26647</v>
      </c>
      <c r="U115" s="2">
        <v>12.19727</v>
      </c>
      <c r="V115" s="2">
        <v>21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1913.80556</v>
      </c>
      <c r="E116" s="2">
        <v>2.239E-2</v>
      </c>
      <c r="F116" s="2">
        <v>1872.27745</v>
      </c>
      <c r="G116" s="2">
        <v>7.1639999999999995E-2</v>
      </c>
      <c r="H116" s="2">
        <v>1913.80556</v>
      </c>
      <c r="I116" s="2">
        <v>11.68221</v>
      </c>
      <c r="J116" s="2">
        <v>105</v>
      </c>
      <c r="K116" s="2">
        <v>1785.1650500000001</v>
      </c>
      <c r="L116" s="2">
        <v>11.840120000000001</v>
      </c>
      <c r="M116" s="2">
        <v>45</v>
      </c>
      <c r="N116" s="2">
        <v>1914.5296599999999</v>
      </c>
      <c r="O116" s="2">
        <v>11.64157</v>
      </c>
      <c r="P116" s="2">
        <v>373</v>
      </c>
      <c r="Q116" s="2">
        <v>1839.58602</v>
      </c>
      <c r="R116" s="2">
        <v>11.654780000000001</v>
      </c>
      <c r="S116" s="2">
        <v>144</v>
      </c>
      <c r="T116" s="2">
        <v>1782.2160699999999</v>
      </c>
      <c r="U116" s="2">
        <v>12.03356</v>
      </c>
      <c r="V116" s="2">
        <v>21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1913.80556</v>
      </c>
      <c r="E117" s="2">
        <v>2.179E-2</v>
      </c>
      <c r="F117" s="2">
        <v>1872.27745</v>
      </c>
      <c r="G117" s="2">
        <v>7.0919999999999997E-2</v>
      </c>
      <c r="H117" s="2">
        <v>1913.80556</v>
      </c>
      <c r="I117" s="2">
        <v>11.69332</v>
      </c>
      <c r="J117" s="2">
        <v>104</v>
      </c>
      <c r="K117" s="2">
        <v>1789.96667</v>
      </c>
      <c r="L117" s="2">
        <v>11.7919</v>
      </c>
      <c r="M117" s="2">
        <v>45</v>
      </c>
      <c r="N117" s="2">
        <v>1837.5971999999999</v>
      </c>
      <c r="O117" s="2">
        <v>11.640180000000001</v>
      </c>
      <c r="P117" s="2">
        <v>379</v>
      </c>
      <c r="Q117" s="2">
        <v>1839.72695</v>
      </c>
      <c r="R117" s="2">
        <v>11.678699999999999</v>
      </c>
      <c r="S117" s="2">
        <v>147</v>
      </c>
      <c r="T117" s="2">
        <v>1777.64444</v>
      </c>
      <c r="U117" s="2">
        <v>11.66377</v>
      </c>
      <c r="V117" s="2">
        <v>23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1807.78541</v>
      </c>
      <c r="E118" s="2">
        <v>2.308E-2</v>
      </c>
      <c r="F118" s="2">
        <v>1796.8298</v>
      </c>
      <c r="G118" s="2">
        <v>8.054E-2</v>
      </c>
      <c r="H118" s="2">
        <v>1807.78541</v>
      </c>
      <c r="I118" s="2">
        <v>19.231670000000001</v>
      </c>
      <c r="J118" s="2">
        <v>179</v>
      </c>
      <c r="K118" s="2">
        <v>1768.1333299999999</v>
      </c>
      <c r="L118" s="2">
        <v>19.373670000000001</v>
      </c>
      <c r="M118" s="2">
        <v>71</v>
      </c>
      <c r="N118" s="2">
        <v>1844.626</v>
      </c>
      <c r="O118" s="2">
        <v>19.226780000000002</v>
      </c>
      <c r="P118" s="2">
        <v>595</v>
      </c>
      <c r="Q118" s="2">
        <v>1788.6916699999999</v>
      </c>
      <c r="R118" s="2">
        <v>19.279499999999999</v>
      </c>
      <c r="S118" s="2">
        <v>253</v>
      </c>
      <c r="T118" s="2">
        <v>1760.82366</v>
      </c>
      <c r="U118" s="2">
        <v>19.682970000000001</v>
      </c>
      <c r="V118" s="2">
        <v>32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1807.78541</v>
      </c>
      <c r="E119" s="2">
        <v>2.4049999999999998E-2</v>
      </c>
      <c r="F119" s="2">
        <v>1796.8298</v>
      </c>
      <c r="G119" s="2">
        <v>8.2729999999999998E-2</v>
      </c>
      <c r="H119" s="2">
        <v>1807.78541</v>
      </c>
      <c r="I119" s="2">
        <v>19.289739999999998</v>
      </c>
      <c r="J119" s="2">
        <v>180</v>
      </c>
      <c r="K119" s="2">
        <v>1769.6861100000001</v>
      </c>
      <c r="L119" s="2">
        <v>19.28294</v>
      </c>
      <c r="M119" s="2">
        <v>70</v>
      </c>
      <c r="N119" s="2">
        <v>1875.7492400000001</v>
      </c>
      <c r="O119" s="2">
        <v>19.24006</v>
      </c>
      <c r="P119" s="2">
        <v>588</v>
      </c>
      <c r="Q119" s="2">
        <v>1815.0569499999999</v>
      </c>
      <c r="R119" s="2">
        <v>19.26136</v>
      </c>
      <c r="S119" s="2">
        <v>247</v>
      </c>
      <c r="T119" s="2">
        <v>1761.9200699999999</v>
      </c>
      <c r="U119" s="2">
        <v>19.283760000000001</v>
      </c>
      <c r="V119" s="2">
        <v>37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1807.78541</v>
      </c>
      <c r="E120" s="2">
        <v>2.282E-2</v>
      </c>
      <c r="F120" s="2">
        <v>1796.8298</v>
      </c>
      <c r="G120" s="2">
        <v>8.0019999999999994E-2</v>
      </c>
      <c r="H120" s="2">
        <v>1807.78541</v>
      </c>
      <c r="I120" s="2">
        <v>19.232469999999999</v>
      </c>
      <c r="J120" s="2">
        <v>174</v>
      </c>
      <c r="K120" s="2">
        <v>1762.2750000000001</v>
      </c>
      <c r="L120" s="2">
        <v>19.30715</v>
      </c>
      <c r="M120" s="2">
        <v>71</v>
      </c>
      <c r="N120" s="2">
        <v>1817.8487299999999</v>
      </c>
      <c r="O120" s="2">
        <v>19.236989999999999</v>
      </c>
      <c r="P120" s="2">
        <v>598</v>
      </c>
      <c r="Q120" s="2">
        <v>1848.3508099999999</v>
      </c>
      <c r="R120" s="2">
        <v>19.278839999999999</v>
      </c>
      <c r="S120" s="2">
        <v>243</v>
      </c>
      <c r="T120" s="2">
        <v>1762.5286000000001</v>
      </c>
      <c r="U120" s="2">
        <v>19.741140000000001</v>
      </c>
      <c r="V120" s="2">
        <v>32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1807.78541</v>
      </c>
      <c r="E121" s="2">
        <v>2.392E-2</v>
      </c>
      <c r="F121" s="2">
        <v>1796.8298</v>
      </c>
      <c r="G121" s="2">
        <v>8.3140000000000006E-2</v>
      </c>
      <c r="H121" s="2">
        <v>1807.78541</v>
      </c>
      <c r="I121" s="2">
        <v>19.255780000000001</v>
      </c>
      <c r="J121" s="2">
        <v>169</v>
      </c>
      <c r="K121" s="2">
        <v>1762.3811900000001</v>
      </c>
      <c r="L121" s="2">
        <v>19.412980000000001</v>
      </c>
      <c r="M121" s="2">
        <v>71</v>
      </c>
      <c r="N121" s="2">
        <v>1887.7444399999999</v>
      </c>
      <c r="O121" s="2">
        <v>19.241160000000001</v>
      </c>
      <c r="P121" s="2">
        <v>619</v>
      </c>
      <c r="Q121" s="2">
        <v>1805.98648</v>
      </c>
      <c r="R121" s="2">
        <v>19.27946</v>
      </c>
      <c r="S121" s="2">
        <v>241</v>
      </c>
      <c r="T121" s="2">
        <v>1766.89444</v>
      </c>
      <c r="U121" s="2">
        <v>19.458590000000001</v>
      </c>
      <c r="V121" s="2">
        <v>31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1807.78541</v>
      </c>
      <c r="E122" s="2">
        <v>2.3290000000000002E-2</v>
      </c>
      <c r="F122" s="2">
        <v>1796.8298</v>
      </c>
      <c r="G122" s="2">
        <v>8.2629999999999995E-2</v>
      </c>
      <c r="H122" s="2">
        <v>1807.78541</v>
      </c>
      <c r="I122" s="2">
        <v>19.28811</v>
      </c>
      <c r="J122" s="2">
        <v>177</v>
      </c>
      <c r="K122" s="2">
        <v>1766.8488199999999</v>
      </c>
      <c r="L122" s="2">
        <v>19.41704</v>
      </c>
      <c r="M122" s="2">
        <v>71</v>
      </c>
      <c r="N122" s="2">
        <v>1865.6048699999999</v>
      </c>
      <c r="O122" s="2">
        <v>19.239129999999999</v>
      </c>
      <c r="P122" s="2">
        <v>630</v>
      </c>
      <c r="Q122" s="2">
        <v>1786.44722</v>
      </c>
      <c r="R122" s="2">
        <v>19.271519999999999</v>
      </c>
      <c r="S122" s="2">
        <v>247</v>
      </c>
      <c r="T122" s="2">
        <v>1764.5906600000001</v>
      </c>
      <c r="U122" s="2">
        <v>19.296019999999999</v>
      </c>
      <c r="V122" s="2">
        <v>40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21568.96113</v>
      </c>
      <c r="E123" s="2">
        <v>0.12548000000000001</v>
      </c>
      <c r="F123" s="2">
        <v>21468.309099999999</v>
      </c>
      <c r="G123" s="2">
        <v>9.665E-2</v>
      </c>
      <c r="H123" s="2">
        <v>21568.96113</v>
      </c>
      <c r="I123" s="2">
        <v>381.23383000000001</v>
      </c>
      <c r="J123" s="2">
        <v>172</v>
      </c>
      <c r="K123" s="2">
        <v>20831.775000000001</v>
      </c>
      <c r="L123" s="2">
        <v>429.56454000000002</v>
      </c>
      <c r="M123" s="2">
        <v>9</v>
      </c>
      <c r="N123" s="2">
        <v>24758.525000000001</v>
      </c>
      <c r="O123" s="2">
        <v>379.76803000000001</v>
      </c>
      <c r="P123" s="2">
        <v>1180</v>
      </c>
      <c r="Q123" s="2">
        <v>21786</v>
      </c>
      <c r="R123" s="2">
        <v>385.30603000000002</v>
      </c>
      <c r="S123" s="2">
        <v>30</v>
      </c>
      <c r="T123" s="2">
        <v>20831.775000000001</v>
      </c>
      <c r="U123" s="2">
        <v>407.64303999999998</v>
      </c>
      <c r="V123" s="2">
        <v>7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21568.96113</v>
      </c>
      <c r="E124" s="2">
        <v>1.652E-2</v>
      </c>
      <c r="F124" s="2">
        <v>21468.309099999999</v>
      </c>
      <c r="G124" s="2">
        <v>9.5829999999999999E-2</v>
      </c>
      <c r="H124" s="2">
        <v>21568.96113</v>
      </c>
      <c r="I124" s="2">
        <v>380.71345000000002</v>
      </c>
      <c r="J124" s="2">
        <v>172</v>
      </c>
      <c r="K124" s="2">
        <v>20831.775000000001</v>
      </c>
      <c r="L124" s="2">
        <v>424.18909000000002</v>
      </c>
      <c r="M124" s="2">
        <v>9</v>
      </c>
      <c r="N124" s="2">
        <v>26596.55</v>
      </c>
      <c r="O124" s="2">
        <v>379.98516999999998</v>
      </c>
      <c r="P124" s="2">
        <v>1141</v>
      </c>
      <c r="Q124" s="2">
        <v>21786</v>
      </c>
      <c r="R124" s="2">
        <v>383.50733000000002</v>
      </c>
      <c r="S124" s="2">
        <v>30</v>
      </c>
      <c r="T124" s="2">
        <v>20831.775000000001</v>
      </c>
      <c r="U124" s="2">
        <v>395.81797999999998</v>
      </c>
      <c r="V124" s="2">
        <v>6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21568.96113</v>
      </c>
      <c r="E125" s="2">
        <v>1.6500000000000001E-2</v>
      </c>
      <c r="F125" s="2">
        <v>21468.309099999999</v>
      </c>
      <c r="G125" s="2">
        <v>9.5740000000000006E-2</v>
      </c>
      <c r="H125" s="2">
        <v>21568.96113</v>
      </c>
      <c r="I125" s="2">
        <v>379.91708999999997</v>
      </c>
      <c r="J125" s="2">
        <v>174</v>
      </c>
      <c r="K125" s="2">
        <v>20831.775000000001</v>
      </c>
      <c r="L125" s="2">
        <v>424.58807000000002</v>
      </c>
      <c r="M125" s="2">
        <v>9</v>
      </c>
      <c r="N125" s="2">
        <v>24704.290420000001</v>
      </c>
      <c r="O125" s="2">
        <v>379.94072</v>
      </c>
      <c r="P125" s="2">
        <v>1176</v>
      </c>
      <c r="Q125" s="2">
        <v>21786</v>
      </c>
      <c r="R125" s="2">
        <v>391.04365000000001</v>
      </c>
      <c r="S125" s="2">
        <v>31</v>
      </c>
      <c r="T125" s="2">
        <v>20831.775000000001</v>
      </c>
      <c r="U125" s="2">
        <v>398.61829</v>
      </c>
      <c r="V125" s="2">
        <v>7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21568.96113</v>
      </c>
      <c r="E126" s="2">
        <v>2.205E-2</v>
      </c>
      <c r="F126" s="2">
        <v>21468.309099999999</v>
      </c>
      <c r="G126" s="2">
        <v>0.12742999999999999</v>
      </c>
      <c r="H126" s="2">
        <v>21568.96113</v>
      </c>
      <c r="I126" s="2">
        <v>380.86847</v>
      </c>
      <c r="J126" s="2">
        <v>172</v>
      </c>
      <c r="K126" s="2">
        <v>20831.775000000001</v>
      </c>
      <c r="L126" s="2">
        <v>425.29361</v>
      </c>
      <c r="M126" s="2">
        <v>9</v>
      </c>
      <c r="N126" s="2">
        <v>25183.924999999999</v>
      </c>
      <c r="O126" s="2">
        <v>379.78471999999999</v>
      </c>
      <c r="P126" s="2">
        <v>1163</v>
      </c>
      <c r="Q126" s="2">
        <v>21786</v>
      </c>
      <c r="R126" s="2">
        <v>383.50407999999999</v>
      </c>
      <c r="S126" s="2">
        <v>30</v>
      </c>
      <c r="T126" s="2">
        <v>20831.775000000001</v>
      </c>
      <c r="U126" s="2">
        <v>424.10086000000001</v>
      </c>
      <c r="V126" s="2">
        <v>7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21568.96113</v>
      </c>
      <c r="E127" s="2">
        <v>1.6459999999999999E-2</v>
      </c>
      <c r="F127" s="2">
        <v>21468.309099999999</v>
      </c>
      <c r="G127" s="2">
        <v>9.5180000000000001E-2</v>
      </c>
      <c r="H127" s="2">
        <v>21568.96113</v>
      </c>
      <c r="I127" s="2">
        <v>381.36412000000001</v>
      </c>
      <c r="J127" s="2">
        <v>173</v>
      </c>
      <c r="K127" s="2">
        <v>20831.775000000001</v>
      </c>
      <c r="L127" s="2">
        <v>424.35646000000003</v>
      </c>
      <c r="M127" s="2">
        <v>9</v>
      </c>
      <c r="N127" s="2">
        <v>25387.4</v>
      </c>
      <c r="O127" s="2">
        <v>379.97552999999999</v>
      </c>
      <c r="P127" s="2">
        <v>1147</v>
      </c>
      <c r="Q127" s="2">
        <v>21786</v>
      </c>
      <c r="R127" s="2">
        <v>383.97208000000001</v>
      </c>
      <c r="S127" s="2">
        <v>31</v>
      </c>
      <c r="T127" s="2">
        <v>20831.775000000001</v>
      </c>
      <c r="U127" s="2">
        <v>411.72120000000001</v>
      </c>
      <c r="V127" s="2">
        <v>6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19065.998599999999</v>
      </c>
      <c r="E128" s="2">
        <v>2.1829999999999999E-2</v>
      </c>
      <c r="F128" s="2">
        <v>19130.511500000001</v>
      </c>
      <c r="G128" s="2">
        <v>8.8539999999999994E-2</v>
      </c>
      <c r="H128" s="2">
        <v>19065.998599999999</v>
      </c>
      <c r="I128" s="2">
        <v>603.15156000000002</v>
      </c>
      <c r="J128" s="2">
        <v>277</v>
      </c>
      <c r="K128" s="2">
        <v>18995.54768</v>
      </c>
      <c r="L128" s="2">
        <v>632.36536000000001</v>
      </c>
      <c r="M128" s="2">
        <v>14</v>
      </c>
      <c r="N128" s="2">
        <v>20163.005440000001</v>
      </c>
      <c r="O128" s="2">
        <v>602.26379999999995</v>
      </c>
      <c r="P128" s="2">
        <v>1826</v>
      </c>
      <c r="Q128" s="2">
        <v>19125.820680000001</v>
      </c>
      <c r="R128" s="2">
        <v>603.26881000000003</v>
      </c>
      <c r="S128" s="2">
        <v>50</v>
      </c>
      <c r="T128" s="2">
        <v>18978.711240000001</v>
      </c>
      <c r="U128" s="2">
        <v>617.98445000000004</v>
      </c>
      <c r="V128" s="2">
        <v>12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19065.998599999999</v>
      </c>
      <c r="E129" s="2">
        <v>1.6379999999999999E-2</v>
      </c>
      <c r="F129" s="2">
        <v>19130.511500000001</v>
      </c>
      <c r="G129" s="2">
        <v>6.5589999999999996E-2</v>
      </c>
      <c r="H129" s="2">
        <v>19065.998599999999</v>
      </c>
      <c r="I129" s="2">
        <v>604.18097</v>
      </c>
      <c r="J129" s="2">
        <v>273</v>
      </c>
      <c r="K129" s="2">
        <v>19003.082719999999</v>
      </c>
      <c r="L129" s="2">
        <v>635.61329999999998</v>
      </c>
      <c r="M129" s="2">
        <v>14</v>
      </c>
      <c r="N129" s="2">
        <v>21456.076550000002</v>
      </c>
      <c r="O129" s="2">
        <v>602.34929999999997</v>
      </c>
      <c r="P129" s="2">
        <v>1824</v>
      </c>
      <c r="Q129" s="2">
        <v>19142.48531</v>
      </c>
      <c r="R129" s="2">
        <v>608.51709000000005</v>
      </c>
      <c r="S129" s="2">
        <v>50</v>
      </c>
      <c r="T129" s="2">
        <v>18978.511109999999</v>
      </c>
      <c r="U129" s="2">
        <v>652.87134000000003</v>
      </c>
      <c r="V129" s="2">
        <v>10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19065.998599999999</v>
      </c>
      <c r="E130" s="2">
        <v>1.7010000000000001E-2</v>
      </c>
      <c r="F130" s="2">
        <v>19130.511500000001</v>
      </c>
      <c r="G130" s="2">
        <v>6.5839999999999996E-2</v>
      </c>
      <c r="H130" s="2">
        <v>19065.998599999999</v>
      </c>
      <c r="I130" s="2">
        <v>603.67648999999994</v>
      </c>
      <c r="J130" s="2">
        <v>292</v>
      </c>
      <c r="K130" s="2">
        <v>19004.993299999998</v>
      </c>
      <c r="L130" s="2">
        <v>633.9049</v>
      </c>
      <c r="M130" s="2">
        <v>14</v>
      </c>
      <c r="N130" s="2">
        <v>21425.10482</v>
      </c>
      <c r="O130" s="2">
        <v>602.37851000000001</v>
      </c>
      <c r="P130" s="2">
        <v>1850</v>
      </c>
      <c r="Q130" s="2">
        <v>19170.723819999999</v>
      </c>
      <c r="R130" s="2">
        <v>606.20407</v>
      </c>
      <c r="S130" s="2">
        <v>51</v>
      </c>
      <c r="T130" s="2">
        <v>18978.58743</v>
      </c>
      <c r="U130" s="2">
        <v>653.68285000000003</v>
      </c>
      <c r="V130" s="2">
        <v>10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19065.998599999999</v>
      </c>
      <c r="E131" s="2">
        <v>1.738E-2</v>
      </c>
      <c r="F131" s="2">
        <v>19130.511500000001</v>
      </c>
      <c r="G131" s="2">
        <v>6.5909999999999996E-2</v>
      </c>
      <c r="H131" s="2">
        <v>19065.998599999999</v>
      </c>
      <c r="I131" s="2">
        <v>602.84389999999996</v>
      </c>
      <c r="J131" s="2">
        <v>275</v>
      </c>
      <c r="K131" s="2">
        <v>19005.205559999999</v>
      </c>
      <c r="L131" s="2">
        <v>635.50154999999995</v>
      </c>
      <c r="M131" s="2">
        <v>14</v>
      </c>
      <c r="N131" s="2">
        <v>21279.70765</v>
      </c>
      <c r="O131" s="2">
        <v>602.32137999999998</v>
      </c>
      <c r="P131" s="2">
        <v>1842</v>
      </c>
      <c r="Q131" s="2">
        <v>19170.723819999999</v>
      </c>
      <c r="R131" s="2">
        <v>605.21337000000005</v>
      </c>
      <c r="S131" s="2">
        <v>50</v>
      </c>
      <c r="T131" s="2">
        <v>18981.697080000002</v>
      </c>
      <c r="U131" s="2">
        <v>653.37634000000003</v>
      </c>
      <c r="V131" s="2">
        <v>10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19065.998599999999</v>
      </c>
      <c r="E132" s="2">
        <v>1.7160000000000002E-2</v>
      </c>
      <c r="F132" s="2">
        <v>19130.511500000001</v>
      </c>
      <c r="G132" s="2">
        <v>6.447E-2</v>
      </c>
      <c r="H132" s="2">
        <v>19065.998599999999</v>
      </c>
      <c r="I132" s="2">
        <v>602.48937999999998</v>
      </c>
      <c r="J132" s="2">
        <v>274</v>
      </c>
      <c r="K132" s="2">
        <v>19000.262009999999</v>
      </c>
      <c r="L132" s="2">
        <v>634.73490000000004</v>
      </c>
      <c r="M132" s="2">
        <v>14</v>
      </c>
      <c r="N132" s="2">
        <v>21133.237069999999</v>
      </c>
      <c r="O132" s="2">
        <v>602.24666999999999</v>
      </c>
      <c r="P132" s="2">
        <v>1844</v>
      </c>
      <c r="Q132" s="2">
        <v>19132.073339999999</v>
      </c>
      <c r="R132" s="2">
        <v>605.88328000000001</v>
      </c>
      <c r="S132" s="2">
        <v>50</v>
      </c>
      <c r="T132" s="2">
        <v>18980.592560000001</v>
      </c>
      <c r="U132" s="2">
        <v>648.12054000000001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19020.040059999999</v>
      </c>
      <c r="E133" s="2">
        <v>1.8419999999999999E-2</v>
      </c>
      <c r="F133" s="2">
        <v>19080.702310000001</v>
      </c>
      <c r="G133" s="2">
        <v>6.4019999999999994E-2</v>
      </c>
      <c r="H133" s="2">
        <v>19020.040059999999</v>
      </c>
      <c r="I133" s="2">
        <v>952.35572999999999</v>
      </c>
      <c r="J133" s="2">
        <v>427</v>
      </c>
      <c r="K133" s="2">
        <v>18982.463889999999</v>
      </c>
      <c r="L133" s="2">
        <v>954.01448000000005</v>
      </c>
      <c r="M133" s="2">
        <v>20</v>
      </c>
      <c r="N133" s="2">
        <v>19983.749769999999</v>
      </c>
      <c r="O133" s="2">
        <v>951.67322999999999</v>
      </c>
      <c r="P133" s="2">
        <v>2919</v>
      </c>
      <c r="Q133" s="2">
        <v>19142.738890000001</v>
      </c>
      <c r="R133" s="2">
        <v>954.49909000000002</v>
      </c>
      <c r="S133" s="2">
        <v>82</v>
      </c>
      <c r="T133" s="2">
        <v>18976.681039999999</v>
      </c>
      <c r="U133" s="2">
        <v>962.55032000000006</v>
      </c>
      <c r="V133" s="2">
        <v>14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19020.040059999999</v>
      </c>
      <c r="E134" s="2">
        <v>1.7819999999999999E-2</v>
      </c>
      <c r="F134" s="2">
        <v>19080.702310000001</v>
      </c>
      <c r="G134" s="2">
        <v>6.4680000000000001E-2</v>
      </c>
      <c r="H134" s="2">
        <v>19020.040059999999</v>
      </c>
      <c r="I134" s="2">
        <v>952.71239000000003</v>
      </c>
      <c r="J134" s="2">
        <v>437</v>
      </c>
      <c r="K134" s="2">
        <v>18986.777030000001</v>
      </c>
      <c r="L134" s="2">
        <v>959.94422999999995</v>
      </c>
      <c r="M134" s="2">
        <v>20</v>
      </c>
      <c r="N134" s="2">
        <v>20088.611349999999</v>
      </c>
      <c r="O134" s="2">
        <v>951.64002000000005</v>
      </c>
      <c r="P134" s="2">
        <v>2783</v>
      </c>
      <c r="Q134" s="2">
        <v>19078.183369999999</v>
      </c>
      <c r="R134" s="2">
        <v>957.80286000000001</v>
      </c>
      <c r="S134" s="2">
        <v>77</v>
      </c>
      <c r="T134" s="2">
        <v>18977.377759999999</v>
      </c>
      <c r="U134" s="2">
        <v>987.05578000000003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19020.040059999999</v>
      </c>
      <c r="E135" s="2">
        <v>1.8839999999999999E-2</v>
      </c>
      <c r="F135" s="2">
        <v>19080.702310000001</v>
      </c>
      <c r="G135" s="2">
        <v>6.4530000000000004E-2</v>
      </c>
      <c r="H135" s="2">
        <v>19020.040059999999</v>
      </c>
      <c r="I135" s="2">
        <v>953.30489999999998</v>
      </c>
      <c r="J135" s="2">
        <v>431</v>
      </c>
      <c r="K135" s="2">
        <v>18981.794979999999</v>
      </c>
      <c r="L135" s="2">
        <v>961.16318000000001</v>
      </c>
      <c r="M135" s="2">
        <v>20</v>
      </c>
      <c r="N135" s="2">
        <v>20804.042590000001</v>
      </c>
      <c r="O135" s="2">
        <v>951.53175999999996</v>
      </c>
      <c r="P135" s="2">
        <v>2916</v>
      </c>
      <c r="Q135" s="2">
        <v>19104.624899999999</v>
      </c>
      <c r="R135" s="2">
        <v>953.25396999999998</v>
      </c>
      <c r="S135" s="2">
        <v>78</v>
      </c>
      <c r="T135" s="2">
        <v>18977.05501</v>
      </c>
      <c r="U135" s="2">
        <v>983.26599999999996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19020.040059999999</v>
      </c>
      <c r="E136" s="2">
        <v>1.8360000000000001E-2</v>
      </c>
      <c r="F136" s="2">
        <v>19080.702310000001</v>
      </c>
      <c r="G136" s="2">
        <v>6.3500000000000001E-2</v>
      </c>
      <c r="H136" s="2">
        <v>19020.040059999999</v>
      </c>
      <c r="I136" s="2">
        <v>953.25607000000002</v>
      </c>
      <c r="J136" s="2">
        <v>439</v>
      </c>
      <c r="K136" s="2">
        <v>18983.650000000001</v>
      </c>
      <c r="L136" s="2">
        <v>959.26134999999999</v>
      </c>
      <c r="M136" s="2">
        <v>20</v>
      </c>
      <c r="N136" s="2">
        <v>19732.72237</v>
      </c>
      <c r="O136" s="2">
        <v>951.57083</v>
      </c>
      <c r="P136" s="2">
        <v>2935</v>
      </c>
      <c r="Q136" s="2">
        <v>19142.738890000001</v>
      </c>
      <c r="R136" s="2">
        <v>959.61865999999998</v>
      </c>
      <c r="S136" s="2">
        <v>80</v>
      </c>
      <c r="T136" s="2">
        <v>18976.288789999999</v>
      </c>
      <c r="U136" s="2">
        <v>987.54578000000004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19020.040059999999</v>
      </c>
      <c r="E137" s="2">
        <v>1.8530000000000001E-2</v>
      </c>
      <c r="F137" s="2">
        <v>19080.702310000001</v>
      </c>
      <c r="G137" s="2">
        <v>6.4920000000000005E-2</v>
      </c>
      <c r="H137" s="2">
        <v>19020.040059999999</v>
      </c>
      <c r="I137" s="2">
        <v>952.5095</v>
      </c>
      <c r="J137" s="2">
        <v>436</v>
      </c>
      <c r="K137" s="2">
        <v>18987.356230000001</v>
      </c>
      <c r="L137" s="2">
        <v>956.85450000000003</v>
      </c>
      <c r="M137" s="2">
        <v>20</v>
      </c>
      <c r="N137" s="2">
        <v>19297.60313</v>
      </c>
      <c r="O137" s="2">
        <v>951.51990000000001</v>
      </c>
      <c r="P137" s="2">
        <v>2908</v>
      </c>
      <c r="Q137" s="2">
        <v>19099.999260000001</v>
      </c>
      <c r="R137" s="2">
        <v>958.47373000000005</v>
      </c>
      <c r="S137" s="2">
        <v>79</v>
      </c>
      <c r="T137" s="2">
        <v>18978.912489999999</v>
      </c>
      <c r="U137" s="2">
        <v>994.40665999999999</v>
      </c>
      <c r="V137" s="2">
        <v>19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L30" sqref="L30:Q30"/>
    </sheetView>
  </sheetViews>
  <sheetFormatPr defaultRowHeight="13.8" x14ac:dyDescent="0.25"/>
  <cols>
    <col min="1" max="1" width="10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39.640340000000002</v>
      </c>
      <c r="E3" s="14">
        <v>39.640340000000002</v>
      </c>
      <c r="F3" s="14">
        <v>38.739649999999997</v>
      </c>
      <c r="G3" s="14">
        <v>38.73715</v>
      </c>
      <c r="H3" s="14">
        <v>39.298493999999998</v>
      </c>
      <c r="I3" s="14">
        <v>38.73715</v>
      </c>
      <c r="J3" s="14">
        <v>38.73715</v>
      </c>
      <c r="L3" s="3">
        <f t="shared" ref="L3:L29" si="0">(D3-J3)/MAX(D3,J3)</f>
        <v>2.2784617891773939E-2</v>
      </c>
      <c r="M3" s="3">
        <f t="shared" ref="M3:M29" si="1">(E3-J3)/MAX(J3,E3)</f>
        <v>2.2784617891773939E-2</v>
      </c>
      <c r="N3" s="3">
        <f t="shared" ref="N3:N29" si="2">(F3-J3)/MAX(F3,J3)</f>
        <v>6.4533365686001974E-5</v>
      </c>
      <c r="O3" s="3">
        <f t="shared" ref="O3:O29" si="3">(G3-J3)/MAX(G3,J3)</f>
        <v>0</v>
      </c>
      <c r="P3" s="3">
        <f t="shared" ref="P3:P29" si="4">(H3-J3)/MAX(H3,J3)</f>
        <v>1.4284109716774346E-2</v>
      </c>
      <c r="Q3" s="3">
        <f t="shared" ref="Q3:Q29" si="5">(I3-J3)/MAX(I3,J3)</f>
        <v>0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32.040990000000001</v>
      </c>
      <c r="E4" s="14">
        <v>31.857019999999999</v>
      </c>
      <c r="F4" s="14">
        <v>30.447061999999999</v>
      </c>
      <c r="G4" s="14">
        <v>28.569482000000001</v>
      </c>
      <c r="H4" s="14">
        <v>30.851080000000003</v>
      </c>
      <c r="I4" s="14">
        <v>29.804272000000005</v>
      </c>
      <c r="J4" s="14">
        <v>27.999777999999999</v>
      </c>
      <c r="L4" s="3">
        <f t="shared" si="0"/>
        <v>0.12612631507328587</v>
      </c>
      <c r="M4" s="3">
        <f t="shared" si="1"/>
        <v>0.12107981223604718</v>
      </c>
      <c r="N4" s="3">
        <f t="shared" si="2"/>
        <v>8.0378330099633258E-2</v>
      </c>
      <c r="O4" s="3">
        <f t="shared" si="3"/>
        <v>1.9940998580233325E-2</v>
      </c>
      <c r="P4" s="3">
        <f t="shared" si="4"/>
        <v>9.2421464661853123E-2</v>
      </c>
      <c r="Q4" s="3">
        <f t="shared" si="5"/>
        <v>6.054481048891263E-2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28.32244</v>
      </c>
      <c r="E5" s="14">
        <v>26.858089999999997</v>
      </c>
      <c r="F5" s="14">
        <v>27.320328</v>
      </c>
      <c r="G5" s="14">
        <v>28.008943999999996</v>
      </c>
      <c r="H5" s="14">
        <v>28.737069999999999</v>
      </c>
      <c r="I5" s="14">
        <v>27.182839999999999</v>
      </c>
      <c r="J5" s="14">
        <v>27.729469999999999</v>
      </c>
      <c r="L5" s="3">
        <f t="shared" si="0"/>
        <v>2.0936402372112046E-2</v>
      </c>
      <c r="M5" s="3">
        <f t="shared" si="1"/>
        <v>-3.1424329422812702E-2</v>
      </c>
      <c r="N5" s="3">
        <f t="shared" si="2"/>
        <v>-1.4754771728417429E-2</v>
      </c>
      <c r="O5" s="3">
        <f t="shared" si="3"/>
        <v>9.9780270187978855E-3</v>
      </c>
      <c r="P5" s="3">
        <f t="shared" si="4"/>
        <v>3.5062725601461807E-2</v>
      </c>
      <c r="Q5" s="3">
        <f t="shared" si="5"/>
        <v>-1.9712962418683099E-2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178.6396</v>
      </c>
      <c r="E6" s="14">
        <v>178.6396</v>
      </c>
      <c r="F6" s="14">
        <v>178.52949000000001</v>
      </c>
      <c r="G6" s="14">
        <v>175.13758000000001</v>
      </c>
      <c r="H6" s="14">
        <v>180.37447999999998</v>
      </c>
      <c r="I6" s="14">
        <v>176.09000999999998</v>
      </c>
      <c r="J6" s="14">
        <v>175.13758000000001</v>
      </c>
      <c r="L6" s="3">
        <f t="shared" si="0"/>
        <v>1.9603828042606384E-2</v>
      </c>
      <c r="M6" s="3">
        <f t="shared" si="1"/>
        <v>1.9603828042606384E-2</v>
      </c>
      <c r="N6" s="3">
        <f t="shared" si="2"/>
        <v>1.8999158066266786E-2</v>
      </c>
      <c r="O6" s="3">
        <f t="shared" si="3"/>
        <v>0</v>
      </c>
      <c r="P6" s="3">
        <f t="shared" si="4"/>
        <v>2.9033486333543215E-2</v>
      </c>
      <c r="Q6" s="3">
        <f t="shared" si="5"/>
        <v>5.4087679363523473E-3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153.31675999999999</v>
      </c>
      <c r="E7" s="14">
        <v>115.43046</v>
      </c>
      <c r="F7" s="14">
        <v>110.60578000000001</v>
      </c>
      <c r="G7" s="14">
        <v>148.56912800000001</v>
      </c>
      <c r="H7" s="14">
        <v>114.52762199999999</v>
      </c>
      <c r="I7" s="14">
        <v>111.34540000000001</v>
      </c>
      <c r="J7" s="14">
        <v>107.646512</v>
      </c>
      <c r="L7" s="3">
        <f t="shared" si="0"/>
        <v>0.29788164059819677</v>
      </c>
      <c r="M7" s="3">
        <f t="shared" si="1"/>
        <v>6.7434089754125515E-2</v>
      </c>
      <c r="N7" s="3">
        <f t="shared" si="2"/>
        <v>2.6755093630730767E-2</v>
      </c>
      <c r="O7" s="3">
        <f t="shared" si="3"/>
        <v>0.27544494977449152</v>
      </c>
      <c r="P7" s="3">
        <f t="shared" si="4"/>
        <v>6.0082536246146741E-2</v>
      </c>
      <c r="Q7" s="3">
        <f t="shared" si="5"/>
        <v>3.3219944425185145E-2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103.59434000000002</v>
      </c>
      <c r="E8" s="14">
        <v>104.00843</v>
      </c>
      <c r="F8" s="14">
        <v>103.04197400000001</v>
      </c>
      <c r="G8" s="14">
        <v>101.054282</v>
      </c>
      <c r="H8" s="14">
        <v>104.840446</v>
      </c>
      <c r="I8" s="14">
        <v>102.147102</v>
      </c>
      <c r="J8" s="14">
        <v>101.404484</v>
      </c>
      <c r="L8" s="3">
        <f t="shared" si="0"/>
        <v>2.1138761055864826E-2</v>
      </c>
      <c r="M8" s="3">
        <f t="shared" si="1"/>
        <v>2.5035912954363485E-2</v>
      </c>
      <c r="N8" s="3">
        <f t="shared" si="2"/>
        <v>1.5891485153419264E-2</v>
      </c>
      <c r="O8" s="3">
        <f t="shared" si="3"/>
        <v>-3.4535159214458002E-3</v>
      </c>
      <c r="P8" s="3">
        <f t="shared" si="4"/>
        <v>3.2773248599114159E-2</v>
      </c>
      <c r="Q8" s="3">
        <f t="shared" si="5"/>
        <v>7.2700838835350152E-3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1157.4952599999999</v>
      </c>
      <c r="E9" s="14">
        <v>1157.4952599999999</v>
      </c>
      <c r="F9" s="14">
        <v>1126.1785239999999</v>
      </c>
      <c r="G9" s="14">
        <v>1125.1422319999999</v>
      </c>
      <c r="H9" s="14">
        <v>1554.723356</v>
      </c>
      <c r="I9" s="14">
        <v>1251.3931319999999</v>
      </c>
      <c r="J9" s="14">
        <v>1125.1137079999999</v>
      </c>
      <c r="L9" s="3">
        <f t="shared" si="0"/>
        <v>2.797553745490073E-2</v>
      </c>
      <c r="M9" s="3">
        <f t="shared" si="1"/>
        <v>2.797553745490073E-2</v>
      </c>
      <c r="N9" s="3">
        <f t="shared" si="2"/>
        <v>9.4551261394864292E-4</v>
      </c>
      <c r="O9" s="3">
        <f t="shared" si="3"/>
        <v>2.5351461520876659E-5</v>
      </c>
      <c r="P9" s="3">
        <f t="shared" si="4"/>
        <v>0.27632546095229571</v>
      </c>
      <c r="Q9" s="3">
        <f t="shared" si="5"/>
        <v>0.10091107324376787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1158.2399399999999</v>
      </c>
      <c r="E10" s="14">
        <v>1050.83421</v>
      </c>
      <c r="F10" s="14">
        <v>1038.054952</v>
      </c>
      <c r="G10" s="14">
        <v>1132.4862900000001</v>
      </c>
      <c r="H10" s="14">
        <v>1304.8502899999999</v>
      </c>
      <c r="I10" s="14">
        <v>1054.366702</v>
      </c>
      <c r="J10" s="14">
        <v>1110.6720299999999</v>
      </c>
      <c r="L10" s="3">
        <f t="shared" si="0"/>
        <v>4.106913287759701E-2</v>
      </c>
      <c r="M10" s="3">
        <f t="shared" si="1"/>
        <v>-5.3875328075021364E-2</v>
      </c>
      <c r="N10" s="3">
        <f t="shared" si="2"/>
        <v>-6.5381207087748486E-2</v>
      </c>
      <c r="O10" s="3">
        <f t="shared" si="3"/>
        <v>1.926227292341005E-2</v>
      </c>
      <c r="P10" s="3">
        <f t="shared" si="4"/>
        <v>0.14881267336806886</v>
      </c>
      <c r="Q10" s="3">
        <f t="shared" si="5"/>
        <v>-5.0694828427434085E-2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1018.91389</v>
      </c>
      <c r="E11" s="14">
        <v>1032.23927</v>
      </c>
      <c r="F11" s="14">
        <v>1017.8227360000001</v>
      </c>
      <c r="G11" s="14">
        <v>1016.41086</v>
      </c>
      <c r="H11" s="14">
        <v>1215.0381539999998</v>
      </c>
      <c r="I11" s="14">
        <v>1018.96235</v>
      </c>
      <c r="J11" s="14">
        <v>1015.5226439999999</v>
      </c>
      <c r="L11" s="3">
        <f t="shared" si="0"/>
        <v>3.3282949945850058E-3</v>
      </c>
      <c r="M11" s="3">
        <f t="shared" si="1"/>
        <v>1.6194526294276843E-2</v>
      </c>
      <c r="N11" s="3">
        <f t="shared" si="2"/>
        <v>2.2598158978442951E-3</v>
      </c>
      <c r="O11" s="3">
        <f t="shared" si="3"/>
        <v>8.7387496036795277E-4</v>
      </c>
      <c r="P11" s="3">
        <f t="shared" si="4"/>
        <v>0.16420513984946022</v>
      </c>
      <c r="Q11" s="3">
        <f t="shared" si="5"/>
        <v>3.3756948919654536E-3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3235.92526</v>
      </c>
      <c r="E12" s="14">
        <v>3232.4197600000002</v>
      </c>
      <c r="F12" s="14">
        <v>3221.0874199999998</v>
      </c>
      <c r="G12" s="14">
        <v>3221.0874199999998</v>
      </c>
      <c r="H12" s="14">
        <v>3223.4556600000001</v>
      </c>
      <c r="I12" s="14">
        <v>3221.561068</v>
      </c>
      <c r="J12" s="14">
        <v>3221.0874199999998</v>
      </c>
      <c r="L12" s="3">
        <f t="shared" si="0"/>
        <v>4.5853469433963815E-3</v>
      </c>
      <c r="M12" s="3">
        <f t="shared" si="1"/>
        <v>3.5058379917837111E-3</v>
      </c>
      <c r="N12" s="3">
        <f t="shared" si="2"/>
        <v>0</v>
      </c>
      <c r="O12" s="3">
        <f t="shared" si="3"/>
        <v>0</v>
      </c>
      <c r="P12" s="3">
        <f t="shared" si="4"/>
        <v>7.346898018135735E-4</v>
      </c>
      <c r="Q12" s="3">
        <f t="shared" si="5"/>
        <v>1.4702437420942264E-4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2684.3588100000002</v>
      </c>
      <c r="E13" s="14">
        <v>2684.3588100000002</v>
      </c>
      <c r="F13" s="14">
        <v>2672.8118100000002</v>
      </c>
      <c r="G13" s="14">
        <v>2684.3588100000002</v>
      </c>
      <c r="H13" s="14">
        <v>2678.2908300000004</v>
      </c>
      <c r="I13" s="14">
        <v>2672.8118100000002</v>
      </c>
      <c r="J13" s="14">
        <v>2672.8118100000002</v>
      </c>
      <c r="L13" s="3">
        <f t="shared" si="0"/>
        <v>4.3015858971550917E-3</v>
      </c>
      <c r="M13" s="3">
        <f t="shared" si="1"/>
        <v>4.3015858971550917E-3</v>
      </c>
      <c r="N13" s="3">
        <f t="shared" si="2"/>
        <v>0</v>
      </c>
      <c r="O13" s="3">
        <f t="shared" si="3"/>
        <v>4.3015858971550917E-3</v>
      </c>
      <c r="P13" s="3">
        <f t="shared" si="4"/>
        <v>2.0457151025679381E-3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2369.3784799999999</v>
      </c>
      <c r="E14" s="14">
        <v>2352.5511799999999</v>
      </c>
      <c r="F14" s="14">
        <v>2225.8232240000002</v>
      </c>
      <c r="G14" s="14">
        <v>2094.1094400000002</v>
      </c>
      <c r="H14" s="14">
        <v>2212.0816839999998</v>
      </c>
      <c r="I14" s="14">
        <v>2304.8736720000002</v>
      </c>
      <c r="J14" s="14">
        <v>2093.7199959999998</v>
      </c>
      <c r="L14" s="3">
        <f t="shared" si="0"/>
        <v>0.1163421067283434</v>
      </c>
      <c r="M14" s="3">
        <f t="shared" si="1"/>
        <v>0.11002148909678561</v>
      </c>
      <c r="N14" s="3">
        <f t="shared" si="2"/>
        <v>5.9350278393896561E-2</v>
      </c>
      <c r="O14" s="3">
        <f t="shared" si="3"/>
        <v>1.8597117827823121E-4</v>
      </c>
      <c r="P14" s="3">
        <f t="shared" si="4"/>
        <v>5.3506924656585138E-2</v>
      </c>
      <c r="Q14" s="3">
        <f t="shared" si="5"/>
        <v>9.161182175193866E-2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106572.75405999999</v>
      </c>
      <c r="E15" s="14">
        <v>106572.75405999999</v>
      </c>
      <c r="F15" s="14">
        <v>97809.602870000002</v>
      </c>
      <c r="G15" s="14">
        <v>97803.005380000002</v>
      </c>
      <c r="H15" s="14">
        <v>97809.579071999993</v>
      </c>
      <c r="I15" s="14">
        <v>97805.111339999989</v>
      </c>
      <c r="J15" s="14">
        <v>97803.005380000002</v>
      </c>
      <c r="L15" s="3">
        <f t="shared" si="0"/>
        <v>8.2288843498054487E-2</v>
      </c>
      <c r="M15" s="3">
        <f t="shared" si="1"/>
        <v>8.2288843498054487E-2</v>
      </c>
      <c r="N15" s="3">
        <f t="shared" si="2"/>
        <v>6.7452374883567579E-5</v>
      </c>
      <c r="O15" s="3">
        <f t="shared" si="3"/>
        <v>0</v>
      </c>
      <c r="P15" s="3">
        <f t="shared" si="4"/>
        <v>6.7209081793019365E-5</v>
      </c>
      <c r="Q15" s="3">
        <f t="shared" si="5"/>
        <v>2.1532207991311162E-5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45401.21398</v>
      </c>
      <c r="E16" s="14">
        <v>43791.777620000001</v>
      </c>
      <c r="F16" s="14">
        <v>38882.618310000005</v>
      </c>
      <c r="G16" s="14">
        <v>35222.825491999996</v>
      </c>
      <c r="H16" s="14">
        <v>36284.411565999995</v>
      </c>
      <c r="I16" s="14">
        <v>37155.290911999997</v>
      </c>
      <c r="J16" s="14">
        <v>35492.907926</v>
      </c>
      <c r="L16" s="3">
        <f t="shared" si="0"/>
        <v>0.21823879111172614</v>
      </c>
      <c r="M16" s="3">
        <f t="shared" si="1"/>
        <v>0.1895074862229354</v>
      </c>
      <c r="N16" s="3">
        <f t="shared" si="2"/>
        <v>8.7178038191122145E-2</v>
      </c>
      <c r="O16" s="3">
        <f t="shared" si="3"/>
        <v>-7.6094760835912567E-3</v>
      </c>
      <c r="P16" s="3">
        <f t="shared" si="4"/>
        <v>2.1813875596694732E-2</v>
      </c>
      <c r="Q16" s="3">
        <f t="shared" si="5"/>
        <v>4.4741487556570286E-2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36231.827749999997</v>
      </c>
      <c r="E17" s="14">
        <v>37345.1</v>
      </c>
      <c r="F17" s="14">
        <v>36231.827749999997</v>
      </c>
      <c r="G17" s="14">
        <v>34974.896214</v>
      </c>
      <c r="H17" s="14">
        <v>35893.700144000002</v>
      </c>
      <c r="I17" s="14">
        <v>36515.17512</v>
      </c>
      <c r="J17" s="14">
        <v>35041.327502</v>
      </c>
      <c r="L17" s="3">
        <f t="shared" si="0"/>
        <v>3.2857857909196889E-2</v>
      </c>
      <c r="M17" s="3">
        <f t="shared" si="1"/>
        <v>6.1688748938950454E-2</v>
      </c>
      <c r="N17" s="3">
        <f t="shared" si="2"/>
        <v>3.2857857909196889E-2</v>
      </c>
      <c r="O17" s="3">
        <f t="shared" si="3"/>
        <v>-1.8957982683791923E-3</v>
      </c>
      <c r="P17" s="3">
        <f t="shared" si="4"/>
        <v>2.3747137759005457E-2</v>
      </c>
      <c r="Q17" s="3">
        <f t="shared" si="5"/>
        <v>4.0362605770244482E-2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478956.29897</v>
      </c>
      <c r="E18" s="14">
        <v>482878.92028000002</v>
      </c>
      <c r="F18" s="14">
        <v>439153.40161599993</v>
      </c>
      <c r="G18" s="14">
        <v>424567.40804600006</v>
      </c>
      <c r="H18" s="14">
        <v>424671.49132999999</v>
      </c>
      <c r="I18" s="14">
        <v>424688.535798</v>
      </c>
      <c r="J18" s="14">
        <v>424615.70777799998</v>
      </c>
      <c r="L18" s="3">
        <f t="shared" si="0"/>
        <v>0.11345626168579466</v>
      </c>
      <c r="M18" s="3">
        <f t="shared" si="1"/>
        <v>0.12065801602649333</v>
      </c>
      <c r="N18" s="3">
        <f t="shared" si="2"/>
        <v>3.3103908075182924E-2</v>
      </c>
      <c r="O18" s="3">
        <f t="shared" si="3"/>
        <v>-1.137492822690843E-4</v>
      </c>
      <c r="P18" s="3">
        <f t="shared" si="4"/>
        <v>1.3135695034602703E-4</v>
      </c>
      <c r="Q18" s="3">
        <f t="shared" si="5"/>
        <v>1.7148572156102537E-4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332590.85005000001</v>
      </c>
      <c r="E19" s="14">
        <v>330896.12722000002</v>
      </c>
      <c r="F19" s="14">
        <v>328366.68333200004</v>
      </c>
      <c r="G19" s="14">
        <v>324114.34181400004</v>
      </c>
      <c r="H19" s="14">
        <v>324668.601134</v>
      </c>
      <c r="I19" s="14">
        <v>326057.55071800004</v>
      </c>
      <c r="J19" s="14">
        <v>323248.57761399995</v>
      </c>
      <c r="L19" s="3">
        <f t="shared" si="0"/>
        <v>2.8089385004414848E-2</v>
      </c>
      <c r="M19" s="3">
        <f t="shared" si="1"/>
        <v>2.3111632252243053E-2</v>
      </c>
      <c r="N19" s="3">
        <f t="shared" si="2"/>
        <v>1.5586556060029257E-2</v>
      </c>
      <c r="O19" s="3">
        <f t="shared" si="3"/>
        <v>2.6711690545829958E-3</v>
      </c>
      <c r="P19" s="3">
        <f t="shared" si="4"/>
        <v>4.3737630157033936E-3</v>
      </c>
      <c r="Q19" s="3">
        <f t="shared" si="5"/>
        <v>8.6149610638200196E-3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327527.76575000002</v>
      </c>
      <c r="E20" s="14">
        <v>324747.90888</v>
      </c>
      <c r="F20" s="14">
        <v>327527.76575000002</v>
      </c>
      <c r="G20" s="14">
        <v>323179.669154</v>
      </c>
      <c r="H20" s="14">
        <v>324066.95343799994</v>
      </c>
      <c r="I20" s="14">
        <v>325970.62211</v>
      </c>
      <c r="J20" s="14">
        <v>322718.63529800001</v>
      </c>
      <c r="L20" s="3">
        <f t="shared" si="0"/>
        <v>1.4683122943753088E-2</v>
      </c>
      <c r="M20" s="3">
        <f t="shared" si="1"/>
        <v>6.2487656625676569E-3</v>
      </c>
      <c r="N20" s="3">
        <f t="shared" si="2"/>
        <v>1.4683122943753088E-2</v>
      </c>
      <c r="O20" s="3">
        <f t="shared" si="3"/>
        <v>1.426555875890525E-3</v>
      </c>
      <c r="P20" s="3">
        <f t="shared" si="4"/>
        <v>4.160615964373204E-3</v>
      </c>
      <c r="Q20" s="3">
        <f t="shared" si="5"/>
        <v>9.9763186969118751E-3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1672.71541</v>
      </c>
      <c r="E21" s="14">
        <v>1556.97567</v>
      </c>
      <c r="F21" s="14">
        <v>1570.195682</v>
      </c>
      <c r="G21" s="14">
        <v>1537.93209</v>
      </c>
      <c r="H21" s="14">
        <v>1537.93209</v>
      </c>
      <c r="I21" s="14">
        <v>1537.93209</v>
      </c>
      <c r="J21" s="14">
        <v>1537.93209</v>
      </c>
      <c r="L21" s="3">
        <f t="shared" si="0"/>
        <v>8.0577556226375649E-2</v>
      </c>
      <c r="M21" s="3">
        <f t="shared" si="1"/>
        <v>1.2231135249531561E-2</v>
      </c>
      <c r="N21" s="3">
        <f t="shared" si="2"/>
        <v>2.054749759527107E-2</v>
      </c>
      <c r="O21" s="3">
        <f t="shared" si="3"/>
        <v>0</v>
      </c>
      <c r="P21" s="3">
        <f t="shared" si="4"/>
        <v>0</v>
      </c>
      <c r="Q21" s="3">
        <f t="shared" si="5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694.44602999999995</v>
      </c>
      <c r="E22" s="14">
        <v>711.97487999999998</v>
      </c>
      <c r="F22" s="14">
        <v>681.27579600000001</v>
      </c>
      <c r="G22" s="14">
        <v>634.340148</v>
      </c>
      <c r="H22" s="14">
        <v>672.79866800000002</v>
      </c>
      <c r="I22" s="14">
        <v>716.91573600000004</v>
      </c>
      <c r="J22" s="14">
        <v>633.16856200000007</v>
      </c>
      <c r="L22" s="3">
        <f t="shared" si="0"/>
        <v>8.8239352451910322E-2</v>
      </c>
      <c r="M22" s="3">
        <f t="shared" si="1"/>
        <v>0.11068693603347343</v>
      </c>
      <c r="N22" s="3">
        <f t="shared" si="2"/>
        <v>7.0613449475900578E-2</v>
      </c>
      <c r="O22" s="3">
        <f t="shared" si="3"/>
        <v>1.8469365429475131E-3</v>
      </c>
      <c r="P22" s="3">
        <f t="shared" si="4"/>
        <v>5.8903365724261442E-2</v>
      </c>
      <c r="Q22" s="3">
        <f t="shared" si="5"/>
        <v>0.11681592381730058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671.56894999999997</v>
      </c>
      <c r="E23" s="14">
        <v>638.14131999999995</v>
      </c>
      <c r="F23" s="14">
        <v>640.53650199999993</v>
      </c>
      <c r="G23" s="14">
        <v>605.26440000000002</v>
      </c>
      <c r="H23" s="14">
        <v>651.57989199999997</v>
      </c>
      <c r="I23" s="14">
        <v>696.68794600000001</v>
      </c>
      <c r="J23" s="14">
        <v>605.02451799999994</v>
      </c>
      <c r="L23" s="3">
        <f t="shared" si="0"/>
        <v>9.908801173729076E-2</v>
      </c>
      <c r="M23" s="3">
        <f t="shared" si="1"/>
        <v>5.1895718020578907E-2</v>
      </c>
      <c r="N23" s="3">
        <f t="shared" si="2"/>
        <v>5.5440999676237009E-2</v>
      </c>
      <c r="O23" s="3">
        <f t="shared" si="3"/>
        <v>3.9632596927901203E-4</v>
      </c>
      <c r="P23" s="3">
        <f t="shared" si="4"/>
        <v>7.1449985752476283E-2</v>
      </c>
      <c r="Q23" s="3">
        <f t="shared" si="5"/>
        <v>0.1315702798164963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2785.9029300000002</v>
      </c>
      <c r="E24" s="14">
        <v>2785.9029300000002</v>
      </c>
      <c r="F24" s="14">
        <v>2597.6807320000003</v>
      </c>
      <c r="G24" s="14">
        <v>2457.0948279999998</v>
      </c>
      <c r="H24" s="14">
        <v>2626.5085720000002</v>
      </c>
      <c r="I24" s="14">
        <v>2546.6852079999999</v>
      </c>
      <c r="J24" s="14">
        <v>2410.5316740000003</v>
      </c>
      <c r="L24" s="3">
        <f t="shared" si="0"/>
        <v>0.13473953164620847</v>
      </c>
      <c r="M24" s="3">
        <f t="shared" si="1"/>
        <v>0.13473953164620847</v>
      </c>
      <c r="N24" s="3">
        <f t="shared" si="2"/>
        <v>7.2044672655330738E-2</v>
      </c>
      <c r="O24" s="3">
        <f t="shared" si="3"/>
        <v>1.8950491234357637E-2</v>
      </c>
      <c r="P24" s="3">
        <f t="shared" si="4"/>
        <v>8.2229656625693232E-2</v>
      </c>
      <c r="Q24" s="3">
        <f t="shared" si="5"/>
        <v>5.3463040336628673E-2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</v>
      </c>
      <c r="E25" s="14">
        <v>1872.27745</v>
      </c>
      <c r="F25" s="14">
        <v>1913.80556</v>
      </c>
      <c r="G25" s="14">
        <v>1795.958036</v>
      </c>
      <c r="H25" s="14">
        <v>1909.4924019999999</v>
      </c>
      <c r="I25" s="14">
        <v>1839.5353619999999</v>
      </c>
      <c r="J25" s="14">
        <v>1777.6222260000002</v>
      </c>
      <c r="L25" s="3">
        <f t="shared" si="0"/>
        <v>7.1158396049387493E-2</v>
      </c>
      <c r="M25" s="3">
        <f t="shared" si="1"/>
        <v>5.0556195076749903E-2</v>
      </c>
      <c r="N25" s="3">
        <f t="shared" si="2"/>
        <v>7.1158396049387493E-2</v>
      </c>
      <c r="O25" s="3">
        <f t="shared" si="3"/>
        <v>1.0209486876897055E-2</v>
      </c>
      <c r="P25" s="3">
        <f t="shared" si="4"/>
        <v>6.9060330306566831E-2</v>
      </c>
      <c r="Q25" s="3">
        <f t="shared" si="5"/>
        <v>3.3656942551343938E-2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1807.78541</v>
      </c>
      <c r="E26" s="14">
        <v>1796.8298</v>
      </c>
      <c r="F26" s="14">
        <v>1807.78541</v>
      </c>
      <c r="G26" s="14">
        <v>1765.8648900000001</v>
      </c>
      <c r="H26" s="14">
        <v>1858.3146559999998</v>
      </c>
      <c r="I26" s="14">
        <v>1808.906626</v>
      </c>
      <c r="J26" s="14">
        <v>1763.351486</v>
      </c>
      <c r="L26" s="3">
        <f t="shared" si="0"/>
        <v>2.4579202683132583E-2</v>
      </c>
      <c r="M26" s="3">
        <f t="shared" si="1"/>
        <v>1.8631878211280754E-2</v>
      </c>
      <c r="N26" s="3">
        <f t="shared" si="2"/>
        <v>2.4579202683132583E-2</v>
      </c>
      <c r="O26" s="3">
        <f t="shared" si="3"/>
        <v>1.423327466463211E-3</v>
      </c>
      <c r="P26" s="3">
        <f t="shared" si="4"/>
        <v>5.1101771001691852E-2</v>
      </c>
      <c r="Q26" s="3">
        <f t="shared" si="5"/>
        <v>2.5183798514097508E-2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21568.96113</v>
      </c>
      <c r="E27" s="14">
        <v>21468.309099999999</v>
      </c>
      <c r="F27" s="14">
        <v>21568.96113</v>
      </c>
      <c r="G27" s="14">
        <v>20831.775000000001</v>
      </c>
      <c r="H27" s="14">
        <v>25326.138083999998</v>
      </c>
      <c r="I27" s="14">
        <v>21786</v>
      </c>
      <c r="J27" s="14">
        <v>20831.775000000001</v>
      </c>
      <c r="L27" s="3">
        <f t="shared" si="0"/>
        <v>3.4178100908840492E-2</v>
      </c>
      <c r="M27" s="3">
        <f t="shared" si="1"/>
        <v>2.9649941084554123E-2</v>
      </c>
      <c r="N27" s="3">
        <f t="shared" si="2"/>
        <v>3.4178100908840492E-2</v>
      </c>
      <c r="O27" s="3">
        <f t="shared" si="3"/>
        <v>0</v>
      </c>
      <c r="P27" s="3">
        <f t="shared" si="4"/>
        <v>0.17745947167678711</v>
      </c>
      <c r="Q27" s="3">
        <f t="shared" si="5"/>
        <v>4.3799917378132679E-2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19065.998599999999</v>
      </c>
      <c r="E28" s="14">
        <v>19130.511500000001</v>
      </c>
      <c r="F28" s="14">
        <v>19065.998599999999</v>
      </c>
      <c r="G28" s="14">
        <v>19001.818254000002</v>
      </c>
      <c r="H28" s="14">
        <v>21091.426306000001</v>
      </c>
      <c r="I28" s="14">
        <v>19148.365394</v>
      </c>
      <c r="J28" s="14">
        <v>18979.619884</v>
      </c>
      <c r="L28" s="3">
        <f t="shared" si="0"/>
        <v>4.5305109798969177E-3</v>
      </c>
      <c r="M28" s="3">
        <f t="shared" si="1"/>
        <v>7.8874846603030346E-3</v>
      </c>
      <c r="N28" s="3">
        <f t="shared" si="2"/>
        <v>4.5305109798969177E-3</v>
      </c>
      <c r="O28" s="3">
        <f t="shared" si="3"/>
        <v>1.1682234670005326E-3</v>
      </c>
      <c r="P28" s="3">
        <f t="shared" si="4"/>
        <v>0.10012629735710399</v>
      </c>
      <c r="Q28" s="3">
        <f t="shared" si="5"/>
        <v>8.8125281990323739E-3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19020.040059999999</v>
      </c>
      <c r="E29" s="14">
        <v>19080.702310000001</v>
      </c>
      <c r="F29" s="14">
        <v>19020.040059999999</v>
      </c>
      <c r="G29" s="14">
        <v>18984.408426000002</v>
      </c>
      <c r="H29" s="14">
        <v>19981.345842000002</v>
      </c>
      <c r="I29" s="14">
        <v>19113.657061999998</v>
      </c>
      <c r="J29" s="14">
        <v>18977.263018000001</v>
      </c>
      <c r="L29" s="3">
        <f t="shared" si="0"/>
        <v>2.249051099001623E-3</v>
      </c>
      <c r="M29" s="3">
        <f t="shared" si="1"/>
        <v>5.4211469955059068E-3</v>
      </c>
      <c r="N29" s="3">
        <f t="shared" si="2"/>
        <v>2.249051099001623E-3</v>
      </c>
      <c r="O29" s="3">
        <f t="shared" si="3"/>
        <v>3.7638296857406197E-4</v>
      </c>
      <c r="P29" s="3">
        <f t="shared" si="4"/>
        <v>5.0251010714676608E-2</v>
      </c>
      <c r="Q29" s="3">
        <f t="shared" si="5"/>
        <v>7.1359470120013263E-3</v>
      </c>
    </row>
    <row r="30" spans="1:17" s="3" customFormat="1" x14ac:dyDescent="0.25">
      <c r="D30" s="14"/>
      <c r="H30" s="14"/>
      <c r="L30" s="24">
        <f>AVERAGE(L3:L29)</f>
        <v>6.4260279476474155E-2</v>
      </c>
      <c r="M30" s="24">
        <f>AVERAGE(M3:M29)</f>
        <v>4.5845964433163508E-2</v>
      </c>
      <c r="N30" s="24">
        <f t="shared" ref="N30:Q30" si="6">AVERAGE(N3:N29)</f>
        <v>2.4567668336386145E-2</v>
      </c>
      <c r="O30" s="24">
        <f t="shared" si="6"/>
        <v>1.3163310803502297E-2</v>
      </c>
      <c r="P30" s="24">
        <f t="shared" si="6"/>
        <v>6.0154223052476218E-2</v>
      </c>
      <c r="Q30" s="24">
        <f t="shared" si="6"/>
        <v>2.8015118473773391E-2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abSelected="1" topLeftCell="Q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44140625" customWidth="1"/>
    <col min="27" max="27" width="8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39.640340000000002</v>
      </c>
      <c r="E4" s="21">
        <v>39.640340000000002</v>
      </c>
      <c r="F4" s="21">
        <v>39.640340000000002</v>
      </c>
      <c r="G4" s="21">
        <v>39.640340000000002</v>
      </c>
      <c r="H4" s="21">
        <v>39.640340000000002</v>
      </c>
      <c r="I4" s="21">
        <v>39.640340000000002</v>
      </c>
      <c r="J4" s="22">
        <v>38.739649999999997</v>
      </c>
      <c r="K4" s="22">
        <v>38.739649999999997</v>
      </c>
      <c r="L4" s="22">
        <v>38.739649999999997</v>
      </c>
      <c r="M4" s="22">
        <v>38.73715</v>
      </c>
      <c r="N4" s="22">
        <v>38.73715</v>
      </c>
      <c r="O4" s="22">
        <v>38.73715</v>
      </c>
      <c r="P4" s="22">
        <v>40.390520000000002</v>
      </c>
      <c r="Q4" s="22">
        <v>38.73715</v>
      </c>
      <c r="R4" s="22">
        <v>39.298493999999998</v>
      </c>
      <c r="S4" s="22">
        <v>38.73715</v>
      </c>
      <c r="T4" s="22">
        <v>38.73715</v>
      </c>
      <c r="U4" s="22">
        <v>38.73715</v>
      </c>
      <c r="V4" s="22">
        <v>38.73715</v>
      </c>
      <c r="W4" s="22">
        <v>38.73715</v>
      </c>
      <c r="X4" s="22">
        <v>38.73715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32.040990000000001</v>
      </c>
      <c r="E5" s="21">
        <v>32.040990000000001</v>
      </c>
      <c r="F5" s="21">
        <v>32.040990000000001</v>
      </c>
      <c r="G5" s="21">
        <v>31.857019999999999</v>
      </c>
      <c r="H5" s="21">
        <v>31.857019999999999</v>
      </c>
      <c r="I5" s="21">
        <v>31.857019999999999</v>
      </c>
      <c r="J5" s="22">
        <v>31.56334</v>
      </c>
      <c r="K5" s="22">
        <v>29.793109999999999</v>
      </c>
      <c r="L5" s="22">
        <v>30.447061999999999</v>
      </c>
      <c r="M5" s="22">
        <v>28.619430000000001</v>
      </c>
      <c r="N5" s="22">
        <v>28.49456</v>
      </c>
      <c r="O5" s="22">
        <v>28.569482000000001</v>
      </c>
      <c r="P5" s="22">
        <v>32.401850000000003</v>
      </c>
      <c r="Q5" s="22">
        <v>29.040299999999998</v>
      </c>
      <c r="R5" s="22">
        <v>30.851080000000003</v>
      </c>
      <c r="S5" s="22">
        <v>30.06381</v>
      </c>
      <c r="T5" s="22">
        <v>29.191140000000001</v>
      </c>
      <c r="U5" s="22">
        <v>29.804272000000005</v>
      </c>
      <c r="V5" s="22">
        <v>28.494509999999998</v>
      </c>
      <c r="W5" s="22">
        <v>27.254909999999999</v>
      </c>
      <c r="X5" s="22">
        <v>27.999777999999999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28.32244</v>
      </c>
      <c r="E6" s="21">
        <v>28.32244</v>
      </c>
      <c r="F6" s="21">
        <v>28.32244</v>
      </c>
      <c r="G6" s="21">
        <v>26.858090000000001</v>
      </c>
      <c r="H6" s="21">
        <v>26.858090000000001</v>
      </c>
      <c r="I6" s="21">
        <v>26.858089999999997</v>
      </c>
      <c r="J6" s="22">
        <v>28.32244</v>
      </c>
      <c r="K6" s="22">
        <v>27.069800000000001</v>
      </c>
      <c r="L6" s="22">
        <v>27.320328</v>
      </c>
      <c r="M6" s="22">
        <v>28.050059999999998</v>
      </c>
      <c r="N6" s="22">
        <v>27.991720000000001</v>
      </c>
      <c r="O6" s="22">
        <v>28.008943999999996</v>
      </c>
      <c r="P6" s="22">
        <v>30.223929999999999</v>
      </c>
      <c r="Q6" s="22">
        <v>26.967880000000001</v>
      </c>
      <c r="R6" s="22">
        <v>28.737069999999999</v>
      </c>
      <c r="S6" s="22">
        <v>28.1493</v>
      </c>
      <c r="T6" s="22">
        <v>26.848690000000001</v>
      </c>
      <c r="U6" s="22">
        <v>27.182839999999999</v>
      </c>
      <c r="V6" s="22">
        <v>27.944179999999999</v>
      </c>
      <c r="W6" s="22">
        <v>27.04636</v>
      </c>
      <c r="X6" s="22">
        <v>27.729469999999999</v>
      </c>
      <c r="Y6" s="23"/>
      <c r="Z6" s="3" t="s">
        <v>17</v>
      </c>
      <c r="AA6" s="3" t="s">
        <v>15</v>
      </c>
      <c r="AB6" s="14">
        <f ca="1">INDIRECT("D"&amp;4+(ROW(A1)-1)+COLUMN(A1)-1)</f>
        <v>39.640340000000002</v>
      </c>
      <c r="AC6" s="14">
        <f t="shared" ref="AC6:BB6" ca="1" si="0">INDIRECT("D"&amp;4+(ROW(B1)-1)+COLUMN(B1)-1)</f>
        <v>32.040990000000001</v>
      </c>
      <c r="AD6" s="14">
        <f t="shared" ca="1" si="0"/>
        <v>28.32244</v>
      </c>
      <c r="AE6" s="14">
        <f t="shared" ca="1" si="0"/>
        <v>178.6396</v>
      </c>
      <c r="AF6" s="14">
        <f t="shared" ca="1" si="0"/>
        <v>153.31675999999999</v>
      </c>
      <c r="AG6" s="14">
        <f t="shared" ca="1" si="0"/>
        <v>103.59434</v>
      </c>
      <c r="AH6" s="14">
        <f t="shared" ca="1" si="0"/>
        <v>1157.4952599999999</v>
      </c>
      <c r="AI6" s="14">
        <f t="shared" ca="1" si="0"/>
        <v>1158.2399399999999</v>
      </c>
      <c r="AJ6" s="14">
        <f t="shared" ca="1" si="0"/>
        <v>1018.91389</v>
      </c>
      <c r="AK6" s="14">
        <f t="shared" ca="1" si="0"/>
        <v>3235.92526</v>
      </c>
      <c r="AL6" s="14">
        <f t="shared" ca="1" si="0"/>
        <v>2684.3588100000002</v>
      </c>
      <c r="AM6" s="14">
        <f t="shared" ca="1" si="0"/>
        <v>2369.3784799999999</v>
      </c>
      <c r="AN6" s="14">
        <f t="shared" ca="1" si="0"/>
        <v>106572.75406000001</v>
      </c>
      <c r="AO6" s="14">
        <f t="shared" ca="1" si="0"/>
        <v>45401.21398</v>
      </c>
      <c r="AP6" s="14">
        <f t="shared" ca="1" si="0"/>
        <v>36231.827749999997</v>
      </c>
      <c r="AQ6" s="14">
        <f t="shared" ca="1" si="0"/>
        <v>478956.29897</v>
      </c>
      <c r="AR6" s="14">
        <f t="shared" ca="1" si="0"/>
        <v>332590.85005000001</v>
      </c>
      <c r="AS6" s="14">
        <f t="shared" ca="1" si="0"/>
        <v>327527.76575000002</v>
      </c>
      <c r="AT6" s="14">
        <f t="shared" ca="1" si="0"/>
        <v>1672.71541</v>
      </c>
      <c r="AU6" s="14">
        <f t="shared" ca="1" si="0"/>
        <v>694.44602999999995</v>
      </c>
      <c r="AV6" s="14">
        <f t="shared" ca="1" si="0"/>
        <v>671.56894999999997</v>
      </c>
      <c r="AW6" s="14">
        <f t="shared" ca="1" si="0"/>
        <v>2785.9029300000002</v>
      </c>
      <c r="AX6" s="14">
        <f t="shared" ca="1" si="0"/>
        <v>1913.80556</v>
      </c>
      <c r="AY6" s="14">
        <f t="shared" ca="1" si="0"/>
        <v>1807.78541</v>
      </c>
      <c r="AZ6" s="14">
        <f t="shared" ca="1" si="0"/>
        <v>21568.96113</v>
      </c>
      <c r="BA6" s="14">
        <f t="shared" ca="1" si="0"/>
        <v>19065.998599999999</v>
      </c>
      <c r="BB6" s="14">
        <f t="shared" ca="1" si="0"/>
        <v>19020.040059999999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178.6396</v>
      </c>
      <c r="E7" s="21">
        <v>178.6396</v>
      </c>
      <c r="F7" s="21">
        <v>178.6396</v>
      </c>
      <c r="G7" s="21">
        <v>178.6396</v>
      </c>
      <c r="H7" s="21">
        <v>178.6396</v>
      </c>
      <c r="I7" s="21">
        <v>178.6396</v>
      </c>
      <c r="J7" s="22">
        <v>178.52949000000001</v>
      </c>
      <c r="K7" s="22">
        <v>178.52949000000001</v>
      </c>
      <c r="L7" s="22">
        <v>178.52949000000001</v>
      </c>
      <c r="M7" s="22">
        <v>175.13758000000001</v>
      </c>
      <c r="N7" s="22">
        <v>175.13758000000001</v>
      </c>
      <c r="O7" s="22">
        <v>175.13758000000001</v>
      </c>
      <c r="P7" s="22">
        <v>183.33581000000001</v>
      </c>
      <c r="Q7" s="22">
        <v>178.57723999999999</v>
      </c>
      <c r="R7" s="22">
        <v>180.37447999999998</v>
      </c>
      <c r="S7" s="22">
        <v>178.53030999999999</v>
      </c>
      <c r="T7" s="22">
        <v>175.14313999999999</v>
      </c>
      <c r="U7" s="22">
        <v>176.09000999999998</v>
      </c>
      <c r="V7" s="22">
        <v>175.13758000000001</v>
      </c>
      <c r="W7" s="22">
        <v>175.13758000000001</v>
      </c>
      <c r="X7" s="22">
        <v>175.13758000000001</v>
      </c>
      <c r="Y7" s="23"/>
      <c r="Z7" s="3" t="s">
        <v>17</v>
      </c>
      <c r="AA7" s="3" t="s">
        <v>48</v>
      </c>
      <c r="AB7" s="14">
        <f ca="1">INDIRECT("G"&amp;4+(ROW(A1)-1)+COLUMN(A1)-1)</f>
        <v>39.640340000000002</v>
      </c>
      <c r="AC7" s="14">
        <f t="shared" ref="AC7:BB7" ca="1" si="1">INDIRECT("G"&amp;4+(ROW(B1)-1)+COLUMN(B1)-1)</f>
        <v>31.857019999999999</v>
      </c>
      <c r="AD7" s="14">
        <f t="shared" ca="1" si="1"/>
        <v>26.858090000000001</v>
      </c>
      <c r="AE7" s="14">
        <f t="shared" ca="1" si="1"/>
        <v>178.6396</v>
      </c>
      <c r="AF7" s="14">
        <f t="shared" ca="1" si="1"/>
        <v>115.43046</v>
      </c>
      <c r="AG7" s="14">
        <f t="shared" ca="1" si="1"/>
        <v>104.00843</v>
      </c>
      <c r="AH7" s="14">
        <f t="shared" ca="1" si="1"/>
        <v>1157.4952599999999</v>
      </c>
      <c r="AI7" s="14">
        <f t="shared" ca="1" si="1"/>
        <v>1050.83421</v>
      </c>
      <c r="AJ7" s="14">
        <f t="shared" ca="1" si="1"/>
        <v>1032.23927</v>
      </c>
      <c r="AK7" s="14">
        <f t="shared" ca="1" si="1"/>
        <v>3232.4197600000002</v>
      </c>
      <c r="AL7" s="14">
        <f t="shared" ca="1" si="1"/>
        <v>2684.3588100000002</v>
      </c>
      <c r="AM7" s="14">
        <f t="shared" ca="1" si="1"/>
        <v>2352.5511799999999</v>
      </c>
      <c r="AN7" s="14">
        <f t="shared" ca="1" si="1"/>
        <v>106572.75406000001</v>
      </c>
      <c r="AO7" s="14">
        <f t="shared" ca="1" si="1"/>
        <v>43791.777620000001</v>
      </c>
      <c r="AP7" s="14">
        <f t="shared" ca="1" si="1"/>
        <v>37345.1</v>
      </c>
      <c r="AQ7" s="14">
        <f t="shared" ca="1" si="1"/>
        <v>482878.92028000002</v>
      </c>
      <c r="AR7" s="14">
        <f t="shared" ca="1" si="1"/>
        <v>330896.12722000002</v>
      </c>
      <c r="AS7" s="14">
        <f t="shared" ca="1" si="1"/>
        <v>324747.90888</v>
      </c>
      <c r="AT7" s="14">
        <f t="shared" ca="1" si="1"/>
        <v>1556.97567</v>
      </c>
      <c r="AU7" s="14">
        <f t="shared" ca="1" si="1"/>
        <v>711.97487999999998</v>
      </c>
      <c r="AV7" s="14">
        <f t="shared" ca="1" si="1"/>
        <v>638.14131999999995</v>
      </c>
      <c r="AW7" s="14">
        <f t="shared" ca="1" si="1"/>
        <v>2785.9029300000002</v>
      </c>
      <c r="AX7" s="14">
        <f t="shared" ca="1" si="1"/>
        <v>1872.27745</v>
      </c>
      <c r="AY7" s="14">
        <f t="shared" ca="1" si="1"/>
        <v>1796.8298</v>
      </c>
      <c r="AZ7" s="14">
        <f t="shared" ca="1" si="1"/>
        <v>21468.309099999999</v>
      </c>
      <c r="BA7" s="14">
        <f t="shared" ca="1" si="1"/>
        <v>19130.511500000001</v>
      </c>
      <c r="BB7" s="14">
        <f t="shared" ca="1" si="1"/>
        <v>19080.702310000001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153.31675999999999</v>
      </c>
      <c r="E8" s="21">
        <v>153.31675999999999</v>
      </c>
      <c r="F8" s="21">
        <v>153.31675999999999</v>
      </c>
      <c r="G8" s="21">
        <v>115.43046</v>
      </c>
      <c r="H8" s="21">
        <v>115.43046</v>
      </c>
      <c r="I8" s="21">
        <v>115.43046</v>
      </c>
      <c r="J8" s="22">
        <v>114.85984000000001</v>
      </c>
      <c r="K8" s="22">
        <v>108.51705</v>
      </c>
      <c r="L8" s="22">
        <v>110.60578000000001</v>
      </c>
      <c r="M8" s="22">
        <v>148.65430000000001</v>
      </c>
      <c r="N8" s="22">
        <v>148.49435</v>
      </c>
      <c r="O8" s="22">
        <v>148.56912800000001</v>
      </c>
      <c r="P8" s="22">
        <v>117.26284</v>
      </c>
      <c r="Q8" s="22">
        <v>111.33432000000001</v>
      </c>
      <c r="R8" s="22">
        <v>114.52762199999999</v>
      </c>
      <c r="S8" s="22">
        <v>114.9226</v>
      </c>
      <c r="T8" s="22">
        <v>108.35872000000001</v>
      </c>
      <c r="U8" s="22">
        <v>111.34540000000001</v>
      </c>
      <c r="V8" s="22">
        <v>107.81835</v>
      </c>
      <c r="W8" s="22">
        <v>107.5501</v>
      </c>
      <c r="X8" s="22">
        <v>107.646512</v>
      </c>
      <c r="Y8" s="23"/>
      <c r="Z8" s="3" t="s">
        <v>17</v>
      </c>
      <c r="AA8" s="3" t="s">
        <v>11</v>
      </c>
      <c r="AB8" s="14">
        <f ca="1">INDIRECT("J"&amp;4+(ROW(A1)-1)+COLUMN(A1)-1)</f>
        <v>38.739649999999997</v>
      </c>
      <c r="AC8" s="14">
        <f t="shared" ref="AC8:BB8" ca="1" si="2">INDIRECT("J"&amp;4+(ROW(B1)-1)+COLUMN(B1)-1)</f>
        <v>31.56334</v>
      </c>
      <c r="AD8" s="14">
        <f t="shared" ca="1" si="2"/>
        <v>28.32244</v>
      </c>
      <c r="AE8" s="14">
        <f t="shared" ca="1" si="2"/>
        <v>178.52949000000001</v>
      </c>
      <c r="AF8" s="14">
        <f t="shared" ca="1" si="2"/>
        <v>114.85984000000001</v>
      </c>
      <c r="AG8" s="14">
        <f t="shared" ca="1" si="2"/>
        <v>103.13791999999999</v>
      </c>
      <c r="AH8" s="14">
        <f t="shared" ca="1" si="2"/>
        <v>1126.3474900000001</v>
      </c>
      <c r="AI8" s="14">
        <f t="shared" ca="1" si="2"/>
        <v>1068.2895799999999</v>
      </c>
      <c r="AJ8" s="14">
        <f t="shared" ca="1" si="2"/>
        <v>1018.8611100000001</v>
      </c>
      <c r="AK8" s="14">
        <f t="shared" ca="1" si="2"/>
        <v>3221.0874199999998</v>
      </c>
      <c r="AL8" s="14">
        <f t="shared" ca="1" si="2"/>
        <v>2672.8118100000002</v>
      </c>
      <c r="AM8" s="14">
        <f t="shared" ca="1" si="2"/>
        <v>2233.1605599999998</v>
      </c>
      <c r="AN8" s="14">
        <f t="shared" ca="1" si="2"/>
        <v>97809.645149999997</v>
      </c>
      <c r="AO8" s="14">
        <f t="shared" ca="1" si="2"/>
        <v>40330.972459999997</v>
      </c>
      <c r="AP8" s="14">
        <f t="shared" ca="1" si="2"/>
        <v>36231.827749999997</v>
      </c>
      <c r="AQ8" s="14">
        <f t="shared" ca="1" si="2"/>
        <v>454223.60950999998</v>
      </c>
      <c r="AR8" s="14">
        <f t="shared" ca="1" si="2"/>
        <v>330159.03668999998</v>
      </c>
      <c r="AS8" s="14">
        <f t="shared" ca="1" si="2"/>
        <v>327527.76575000002</v>
      </c>
      <c r="AT8" s="14">
        <f t="shared" ca="1" si="2"/>
        <v>1664.5426</v>
      </c>
      <c r="AU8" s="14">
        <f t="shared" ca="1" si="2"/>
        <v>685.45885999999996</v>
      </c>
      <c r="AV8" s="14">
        <f t="shared" ca="1" si="2"/>
        <v>663.08858999999995</v>
      </c>
      <c r="AW8" s="14">
        <f t="shared" ca="1" si="2"/>
        <v>2597.73983</v>
      </c>
      <c r="AX8" s="14">
        <f t="shared" ca="1" si="2"/>
        <v>1913.80556</v>
      </c>
      <c r="AY8" s="14">
        <f t="shared" ca="1" si="2"/>
        <v>1807.78541</v>
      </c>
      <c r="AZ8" s="14">
        <f t="shared" ca="1" si="2"/>
        <v>21568.96113</v>
      </c>
      <c r="BA8" s="14">
        <f t="shared" ca="1" si="2"/>
        <v>19065.998599999999</v>
      </c>
      <c r="BB8" s="14">
        <f t="shared" ca="1" si="2"/>
        <v>19020.040059999999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103.59434</v>
      </c>
      <c r="E9" s="21">
        <v>103.59434</v>
      </c>
      <c r="F9" s="21">
        <v>103.59434000000002</v>
      </c>
      <c r="G9" s="21">
        <v>104.00843</v>
      </c>
      <c r="H9" s="21">
        <v>104.00843</v>
      </c>
      <c r="I9" s="21">
        <v>104.00843</v>
      </c>
      <c r="J9" s="22">
        <v>103.13791999999999</v>
      </c>
      <c r="K9" s="22">
        <v>102.94197</v>
      </c>
      <c r="L9" s="22">
        <v>103.04197400000001</v>
      </c>
      <c r="M9" s="22">
        <v>101.09981000000001</v>
      </c>
      <c r="N9" s="22">
        <v>101.00556</v>
      </c>
      <c r="O9" s="22">
        <v>101.054282</v>
      </c>
      <c r="P9" s="22">
        <v>108.50936</v>
      </c>
      <c r="Q9" s="22">
        <v>102.88611</v>
      </c>
      <c r="R9" s="22">
        <v>104.840446</v>
      </c>
      <c r="S9" s="22">
        <v>102.43611</v>
      </c>
      <c r="T9" s="22">
        <v>101.55835</v>
      </c>
      <c r="U9" s="22">
        <v>102.147102</v>
      </c>
      <c r="V9" s="22">
        <v>101.73611</v>
      </c>
      <c r="W9" s="22">
        <v>101.14444</v>
      </c>
      <c r="X9" s="22">
        <v>101.404484</v>
      </c>
      <c r="Y9" s="23"/>
      <c r="Z9" s="3" t="s">
        <v>17</v>
      </c>
      <c r="AA9" s="3" t="s">
        <v>12</v>
      </c>
      <c r="AB9" s="14">
        <f ca="1">INDIRECT("M"&amp;4+(ROW(A1)-1)+COLUMN(A1)-1)</f>
        <v>38.73715</v>
      </c>
      <c r="AC9" s="14">
        <f t="shared" ref="AC9:BB9" ca="1" si="3">INDIRECT("M"&amp;4+(ROW(B1)-1)+COLUMN(B1)-1)</f>
        <v>28.619430000000001</v>
      </c>
      <c r="AD9" s="14">
        <f t="shared" ca="1" si="3"/>
        <v>28.050059999999998</v>
      </c>
      <c r="AE9" s="14">
        <f t="shared" ca="1" si="3"/>
        <v>175.13758000000001</v>
      </c>
      <c r="AF9" s="14">
        <f t="shared" ca="1" si="3"/>
        <v>148.65430000000001</v>
      </c>
      <c r="AG9" s="14">
        <f t="shared" ca="1" si="3"/>
        <v>101.09981000000001</v>
      </c>
      <c r="AH9" s="14">
        <f t="shared" ca="1" si="3"/>
        <v>1125.26559</v>
      </c>
      <c r="AI9" s="14">
        <f t="shared" ca="1" si="3"/>
        <v>1132.6358700000001</v>
      </c>
      <c r="AJ9" s="14">
        <f t="shared" ca="1" si="3"/>
        <v>1016.6809500000001</v>
      </c>
      <c r="AK9" s="14">
        <f t="shared" ca="1" si="3"/>
        <v>3221.0874199999998</v>
      </c>
      <c r="AL9" s="14">
        <f t="shared" ca="1" si="3"/>
        <v>2684.3588100000002</v>
      </c>
      <c r="AM9" s="14">
        <f t="shared" ca="1" si="3"/>
        <v>2096.5694400000002</v>
      </c>
      <c r="AN9" s="14">
        <f t="shared" ca="1" si="3"/>
        <v>97803.005380000002</v>
      </c>
      <c r="AO9" s="14">
        <f t="shared" ca="1" si="3"/>
        <v>35434.166989999998</v>
      </c>
      <c r="AP9" s="14">
        <f t="shared" ca="1" si="3"/>
        <v>34994.337879999999</v>
      </c>
      <c r="AQ9" s="14">
        <f t="shared" ca="1" si="3"/>
        <v>424570.59331000003</v>
      </c>
      <c r="AR9" s="14">
        <f t="shared" ca="1" si="3"/>
        <v>324255.87861000001</v>
      </c>
      <c r="AS9" s="14">
        <f t="shared" ca="1" si="3"/>
        <v>323257.48790000001</v>
      </c>
      <c r="AT9" s="14">
        <f t="shared" ca="1" si="3"/>
        <v>1537.93209</v>
      </c>
      <c r="AU9" s="14">
        <f t="shared" ca="1" si="3"/>
        <v>634.64256</v>
      </c>
      <c r="AV9" s="14">
        <f t="shared" ca="1" si="3"/>
        <v>605.31764999999996</v>
      </c>
      <c r="AW9" s="14">
        <f t="shared" ca="1" si="3"/>
        <v>2478.4328399999999</v>
      </c>
      <c r="AX9" s="14">
        <f t="shared" ca="1" si="3"/>
        <v>1811.3575900000001</v>
      </c>
      <c r="AY9" s="14">
        <f t="shared" ca="1" si="3"/>
        <v>1769.6861100000001</v>
      </c>
      <c r="AZ9" s="14">
        <f t="shared" ca="1" si="3"/>
        <v>20831.775000000001</v>
      </c>
      <c r="BA9" s="14">
        <f t="shared" ca="1" si="3"/>
        <v>19005.205559999999</v>
      </c>
      <c r="BB9" s="14">
        <f t="shared" ca="1" si="3"/>
        <v>18987.356230000001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1157.4952599999999</v>
      </c>
      <c r="E10" s="21">
        <v>1157.4952599999999</v>
      </c>
      <c r="F10" s="21">
        <v>1157.4952599999999</v>
      </c>
      <c r="G10" s="21">
        <v>1157.4952599999999</v>
      </c>
      <c r="H10" s="21">
        <v>1157.4952599999999</v>
      </c>
      <c r="I10" s="21">
        <v>1157.4952599999999</v>
      </c>
      <c r="J10" s="22">
        <v>1126.3474900000001</v>
      </c>
      <c r="K10" s="22">
        <v>1125.9811099999999</v>
      </c>
      <c r="L10" s="22">
        <v>1126.1785239999999</v>
      </c>
      <c r="M10" s="22">
        <v>1125.26559</v>
      </c>
      <c r="N10" s="22">
        <v>1125.0712100000001</v>
      </c>
      <c r="O10" s="22">
        <v>1125.1422319999999</v>
      </c>
      <c r="P10" s="22">
        <v>1599.8255200000001</v>
      </c>
      <c r="Q10" s="22">
        <v>1522.2598499999999</v>
      </c>
      <c r="R10" s="22">
        <v>1554.723356</v>
      </c>
      <c r="S10" s="22">
        <v>1256.6440299999999</v>
      </c>
      <c r="T10" s="22">
        <v>1230.4440300000001</v>
      </c>
      <c r="U10" s="22">
        <v>1251.3931319999999</v>
      </c>
      <c r="V10" s="22">
        <v>1125.1837</v>
      </c>
      <c r="W10" s="22">
        <v>1125.0630100000001</v>
      </c>
      <c r="X10" s="22">
        <v>1125.1137079999999</v>
      </c>
      <c r="Y10" s="23"/>
      <c r="Z10" s="3" t="s">
        <v>17</v>
      </c>
      <c r="AA10" s="3" t="s">
        <v>13</v>
      </c>
      <c r="AB10" s="14">
        <f ca="1">INDIRECT("P"&amp;4+(ROW(A1)-1)+COLUMN(A1)-1)</f>
        <v>40.390520000000002</v>
      </c>
      <c r="AC10" s="14">
        <f t="shared" ref="AC10:BB10" ca="1" si="4">INDIRECT("P"&amp;4+(ROW(B1)-1)+COLUMN(B1)-1)</f>
        <v>32.401850000000003</v>
      </c>
      <c r="AD10" s="14">
        <f t="shared" ca="1" si="4"/>
        <v>30.223929999999999</v>
      </c>
      <c r="AE10" s="14">
        <f t="shared" ca="1" si="4"/>
        <v>183.33581000000001</v>
      </c>
      <c r="AF10" s="14">
        <f t="shared" ca="1" si="4"/>
        <v>117.26284</v>
      </c>
      <c r="AG10" s="14">
        <f t="shared" ca="1" si="4"/>
        <v>108.50936</v>
      </c>
      <c r="AH10" s="14">
        <f t="shared" ca="1" si="4"/>
        <v>1599.8255200000001</v>
      </c>
      <c r="AI10" s="14">
        <f t="shared" ca="1" si="4"/>
        <v>1427.1366499999999</v>
      </c>
      <c r="AJ10" s="14">
        <f t="shared" ca="1" si="4"/>
        <v>1247.0955799999999</v>
      </c>
      <c r="AK10" s="14">
        <f t="shared" ca="1" si="4"/>
        <v>3223.4556600000001</v>
      </c>
      <c r="AL10" s="14">
        <f t="shared" ca="1" si="4"/>
        <v>2684.04666</v>
      </c>
      <c r="AM10" s="14">
        <f t="shared" ca="1" si="4"/>
        <v>2332.05789</v>
      </c>
      <c r="AN10" s="14">
        <f t="shared" ca="1" si="4"/>
        <v>97811.021760000003</v>
      </c>
      <c r="AO10" s="14">
        <f t="shared" ca="1" si="4"/>
        <v>36728.570849999996</v>
      </c>
      <c r="AP10" s="14">
        <f t="shared" ca="1" si="4"/>
        <v>36185.685660000003</v>
      </c>
      <c r="AQ10" s="14">
        <f t="shared" ca="1" si="4"/>
        <v>424699.04982999997</v>
      </c>
      <c r="AR10" s="14">
        <f t="shared" ca="1" si="4"/>
        <v>324990.73845</v>
      </c>
      <c r="AS10" s="14">
        <f t="shared" ca="1" si="4"/>
        <v>324476.87721000001</v>
      </c>
      <c r="AT10" s="14">
        <f t="shared" ca="1" si="4"/>
        <v>1537.93209</v>
      </c>
      <c r="AU10" s="14">
        <f t="shared" ca="1" si="4"/>
        <v>690.90472999999997</v>
      </c>
      <c r="AV10" s="14">
        <f t="shared" ca="1" si="4"/>
        <v>665.86667999999997</v>
      </c>
      <c r="AW10" s="14">
        <f t="shared" ca="1" si="4"/>
        <v>2760.7310699999998</v>
      </c>
      <c r="AX10" s="14">
        <f t="shared" ca="1" si="4"/>
        <v>1999.59283</v>
      </c>
      <c r="AY10" s="14">
        <f t="shared" ca="1" si="4"/>
        <v>1887.7444399999999</v>
      </c>
      <c r="AZ10" s="14">
        <f t="shared" ca="1" si="4"/>
        <v>26596.55</v>
      </c>
      <c r="BA10" s="14">
        <f t="shared" ca="1" si="4"/>
        <v>21456.076550000002</v>
      </c>
      <c r="BB10" s="14">
        <f t="shared" ca="1" si="4"/>
        <v>20804.042590000001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1158.2399399999999</v>
      </c>
      <c r="E11" s="21">
        <v>1158.2399399999999</v>
      </c>
      <c r="F11" s="21">
        <v>1158.2399399999999</v>
      </c>
      <c r="G11" s="21">
        <v>1050.83421</v>
      </c>
      <c r="H11" s="21">
        <v>1050.83421</v>
      </c>
      <c r="I11" s="21">
        <v>1050.83421</v>
      </c>
      <c r="J11" s="22">
        <v>1068.2895799999999</v>
      </c>
      <c r="K11" s="22">
        <v>1029.25091</v>
      </c>
      <c r="L11" s="22">
        <v>1038.054952</v>
      </c>
      <c r="M11" s="22">
        <v>1132.6358700000001</v>
      </c>
      <c r="N11" s="22">
        <v>1132.3493000000001</v>
      </c>
      <c r="O11" s="22">
        <v>1132.4862900000001</v>
      </c>
      <c r="P11" s="22">
        <v>1427.1366499999999</v>
      </c>
      <c r="Q11" s="22">
        <v>1240.9883</v>
      </c>
      <c r="R11" s="22">
        <v>1304.8502899999999</v>
      </c>
      <c r="S11" s="22">
        <v>1126.1245699999999</v>
      </c>
      <c r="T11" s="22">
        <v>1035.36708</v>
      </c>
      <c r="U11" s="22">
        <v>1054.366702</v>
      </c>
      <c r="V11" s="22">
        <v>1131.3390099999999</v>
      </c>
      <c r="W11" s="22">
        <v>1028.44307</v>
      </c>
      <c r="X11" s="22">
        <v>1110.6720299999999</v>
      </c>
      <c r="Y11" s="23"/>
      <c r="Z11" s="3" t="s">
        <v>17</v>
      </c>
      <c r="AA11" s="3" t="s">
        <v>20</v>
      </c>
      <c r="AB11" s="14">
        <f ca="1">INDIRECT("S"&amp;4+(ROW(A1)-1)+COLUMN(A1)-1)</f>
        <v>38.73715</v>
      </c>
      <c r="AC11" s="14">
        <f t="shared" ref="AC11:BB11" ca="1" si="5">INDIRECT("S"&amp;4+(ROW(B1)-1)+COLUMN(B1)-1)</f>
        <v>30.06381</v>
      </c>
      <c r="AD11" s="14">
        <f t="shared" ca="1" si="5"/>
        <v>28.1493</v>
      </c>
      <c r="AE11" s="14">
        <f t="shared" ca="1" si="5"/>
        <v>178.53030999999999</v>
      </c>
      <c r="AF11" s="14">
        <f t="shared" ca="1" si="5"/>
        <v>114.9226</v>
      </c>
      <c r="AG11" s="14">
        <f t="shared" ca="1" si="5"/>
        <v>102.43611</v>
      </c>
      <c r="AH11" s="14">
        <f t="shared" ca="1" si="5"/>
        <v>1256.6440299999999</v>
      </c>
      <c r="AI11" s="14">
        <f t="shared" ca="1" si="5"/>
        <v>1126.1245699999999</v>
      </c>
      <c r="AJ11" s="14">
        <f t="shared" ca="1" si="5"/>
        <v>1019.34722</v>
      </c>
      <c r="AK11" s="14">
        <f t="shared" ca="1" si="5"/>
        <v>3223.4556600000001</v>
      </c>
      <c r="AL11" s="14">
        <f t="shared" ca="1" si="5"/>
        <v>2672.8118100000002</v>
      </c>
      <c r="AM11" s="14">
        <f t="shared" ca="1" si="5"/>
        <v>2341.46389</v>
      </c>
      <c r="AN11" s="14">
        <f t="shared" ca="1" si="5"/>
        <v>97805.942249999993</v>
      </c>
      <c r="AO11" s="14">
        <f t="shared" ca="1" si="5"/>
        <v>37324.387909999998</v>
      </c>
      <c r="AP11" s="14">
        <f t="shared" ca="1" si="5"/>
        <v>36794.279300000002</v>
      </c>
      <c r="AQ11" s="14">
        <f t="shared" ca="1" si="5"/>
        <v>424692.59603999997</v>
      </c>
      <c r="AR11" s="14">
        <f t="shared" ca="1" si="5"/>
        <v>326494.03109</v>
      </c>
      <c r="AS11" s="14">
        <f t="shared" ca="1" si="5"/>
        <v>328150.81372999999</v>
      </c>
      <c r="AT11" s="14">
        <f t="shared" ca="1" si="5"/>
        <v>1537.93209</v>
      </c>
      <c r="AU11" s="14">
        <f t="shared" ca="1" si="5"/>
        <v>749.25644999999997</v>
      </c>
      <c r="AV11" s="14">
        <f t="shared" ca="1" si="5"/>
        <v>721.67638999999997</v>
      </c>
      <c r="AW11" s="14">
        <f t="shared" ca="1" si="5"/>
        <v>2693.7750999999998</v>
      </c>
      <c r="AX11" s="14">
        <f t="shared" ca="1" si="5"/>
        <v>1845.2847300000001</v>
      </c>
      <c r="AY11" s="14">
        <f t="shared" ca="1" si="5"/>
        <v>1848.3508099999999</v>
      </c>
      <c r="AZ11" s="14">
        <f t="shared" ca="1" si="5"/>
        <v>21786</v>
      </c>
      <c r="BA11" s="14">
        <f t="shared" ca="1" si="5"/>
        <v>19170.723819999999</v>
      </c>
      <c r="BB11" s="14">
        <f t="shared" ca="1" si="5"/>
        <v>19142.738890000001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1018.91389</v>
      </c>
      <c r="E12" s="21">
        <v>1018.91389</v>
      </c>
      <c r="F12" s="21">
        <v>1018.91389</v>
      </c>
      <c r="G12" s="21">
        <v>1032.23927</v>
      </c>
      <c r="H12" s="21">
        <v>1032.23927</v>
      </c>
      <c r="I12" s="21">
        <v>1032.23927</v>
      </c>
      <c r="J12" s="22">
        <v>1018.8611100000001</v>
      </c>
      <c r="K12" s="22">
        <v>1017.4258599999999</v>
      </c>
      <c r="L12" s="22">
        <v>1017.8227360000001</v>
      </c>
      <c r="M12" s="22">
        <v>1016.6809500000001</v>
      </c>
      <c r="N12" s="22">
        <v>1016.17461</v>
      </c>
      <c r="O12" s="22">
        <v>1016.41086</v>
      </c>
      <c r="P12" s="22">
        <v>1247.0955799999999</v>
      </c>
      <c r="Q12" s="22">
        <v>1178.7726600000001</v>
      </c>
      <c r="R12" s="22">
        <v>1215.0381539999998</v>
      </c>
      <c r="S12" s="22">
        <v>1019.34722</v>
      </c>
      <c r="T12" s="22">
        <v>1018.22842</v>
      </c>
      <c r="U12" s="22">
        <v>1018.96235</v>
      </c>
      <c r="V12" s="22">
        <v>1015.66877</v>
      </c>
      <c r="W12" s="22">
        <v>1015.39167</v>
      </c>
      <c r="X12" s="22">
        <v>1015.5226439999999</v>
      </c>
      <c r="Y12" s="23"/>
      <c r="Z12" s="3" t="s">
        <v>17</v>
      </c>
      <c r="AA12" s="3" t="s">
        <v>14</v>
      </c>
      <c r="AB12" s="14">
        <f ca="1">INDIRECT("V"&amp;4+(ROW(A1)-1)+COLUMN(A1)-1)</f>
        <v>38.73715</v>
      </c>
      <c r="AC12" s="14">
        <f t="shared" ref="AC12:BB12" ca="1" si="6">INDIRECT("V"&amp;4+(ROW(B1)-1)+COLUMN(B1)-1)</f>
        <v>28.494509999999998</v>
      </c>
      <c r="AD12" s="14">
        <f t="shared" ca="1" si="6"/>
        <v>27.944179999999999</v>
      </c>
      <c r="AE12" s="14">
        <f t="shared" ca="1" si="6"/>
        <v>175.13758000000001</v>
      </c>
      <c r="AF12" s="14">
        <f t="shared" ca="1" si="6"/>
        <v>107.81835</v>
      </c>
      <c r="AG12" s="14">
        <f t="shared" ca="1" si="6"/>
        <v>101.73611</v>
      </c>
      <c r="AH12" s="14">
        <f t="shared" ca="1" si="6"/>
        <v>1125.1837</v>
      </c>
      <c r="AI12" s="14">
        <f t="shared" ca="1" si="6"/>
        <v>1131.3390099999999</v>
      </c>
      <c r="AJ12" s="14">
        <f t="shared" ca="1" si="6"/>
        <v>1015.66877</v>
      </c>
      <c r="AK12" s="14">
        <f t="shared" ca="1" si="6"/>
        <v>3221.0874199999998</v>
      </c>
      <c r="AL12" s="14">
        <f t="shared" ca="1" si="6"/>
        <v>2672.8118100000002</v>
      </c>
      <c r="AM12" s="14">
        <f t="shared" ca="1" si="6"/>
        <v>2094.6222200000002</v>
      </c>
      <c r="AN12" s="14">
        <f t="shared" ca="1" si="6"/>
        <v>97803.005380000002</v>
      </c>
      <c r="AO12" s="14">
        <f t="shared" ca="1" si="6"/>
        <v>35757.863490000003</v>
      </c>
      <c r="AP12" s="14">
        <f t="shared" ca="1" si="6"/>
        <v>35216.794070000004</v>
      </c>
      <c r="AQ12" s="14">
        <f t="shared" ca="1" si="6"/>
        <v>424642.91950000002</v>
      </c>
      <c r="AR12" s="14">
        <f t="shared" ca="1" si="6"/>
        <v>323373.38315000001</v>
      </c>
      <c r="AS12" s="14">
        <f t="shared" ca="1" si="6"/>
        <v>322902.16596000001</v>
      </c>
      <c r="AT12" s="14">
        <f t="shared" ca="1" si="6"/>
        <v>1537.93209</v>
      </c>
      <c r="AU12" s="14">
        <f t="shared" ca="1" si="6"/>
        <v>633.18021999999996</v>
      </c>
      <c r="AV12" s="14">
        <f t="shared" ca="1" si="6"/>
        <v>605.31764999999996</v>
      </c>
      <c r="AW12" s="14">
        <f t="shared" ca="1" si="6"/>
        <v>2433.5484700000002</v>
      </c>
      <c r="AX12" s="14">
        <f t="shared" ca="1" si="6"/>
        <v>1782.6154100000001</v>
      </c>
      <c r="AY12" s="14">
        <f t="shared" ca="1" si="6"/>
        <v>1766.89444</v>
      </c>
      <c r="AZ12" s="14">
        <f t="shared" ca="1" si="6"/>
        <v>20831.775000000001</v>
      </c>
      <c r="BA12" s="14">
        <f t="shared" ca="1" si="6"/>
        <v>18981.697080000002</v>
      </c>
      <c r="BB12" s="14">
        <f t="shared" ca="1" si="6"/>
        <v>18978.912489999999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3235.92526</v>
      </c>
      <c r="E13" s="21">
        <v>3235.92526</v>
      </c>
      <c r="F13" s="21">
        <v>3235.92526</v>
      </c>
      <c r="G13" s="21">
        <v>3232.4197600000002</v>
      </c>
      <c r="H13" s="21">
        <v>3232.4197600000002</v>
      </c>
      <c r="I13" s="21">
        <v>3232.4197600000002</v>
      </c>
      <c r="J13" s="22">
        <v>3221.0874199999998</v>
      </c>
      <c r="K13" s="22">
        <v>3221.0874199999998</v>
      </c>
      <c r="L13" s="22">
        <v>3221.0874199999998</v>
      </c>
      <c r="M13" s="22">
        <v>3221.0874199999998</v>
      </c>
      <c r="N13" s="22">
        <v>3221.0874199999998</v>
      </c>
      <c r="O13" s="22">
        <v>3221.0874199999998</v>
      </c>
      <c r="P13" s="22">
        <v>3223.4556600000001</v>
      </c>
      <c r="Q13" s="22">
        <v>3223.4556600000001</v>
      </c>
      <c r="R13" s="22">
        <v>3223.4556600000001</v>
      </c>
      <c r="S13" s="22">
        <v>3223.4556600000001</v>
      </c>
      <c r="T13" s="22">
        <v>3221.0874199999998</v>
      </c>
      <c r="U13" s="22">
        <v>3221.561068</v>
      </c>
      <c r="V13" s="22">
        <v>3221.0874199999998</v>
      </c>
      <c r="W13" s="22">
        <v>3221.0874199999998</v>
      </c>
      <c r="X13" s="22">
        <v>3221.0874199999998</v>
      </c>
      <c r="Y13" s="23"/>
      <c r="AB13" s="26">
        <f ca="1">MAX(AB6:AB12)</f>
        <v>40.390520000000002</v>
      </c>
      <c r="AC13" s="26">
        <f t="shared" ref="AC13:BB13" ca="1" si="7">MAX(AC6:AC12)</f>
        <v>32.401850000000003</v>
      </c>
      <c r="AD13" s="26">
        <f t="shared" ca="1" si="7"/>
        <v>30.223929999999999</v>
      </c>
      <c r="AE13" s="26">
        <f t="shared" ca="1" si="7"/>
        <v>183.33581000000001</v>
      </c>
      <c r="AF13" s="26">
        <f t="shared" ca="1" si="7"/>
        <v>153.31675999999999</v>
      </c>
      <c r="AG13" s="26">
        <f t="shared" ca="1" si="7"/>
        <v>108.50936</v>
      </c>
      <c r="AH13" s="26">
        <f t="shared" ca="1" si="7"/>
        <v>1599.8255200000001</v>
      </c>
      <c r="AI13" s="26">
        <f t="shared" ca="1" si="7"/>
        <v>1427.1366499999999</v>
      </c>
      <c r="AJ13" s="26">
        <f t="shared" ca="1" si="7"/>
        <v>1247.0955799999999</v>
      </c>
      <c r="AK13" s="26">
        <f t="shared" ca="1" si="7"/>
        <v>3235.92526</v>
      </c>
      <c r="AL13" s="26">
        <f t="shared" ca="1" si="7"/>
        <v>2684.3588100000002</v>
      </c>
      <c r="AM13" s="26">
        <f t="shared" ca="1" si="7"/>
        <v>2369.3784799999999</v>
      </c>
      <c r="AN13" s="26">
        <f t="shared" ca="1" si="7"/>
        <v>106572.75406000001</v>
      </c>
      <c r="AO13" s="26">
        <f t="shared" ca="1" si="7"/>
        <v>45401.21398</v>
      </c>
      <c r="AP13" s="26">
        <f t="shared" ca="1" si="7"/>
        <v>37345.1</v>
      </c>
      <c r="AQ13" s="26">
        <f t="shared" ca="1" si="7"/>
        <v>482878.92028000002</v>
      </c>
      <c r="AR13" s="26">
        <f t="shared" ca="1" si="7"/>
        <v>332590.85005000001</v>
      </c>
      <c r="AS13" s="26">
        <f t="shared" ca="1" si="7"/>
        <v>328150.81372999999</v>
      </c>
      <c r="AT13" s="26">
        <f t="shared" ca="1" si="7"/>
        <v>1672.71541</v>
      </c>
      <c r="AU13" s="26">
        <f t="shared" ca="1" si="7"/>
        <v>749.25644999999997</v>
      </c>
      <c r="AV13" s="26">
        <f t="shared" ca="1" si="7"/>
        <v>721.67638999999997</v>
      </c>
      <c r="AW13" s="26">
        <f t="shared" ca="1" si="7"/>
        <v>2785.9029300000002</v>
      </c>
      <c r="AX13" s="26">
        <f t="shared" ca="1" si="7"/>
        <v>1999.59283</v>
      </c>
      <c r="AY13" s="26">
        <f t="shared" ca="1" si="7"/>
        <v>1887.7444399999999</v>
      </c>
      <c r="AZ13" s="26">
        <f t="shared" ca="1" si="7"/>
        <v>26596.55</v>
      </c>
      <c r="BA13" s="26">
        <f t="shared" ca="1" si="7"/>
        <v>21456.076550000002</v>
      </c>
      <c r="BB13" s="26">
        <f t="shared" ca="1" si="7"/>
        <v>20804.042590000001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2684.3588100000002</v>
      </c>
      <c r="E14" s="21">
        <v>2684.3588100000002</v>
      </c>
      <c r="F14" s="21">
        <v>2684.3588100000002</v>
      </c>
      <c r="G14" s="21">
        <v>2684.3588100000002</v>
      </c>
      <c r="H14" s="21">
        <v>2684.3588100000002</v>
      </c>
      <c r="I14" s="21">
        <v>2684.3588100000002</v>
      </c>
      <c r="J14" s="22">
        <v>2672.8118100000002</v>
      </c>
      <c r="K14" s="22">
        <v>2672.8118100000002</v>
      </c>
      <c r="L14" s="22">
        <v>2672.8118100000002</v>
      </c>
      <c r="M14" s="22">
        <v>2684.3588100000002</v>
      </c>
      <c r="N14" s="22">
        <v>2684.3588100000002</v>
      </c>
      <c r="O14" s="22">
        <v>2684.3588100000002</v>
      </c>
      <c r="P14" s="22">
        <v>2684.04666</v>
      </c>
      <c r="Q14" s="22">
        <v>2672.8118100000002</v>
      </c>
      <c r="R14" s="22">
        <v>2678.2908300000004</v>
      </c>
      <c r="S14" s="22">
        <v>2672.8118100000002</v>
      </c>
      <c r="T14" s="22">
        <v>2672.8118100000002</v>
      </c>
      <c r="U14" s="22">
        <v>2672.8118100000002</v>
      </c>
      <c r="V14" s="22">
        <v>2672.8118100000002</v>
      </c>
      <c r="W14" s="22">
        <v>2672.8118100000002</v>
      </c>
      <c r="X14" s="22">
        <v>2672.8118100000002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2369.3784799999999</v>
      </c>
      <c r="E15" s="21">
        <v>2369.3784799999999</v>
      </c>
      <c r="F15" s="21">
        <v>2369.3784799999999</v>
      </c>
      <c r="G15" s="21">
        <v>2352.5511799999999</v>
      </c>
      <c r="H15" s="21">
        <v>2352.5511799999999</v>
      </c>
      <c r="I15" s="21">
        <v>2352.5511799999999</v>
      </c>
      <c r="J15" s="22">
        <v>2233.1605599999998</v>
      </c>
      <c r="K15" s="22">
        <v>2223.9888900000001</v>
      </c>
      <c r="L15" s="22">
        <v>2225.8232240000002</v>
      </c>
      <c r="M15" s="22">
        <v>2096.5694400000002</v>
      </c>
      <c r="N15" s="22">
        <v>2093.4944399999999</v>
      </c>
      <c r="O15" s="22">
        <v>2094.1094400000002</v>
      </c>
      <c r="P15" s="22">
        <v>2332.05789</v>
      </c>
      <c r="Q15" s="22">
        <v>2108.0727099999999</v>
      </c>
      <c r="R15" s="22">
        <v>2212.0816839999998</v>
      </c>
      <c r="S15" s="22">
        <v>2341.46389</v>
      </c>
      <c r="T15" s="22">
        <v>2177.30429</v>
      </c>
      <c r="U15" s="22">
        <v>2304.8736720000002</v>
      </c>
      <c r="V15" s="22">
        <v>2094.6222200000002</v>
      </c>
      <c r="W15" s="22">
        <v>2093.4944399999999</v>
      </c>
      <c r="X15" s="22">
        <v>2093.7199959999998</v>
      </c>
      <c r="Y15" s="23"/>
      <c r="Z15" s="3" t="s">
        <v>18</v>
      </c>
      <c r="AA15" s="3" t="s">
        <v>15</v>
      </c>
      <c r="AB15" s="14">
        <f ca="1">INDIRECT("F"&amp;4+(ROW(A1)-1)+COLUMN(A1)-1)</f>
        <v>39.640340000000002</v>
      </c>
      <c r="AC15" s="14">
        <f t="shared" ref="AC15:BB15" ca="1" si="8">INDIRECT("F"&amp;4+(ROW(B1)-1)+COLUMN(B1)-1)</f>
        <v>32.040990000000001</v>
      </c>
      <c r="AD15" s="14">
        <f t="shared" ca="1" si="8"/>
        <v>28.32244</v>
      </c>
      <c r="AE15" s="14">
        <f t="shared" ca="1" si="8"/>
        <v>178.6396</v>
      </c>
      <c r="AF15" s="14">
        <f t="shared" ca="1" si="8"/>
        <v>153.31675999999999</v>
      </c>
      <c r="AG15" s="14">
        <f t="shared" ca="1" si="8"/>
        <v>103.59434000000002</v>
      </c>
      <c r="AH15" s="14">
        <f t="shared" ca="1" si="8"/>
        <v>1157.4952599999999</v>
      </c>
      <c r="AI15" s="14">
        <f t="shared" ca="1" si="8"/>
        <v>1158.2399399999999</v>
      </c>
      <c r="AJ15" s="14">
        <f t="shared" ca="1" si="8"/>
        <v>1018.91389</v>
      </c>
      <c r="AK15" s="14">
        <f t="shared" ca="1" si="8"/>
        <v>3235.92526</v>
      </c>
      <c r="AL15" s="14">
        <f t="shared" ca="1" si="8"/>
        <v>2684.3588100000002</v>
      </c>
      <c r="AM15" s="14">
        <f t="shared" ca="1" si="8"/>
        <v>2369.3784799999999</v>
      </c>
      <c r="AN15" s="14">
        <f t="shared" ca="1" si="8"/>
        <v>106572.75405999999</v>
      </c>
      <c r="AO15" s="14">
        <f t="shared" ca="1" si="8"/>
        <v>45401.21398</v>
      </c>
      <c r="AP15" s="14">
        <f t="shared" ca="1" si="8"/>
        <v>36231.827749999997</v>
      </c>
      <c r="AQ15" s="14">
        <f t="shared" ca="1" si="8"/>
        <v>478956.29897</v>
      </c>
      <c r="AR15" s="14">
        <f t="shared" ca="1" si="8"/>
        <v>332590.85005000001</v>
      </c>
      <c r="AS15" s="14">
        <f t="shared" ca="1" si="8"/>
        <v>327527.76575000002</v>
      </c>
      <c r="AT15" s="14">
        <f t="shared" ca="1" si="8"/>
        <v>1672.71541</v>
      </c>
      <c r="AU15" s="14">
        <f t="shared" ca="1" si="8"/>
        <v>694.44602999999995</v>
      </c>
      <c r="AV15" s="14">
        <f t="shared" ca="1" si="8"/>
        <v>671.56894999999997</v>
      </c>
      <c r="AW15" s="14">
        <f t="shared" ca="1" si="8"/>
        <v>2785.9029300000002</v>
      </c>
      <c r="AX15" s="14">
        <f t="shared" ca="1" si="8"/>
        <v>1913.80556</v>
      </c>
      <c r="AY15" s="14">
        <f t="shared" ca="1" si="8"/>
        <v>1807.78541</v>
      </c>
      <c r="AZ15" s="14">
        <f t="shared" ca="1" si="8"/>
        <v>21568.96113</v>
      </c>
      <c r="BA15" s="14">
        <f t="shared" ca="1" si="8"/>
        <v>19065.998599999999</v>
      </c>
      <c r="BB15" s="14">
        <f t="shared" ca="1" si="8"/>
        <v>19020.040059999999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106572.75406000001</v>
      </c>
      <c r="E16" s="21">
        <v>106572.75406000001</v>
      </c>
      <c r="F16" s="21">
        <v>106572.75405999999</v>
      </c>
      <c r="G16" s="21">
        <v>106572.75406000001</v>
      </c>
      <c r="H16" s="21">
        <v>106572.75406000001</v>
      </c>
      <c r="I16" s="21">
        <v>106572.75405999999</v>
      </c>
      <c r="J16" s="22">
        <v>97809.645149999997</v>
      </c>
      <c r="K16" s="22">
        <v>97809.592300000004</v>
      </c>
      <c r="L16" s="22">
        <v>97809.602870000002</v>
      </c>
      <c r="M16" s="22">
        <v>97803.005380000002</v>
      </c>
      <c r="N16" s="22">
        <v>97803.005380000002</v>
      </c>
      <c r="O16" s="22">
        <v>97803.005380000002</v>
      </c>
      <c r="P16" s="22">
        <v>97811.021760000003</v>
      </c>
      <c r="Q16" s="22">
        <v>97809.217050000007</v>
      </c>
      <c r="R16" s="22">
        <v>97809.579071999993</v>
      </c>
      <c r="S16" s="22">
        <v>97805.942249999993</v>
      </c>
      <c r="T16" s="22">
        <v>97803.005380000002</v>
      </c>
      <c r="U16" s="22">
        <v>97805.111339999989</v>
      </c>
      <c r="V16" s="22">
        <v>97803.005380000002</v>
      </c>
      <c r="W16" s="22">
        <v>97803.005380000002</v>
      </c>
      <c r="X16" s="22">
        <v>97803.005380000002</v>
      </c>
      <c r="Y16" s="23"/>
      <c r="Z16" s="3" t="s">
        <v>18</v>
      </c>
      <c r="AA16" s="3" t="s">
        <v>48</v>
      </c>
      <c r="AB16" s="14">
        <f ca="1">INDIRECT("I"&amp;4+(ROW(A1)-1)+COLUMN(A1)-1)</f>
        <v>39.640340000000002</v>
      </c>
      <c r="AC16" s="14">
        <f t="shared" ref="AC16:BB16" ca="1" si="9">INDIRECT("I"&amp;4+(ROW(B1)-1)+COLUMN(B1)-1)</f>
        <v>31.857019999999999</v>
      </c>
      <c r="AD16" s="14">
        <f t="shared" ca="1" si="9"/>
        <v>26.858089999999997</v>
      </c>
      <c r="AE16" s="14">
        <f t="shared" ca="1" si="9"/>
        <v>178.6396</v>
      </c>
      <c r="AF16" s="14">
        <f t="shared" ca="1" si="9"/>
        <v>115.43046</v>
      </c>
      <c r="AG16" s="14">
        <f t="shared" ca="1" si="9"/>
        <v>104.00843</v>
      </c>
      <c r="AH16" s="14">
        <f t="shared" ca="1" si="9"/>
        <v>1157.4952599999999</v>
      </c>
      <c r="AI16" s="14">
        <f t="shared" ca="1" si="9"/>
        <v>1050.83421</v>
      </c>
      <c r="AJ16" s="14">
        <f t="shared" ca="1" si="9"/>
        <v>1032.23927</v>
      </c>
      <c r="AK16" s="14">
        <f t="shared" ca="1" si="9"/>
        <v>3232.4197600000002</v>
      </c>
      <c r="AL16" s="14">
        <f t="shared" ca="1" si="9"/>
        <v>2684.3588100000002</v>
      </c>
      <c r="AM16" s="14">
        <f t="shared" ca="1" si="9"/>
        <v>2352.5511799999999</v>
      </c>
      <c r="AN16" s="14">
        <f t="shared" ca="1" si="9"/>
        <v>106572.75405999999</v>
      </c>
      <c r="AO16" s="14">
        <f t="shared" ca="1" si="9"/>
        <v>43791.777620000001</v>
      </c>
      <c r="AP16" s="14">
        <f t="shared" ca="1" si="9"/>
        <v>37345.1</v>
      </c>
      <c r="AQ16" s="14">
        <f t="shared" ca="1" si="9"/>
        <v>482878.92028000002</v>
      </c>
      <c r="AR16" s="14">
        <f t="shared" ca="1" si="9"/>
        <v>330896.12722000002</v>
      </c>
      <c r="AS16" s="14">
        <f t="shared" ca="1" si="9"/>
        <v>324747.90888</v>
      </c>
      <c r="AT16" s="14">
        <f t="shared" ca="1" si="9"/>
        <v>1556.97567</v>
      </c>
      <c r="AU16" s="14">
        <f t="shared" ca="1" si="9"/>
        <v>711.97487999999998</v>
      </c>
      <c r="AV16" s="14">
        <f t="shared" ca="1" si="9"/>
        <v>638.14131999999995</v>
      </c>
      <c r="AW16" s="14">
        <f t="shared" ca="1" si="9"/>
        <v>2785.9029300000002</v>
      </c>
      <c r="AX16" s="14">
        <f t="shared" ca="1" si="9"/>
        <v>1872.27745</v>
      </c>
      <c r="AY16" s="14">
        <f t="shared" ca="1" si="9"/>
        <v>1796.8298</v>
      </c>
      <c r="AZ16" s="14">
        <f t="shared" ca="1" si="9"/>
        <v>21468.309099999999</v>
      </c>
      <c r="BA16" s="14">
        <f t="shared" ca="1" si="9"/>
        <v>19130.511500000001</v>
      </c>
      <c r="BB16" s="14">
        <f t="shared" ca="1" si="9"/>
        <v>19080.702310000001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45401.21398</v>
      </c>
      <c r="E17" s="21">
        <v>45401.21398</v>
      </c>
      <c r="F17" s="21">
        <v>45401.21398</v>
      </c>
      <c r="G17" s="21">
        <v>43791.777620000001</v>
      </c>
      <c r="H17" s="21">
        <v>43791.777620000001</v>
      </c>
      <c r="I17" s="21">
        <v>43791.777620000001</v>
      </c>
      <c r="J17" s="22">
        <v>40330.972459999997</v>
      </c>
      <c r="K17" s="22">
        <v>37023.932509999999</v>
      </c>
      <c r="L17" s="22">
        <v>38882.618310000005</v>
      </c>
      <c r="M17" s="22">
        <v>35434.166989999998</v>
      </c>
      <c r="N17" s="22">
        <v>34973.264719999999</v>
      </c>
      <c r="O17" s="22">
        <v>35222.825491999996</v>
      </c>
      <c r="P17" s="22">
        <v>36728.570849999996</v>
      </c>
      <c r="Q17" s="22">
        <v>35829.950980000001</v>
      </c>
      <c r="R17" s="22">
        <v>36284.411565999995</v>
      </c>
      <c r="S17" s="22">
        <v>37324.387909999998</v>
      </c>
      <c r="T17" s="22">
        <v>36759.605049999998</v>
      </c>
      <c r="U17" s="22">
        <v>37155.290911999997</v>
      </c>
      <c r="V17" s="22">
        <v>35757.863490000003</v>
      </c>
      <c r="W17" s="22">
        <v>35339.685210000003</v>
      </c>
      <c r="X17" s="22">
        <v>35492.907926</v>
      </c>
      <c r="Y17" s="23"/>
      <c r="Z17" s="3" t="s">
        <v>18</v>
      </c>
      <c r="AA17" s="3" t="s">
        <v>11</v>
      </c>
      <c r="AB17" s="14">
        <f ca="1">INDIRECT("L"&amp;4+(ROW(A1)-1)+COLUMN(A1)-1)</f>
        <v>38.739649999999997</v>
      </c>
      <c r="AC17" s="14">
        <f t="shared" ref="AC17:BB17" ca="1" si="10">INDIRECT("L"&amp;4+(ROW(B1)-1)+COLUMN(B1)-1)</f>
        <v>30.447061999999999</v>
      </c>
      <c r="AD17" s="14">
        <f t="shared" ca="1" si="10"/>
        <v>27.320328</v>
      </c>
      <c r="AE17" s="14">
        <f t="shared" ca="1" si="10"/>
        <v>178.52949000000001</v>
      </c>
      <c r="AF17" s="14">
        <f t="shared" ca="1" si="10"/>
        <v>110.60578000000001</v>
      </c>
      <c r="AG17" s="14">
        <f t="shared" ca="1" si="10"/>
        <v>103.04197400000001</v>
      </c>
      <c r="AH17" s="14">
        <f t="shared" ca="1" si="10"/>
        <v>1126.1785239999999</v>
      </c>
      <c r="AI17" s="14">
        <f t="shared" ca="1" si="10"/>
        <v>1038.054952</v>
      </c>
      <c r="AJ17" s="14">
        <f t="shared" ca="1" si="10"/>
        <v>1017.8227360000001</v>
      </c>
      <c r="AK17" s="14">
        <f t="shared" ca="1" si="10"/>
        <v>3221.0874199999998</v>
      </c>
      <c r="AL17" s="14">
        <f t="shared" ca="1" si="10"/>
        <v>2672.8118100000002</v>
      </c>
      <c r="AM17" s="14">
        <f t="shared" ca="1" si="10"/>
        <v>2225.8232240000002</v>
      </c>
      <c r="AN17" s="14">
        <f t="shared" ca="1" si="10"/>
        <v>97809.602870000002</v>
      </c>
      <c r="AO17" s="14">
        <f t="shared" ca="1" si="10"/>
        <v>38882.618310000005</v>
      </c>
      <c r="AP17" s="14">
        <f t="shared" ca="1" si="10"/>
        <v>36231.827749999997</v>
      </c>
      <c r="AQ17" s="14">
        <f t="shared" ca="1" si="10"/>
        <v>439153.40161599993</v>
      </c>
      <c r="AR17" s="14">
        <f t="shared" ca="1" si="10"/>
        <v>328366.68333200004</v>
      </c>
      <c r="AS17" s="14">
        <f t="shared" ca="1" si="10"/>
        <v>327527.76575000002</v>
      </c>
      <c r="AT17" s="14">
        <f t="shared" ca="1" si="10"/>
        <v>1570.195682</v>
      </c>
      <c r="AU17" s="14">
        <f t="shared" ca="1" si="10"/>
        <v>681.27579600000001</v>
      </c>
      <c r="AV17" s="14">
        <f t="shared" ca="1" si="10"/>
        <v>640.53650199999993</v>
      </c>
      <c r="AW17" s="14">
        <f t="shared" ca="1" si="10"/>
        <v>2597.6807320000003</v>
      </c>
      <c r="AX17" s="14">
        <f t="shared" ca="1" si="10"/>
        <v>1913.80556</v>
      </c>
      <c r="AY17" s="14">
        <f t="shared" ca="1" si="10"/>
        <v>1807.78541</v>
      </c>
      <c r="AZ17" s="14">
        <f t="shared" ca="1" si="10"/>
        <v>21568.96113</v>
      </c>
      <c r="BA17" s="14">
        <f t="shared" ca="1" si="10"/>
        <v>19065.998599999999</v>
      </c>
      <c r="BB17" s="14">
        <f t="shared" ca="1" si="10"/>
        <v>19020.040059999999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36231.827749999997</v>
      </c>
      <c r="E18" s="21">
        <v>36231.827749999997</v>
      </c>
      <c r="F18" s="21">
        <v>36231.827749999997</v>
      </c>
      <c r="G18" s="21">
        <v>37345.1</v>
      </c>
      <c r="H18" s="21">
        <v>37345.1</v>
      </c>
      <c r="I18" s="21">
        <v>37345.1</v>
      </c>
      <c r="J18" s="22">
        <v>36231.827749999997</v>
      </c>
      <c r="K18" s="22">
        <v>36231.827749999997</v>
      </c>
      <c r="L18" s="22">
        <v>36231.827749999997</v>
      </c>
      <c r="M18" s="22">
        <v>34994.337879999999</v>
      </c>
      <c r="N18" s="22">
        <v>34959.347090000003</v>
      </c>
      <c r="O18" s="22">
        <v>34974.896214</v>
      </c>
      <c r="P18" s="22">
        <v>36185.685660000003</v>
      </c>
      <c r="Q18" s="22">
        <v>35330.98805</v>
      </c>
      <c r="R18" s="22">
        <v>35893.700144000002</v>
      </c>
      <c r="S18" s="22">
        <v>36794.279300000002</v>
      </c>
      <c r="T18" s="22">
        <v>35976.462370000001</v>
      </c>
      <c r="U18" s="22">
        <v>36515.17512</v>
      </c>
      <c r="V18" s="22">
        <v>35216.794070000004</v>
      </c>
      <c r="W18" s="22">
        <v>34932.884539999999</v>
      </c>
      <c r="X18" s="22">
        <v>35041.327502</v>
      </c>
      <c r="Y18" s="23"/>
      <c r="Z18" s="3" t="s">
        <v>18</v>
      </c>
      <c r="AA18" s="3" t="s">
        <v>12</v>
      </c>
      <c r="AB18" s="14">
        <f ca="1">INDIRECT("O"&amp;4+(ROW(A1)-1)+COLUMN(A1)-1)</f>
        <v>38.73715</v>
      </c>
      <c r="AC18" s="14">
        <f t="shared" ref="AC18:BB18" ca="1" si="11">INDIRECT("O"&amp;4+(ROW(B1)-1)+COLUMN(B1)-1)</f>
        <v>28.569482000000001</v>
      </c>
      <c r="AD18" s="14">
        <f t="shared" ca="1" si="11"/>
        <v>28.008943999999996</v>
      </c>
      <c r="AE18" s="14">
        <f t="shared" ca="1" si="11"/>
        <v>175.13758000000001</v>
      </c>
      <c r="AF18" s="14">
        <f t="shared" ca="1" si="11"/>
        <v>148.56912800000001</v>
      </c>
      <c r="AG18" s="14">
        <f t="shared" ca="1" si="11"/>
        <v>101.054282</v>
      </c>
      <c r="AH18" s="14">
        <f t="shared" ca="1" si="11"/>
        <v>1125.1422319999999</v>
      </c>
      <c r="AI18" s="14">
        <f t="shared" ca="1" si="11"/>
        <v>1132.4862900000001</v>
      </c>
      <c r="AJ18" s="14">
        <f t="shared" ca="1" si="11"/>
        <v>1016.41086</v>
      </c>
      <c r="AK18" s="14">
        <f t="shared" ca="1" si="11"/>
        <v>3221.0874199999998</v>
      </c>
      <c r="AL18" s="14">
        <f t="shared" ca="1" si="11"/>
        <v>2684.3588100000002</v>
      </c>
      <c r="AM18" s="14">
        <f t="shared" ca="1" si="11"/>
        <v>2094.1094400000002</v>
      </c>
      <c r="AN18" s="14">
        <f t="shared" ca="1" si="11"/>
        <v>97803.005380000002</v>
      </c>
      <c r="AO18" s="14">
        <f t="shared" ca="1" si="11"/>
        <v>35222.825491999996</v>
      </c>
      <c r="AP18" s="14">
        <f t="shared" ca="1" si="11"/>
        <v>34974.896214</v>
      </c>
      <c r="AQ18" s="14">
        <f t="shared" ca="1" si="11"/>
        <v>424567.40804600006</v>
      </c>
      <c r="AR18" s="14">
        <f t="shared" ca="1" si="11"/>
        <v>324114.34181400004</v>
      </c>
      <c r="AS18" s="14">
        <f t="shared" ca="1" si="11"/>
        <v>323179.669154</v>
      </c>
      <c r="AT18" s="14">
        <f t="shared" ca="1" si="11"/>
        <v>1537.93209</v>
      </c>
      <c r="AU18" s="14">
        <f t="shared" ca="1" si="11"/>
        <v>634.340148</v>
      </c>
      <c r="AV18" s="14">
        <f t="shared" ca="1" si="11"/>
        <v>605.26440000000002</v>
      </c>
      <c r="AW18" s="14">
        <f t="shared" ca="1" si="11"/>
        <v>2457.0948279999998</v>
      </c>
      <c r="AX18" s="14">
        <f t="shared" ca="1" si="11"/>
        <v>1795.958036</v>
      </c>
      <c r="AY18" s="14">
        <f t="shared" ca="1" si="11"/>
        <v>1765.8648900000001</v>
      </c>
      <c r="AZ18" s="14">
        <f t="shared" ca="1" si="11"/>
        <v>20831.775000000001</v>
      </c>
      <c r="BA18" s="14">
        <f t="shared" ca="1" si="11"/>
        <v>19001.818254000002</v>
      </c>
      <c r="BB18" s="14">
        <f t="shared" ca="1" si="11"/>
        <v>18984.408426000002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478956.29897</v>
      </c>
      <c r="E19" s="21">
        <v>478956.29897</v>
      </c>
      <c r="F19" s="21">
        <v>478956.29897</v>
      </c>
      <c r="G19" s="21">
        <v>482878.92028000002</v>
      </c>
      <c r="H19" s="21">
        <v>482878.92028000002</v>
      </c>
      <c r="I19" s="21">
        <v>482878.92028000002</v>
      </c>
      <c r="J19" s="22">
        <v>454223.60950999998</v>
      </c>
      <c r="K19" s="22">
        <v>435022.51020000002</v>
      </c>
      <c r="L19" s="22">
        <v>439153.40161599993</v>
      </c>
      <c r="M19" s="22">
        <v>424570.59331000003</v>
      </c>
      <c r="N19" s="22">
        <v>424562.04502999998</v>
      </c>
      <c r="O19" s="22">
        <v>424567.40804600006</v>
      </c>
      <c r="P19" s="22">
        <v>424699.04982999997</v>
      </c>
      <c r="Q19" s="22">
        <v>424658.90571000002</v>
      </c>
      <c r="R19" s="22">
        <v>424671.49132999999</v>
      </c>
      <c r="S19" s="22">
        <v>424692.59603999997</v>
      </c>
      <c r="T19" s="22">
        <v>424672.29483000003</v>
      </c>
      <c r="U19" s="22">
        <v>424688.535798</v>
      </c>
      <c r="V19" s="22">
        <v>424642.91950000002</v>
      </c>
      <c r="W19" s="22">
        <v>424600.03357000003</v>
      </c>
      <c r="X19" s="22">
        <v>424615.70777799998</v>
      </c>
      <c r="Y19" s="23"/>
      <c r="Z19" s="3" t="s">
        <v>18</v>
      </c>
      <c r="AA19" s="3" t="s">
        <v>13</v>
      </c>
      <c r="AB19" s="14">
        <f ca="1">INDIRECT("R"&amp;4+(ROW(A1)-1)+COLUMN(A1)-1)</f>
        <v>39.298493999999998</v>
      </c>
      <c r="AC19" s="14">
        <f t="shared" ref="AC19:BB19" ca="1" si="12">INDIRECT("R"&amp;4+(ROW(B1)-1)+COLUMN(B1)-1)</f>
        <v>30.851080000000003</v>
      </c>
      <c r="AD19" s="14">
        <f t="shared" ca="1" si="12"/>
        <v>28.737069999999999</v>
      </c>
      <c r="AE19" s="14">
        <f t="shared" ca="1" si="12"/>
        <v>180.37447999999998</v>
      </c>
      <c r="AF19" s="14">
        <f t="shared" ca="1" si="12"/>
        <v>114.52762199999999</v>
      </c>
      <c r="AG19" s="14">
        <f t="shared" ca="1" si="12"/>
        <v>104.840446</v>
      </c>
      <c r="AH19" s="14">
        <f t="shared" ca="1" si="12"/>
        <v>1554.723356</v>
      </c>
      <c r="AI19" s="14">
        <f t="shared" ca="1" si="12"/>
        <v>1304.8502899999999</v>
      </c>
      <c r="AJ19" s="14">
        <f t="shared" ca="1" si="12"/>
        <v>1215.0381539999998</v>
      </c>
      <c r="AK19" s="14">
        <f t="shared" ca="1" si="12"/>
        <v>3223.4556600000001</v>
      </c>
      <c r="AL19" s="14">
        <f t="shared" ca="1" si="12"/>
        <v>2678.2908300000004</v>
      </c>
      <c r="AM19" s="14">
        <f t="shared" ca="1" si="12"/>
        <v>2212.0816839999998</v>
      </c>
      <c r="AN19" s="14">
        <f t="shared" ca="1" si="12"/>
        <v>97809.579071999993</v>
      </c>
      <c r="AO19" s="14">
        <f t="shared" ca="1" si="12"/>
        <v>36284.411565999995</v>
      </c>
      <c r="AP19" s="14">
        <f t="shared" ca="1" si="12"/>
        <v>35893.700144000002</v>
      </c>
      <c r="AQ19" s="14">
        <f t="shared" ca="1" si="12"/>
        <v>424671.49132999999</v>
      </c>
      <c r="AR19" s="14">
        <f t="shared" ca="1" si="12"/>
        <v>324668.601134</v>
      </c>
      <c r="AS19" s="14">
        <f t="shared" ca="1" si="12"/>
        <v>324066.95343799994</v>
      </c>
      <c r="AT19" s="14">
        <f t="shared" ca="1" si="12"/>
        <v>1537.93209</v>
      </c>
      <c r="AU19" s="14">
        <f t="shared" ca="1" si="12"/>
        <v>672.79866800000002</v>
      </c>
      <c r="AV19" s="14">
        <f t="shared" ca="1" si="12"/>
        <v>651.57989199999997</v>
      </c>
      <c r="AW19" s="14">
        <f t="shared" ca="1" si="12"/>
        <v>2626.5085720000002</v>
      </c>
      <c r="AX19" s="14">
        <f t="shared" ca="1" si="12"/>
        <v>1909.4924019999999</v>
      </c>
      <c r="AY19" s="14">
        <f t="shared" ca="1" si="12"/>
        <v>1858.3146559999998</v>
      </c>
      <c r="AZ19" s="14">
        <f t="shared" ca="1" si="12"/>
        <v>25326.138083999998</v>
      </c>
      <c r="BA19" s="14">
        <f t="shared" ca="1" si="12"/>
        <v>21091.426306000001</v>
      </c>
      <c r="BB19" s="14">
        <f t="shared" ca="1" si="12"/>
        <v>19981.345842000002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332590.85005000001</v>
      </c>
      <c r="E20" s="21">
        <v>332590.85005000001</v>
      </c>
      <c r="F20" s="21">
        <v>332590.85005000001</v>
      </c>
      <c r="G20" s="21">
        <v>330896.12722000002</v>
      </c>
      <c r="H20" s="21">
        <v>330896.12722000002</v>
      </c>
      <c r="I20" s="21">
        <v>330896.12722000002</v>
      </c>
      <c r="J20" s="22">
        <v>330159.03668999998</v>
      </c>
      <c r="K20" s="22">
        <v>327303.81861000002</v>
      </c>
      <c r="L20" s="22">
        <v>328366.68333200004</v>
      </c>
      <c r="M20" s="22">
        <v>324255.87861000001</v>
      </c>
      <c r="N20" s="22">
        <v>323904.58408</v>
      </c>
      <c r="O20" s="22">
        <v>324114.34181400004</v>
      </c>
      <c r="P20" s="22">
        <v>324990.73845</v>
      </c>
      <c r="Q20" s="22">
        <v>324198.71117999998</v>
      </c>
      <c r="R20" s="22">
        <v>324668.601134</v>
      </c>
      <c r="S20" s="22">
        <v>326494.03109</v>
      </c>
      <c r="T20" s="22">
        <v>325405.30492000002</v>
      </c>
      <c r="U20" s="22">
        <v>326057.55071800004</v>
      </c>
      <c r="V20" s="22">
        <v>323373.38315000001</v>
      </c>
      <c r="W20" s="22">
        <v>323085.43998000002</v>
      </c>
      <c r="X20" s="22">
        <v>323248.57761399995</v>
      </c>
      <c r="Y20" s="23"/>
      <c r="Z20" s="3" t="s">
        <v>18</v>
      </c>
      <c r="AA20" s="3" t="s">
        <v>19</v>
      </c>
      <c r="AB20" s="14">
        <f ca="1">INDIRECT("U"&amp;4+(ROW(A1)-1)+COLUMN(A1)-1)</f>
        <v>38.73715</v>
      </c>
      <c r="AC20" s="14">
        <f t="shared" ref="AC20:BB20" ca="1" si="13">INDIRECT("U"&amp;4+(ROW(B1)-1)+COLUMN(B1)-1)</f>
        <v>29.804272000000005</v>
      </c>
      <c r="AD20" s="14">
        <f t="shared" ca="1" si="13"/>
        <v>27.182839999999999</v>
      </c>
      <c r="AE20" s="14">
        <f t="shared" ca="1" si="13"/>
        <v>176.09000999999998</v>
      </c>
      <c r="AF20" s="14">
        <f t="shared" ca="1" si="13"/>
        <v>111.34540000000001</v>
      </c>
      <c r="AG20" s="14">
        <f t="shared" ca="1" si="13"/>
        <v>102.147102</v>
      </c>
      <c r="AH20" s="14">
        <f t="shared" ca="1" si="13"/>
        <v>1251.3931319999999</v>
      </c>
      <c r="AI20" s="14">
        <f t="shared" ca="1" si="13"/>
        <v>1054.366702</v>
      </c>
      <c r="AJ20" s="14">
        <f t="shared" ca="1" si="13"/>
        <v>1018.96235</v>
      </c>
      <c r="AK20" s="14">
        <f t="shared" ca="1" si="13"/>
        <v>3221.561068</v>
      </c>
      <c r="AL20" s="14">
        <f t="shared" ca="1" si="13"/>
        <v>2672.8118100000002</v>
      </c>
      <c r="AM20" s="14">
        <f t="shared" ca="1" si="13"/>
        <v>2304.8736720000002</v>
      </c>
      <c r="AN20" s="14">
        <f t="shared" ca="1" si="13"/>
        <v>97805.111339999989</v>
      </c>
      <c r="AO20" s="14">
        <f t="shared" ca="1" si="13"/>
        <v>37155.290911999997</v>
      </c>
      <c r="AP20" s="14">
        <f t="shared" ca="1" si="13"/>
        <v>36515.17512</v>
      </c>
      <c r="AQ20" s="14">
        <f t="shared" ca="1" si="13"/>
        <v>424688.535798</v>
      </c>
      <c r="AR20" s="14">
        <f t="shared" ca="1" si="13"/>
        <v>326057.55071800004</v>
      </c>
      <c r="AS20" s="14">
        <f t="shared" ca="1" si="13"/>
        <v>325970.62211</v>
      </c>
      <c r="AT20" s="14">
        <f t="shared" ca="1" si="13"/>
        <v>1537.93209</v>
      </c>
      <c r="AU20" s="14">
        <f t="shared" ca="1" si="13"/>
        <v>716.91573600000004</v>
      </c>
      <c r="AV20" s="14">
        <f t="shared" ca="1" si="13"/>
        <v>696.68794600000001</v>
      </c>
      <c r="AW20" s="14">
        <f t="shared" ca="1" si="13"/>
        <v>2546.6852079999999</v>
      </c>
      <c r="AX20" s="14">
        <f t="shared" ca="1" si="13"/>
        <v>1839.5353619999999</v>
      </c>
      <c r="AY20" s="14">
        <f t="shared" ca="1" si="13"/>
        <v>1808.906626</v>
      </c>
      <c r="AZ20" s="14">
        <f t="shared" ca="1" si="13"/>
        <v>21786</v>
      </c>
      <c r="BA20" s="14">
        <f t="shared" ca="1" si="13"/>
        <v>19148.365394</v>
      </c>
      <c r="BB20" s="14">
        <f t="shared" ca="1" si="13"/>
        <v>19113.657061999998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327527.76575000002</v>
      </c>
      <c r="E21" s="21">
        <v>327527.76575000002</v>
      </c>
      <c r="F21" s="21">
        <v>327527.76575000002</v>
      </c>
      <c r="G21" s="21">
        <v>324747.90888</v>
      </c>
      <c r="H21" s="21">
        <v>324747.90888</v>
      </c>
      <c r="I21" s="21">
        <v>324747.90888</v>
      </c>
      <c r="J21" s="22">
        <v>327527.76575000002</v>
      </c>
      <c r="K21" s="22">
        <v>327527.76575000002</v>
      </c>
      <c r="L21" s="22">
        <v>327527.76575000002</v>
      </c>
      <c r="M21" s="22">
        <v>323257.48790000001</v>
      </c>
      <c r="N21" s="22">
        <v>323020.29622000002</v>
      </c>
      <c r="O21" s="22">
        <v>323179.669154</v>
      </c>
      <c r="P21" s="22">
        <v>324476.87721000001</v>
      </c>
      <c r="Q21" s="22">
        <v>323444.36612000002</v>
      </c>
      <c r="R21" s="22">
        <v>324066.95343799994</v>
      </c>
      <c r="S21" s="22">
        <v>328150.81372999999</v>
      </c>
      <c r="T21" s="22">
        <v>324480.44173999998</v>
      </c>
      <c r="U21" s="22">
        <v>325970.62211</v>
      </c>
      <c r="V21" s="22">
        <v>322902.16596000001</v>
      </c>
      <c r="W21" s="22">
        <v>322596.16139000002</v>
      </c>
      <c r="X21" s="22">
        <v>322718.63529800001</v>
      </c>
      <c r="Y21" s="23"/>
      <c r="Z21" s="3" t="s">
        <v>18</v>
      </c>
      <c r="AA21" s="3" t="s">
        <v>14</v>
      </c>
      <c r="AB21" s="14">
        <f ca="1">INDIRECT("X"&amp;4+(ROW(A1)-1)+COLUMN(A1)-1)</f>
        <v>38.73715</v>
      </c>
      <c r="AC21" s="14">
        <f t="shared" ref="AC21:BB21" ca="1" si="14">INDIRECT("X"&amp;4+(ROW(B1)-1)+COLUMN(B1)-1)</f>
        <v>27.999777999999999</v>
      </c>
      <c r="AD21" s="14">
        <f t="shared" ca="1" si="14"/>
        <v>27.729469999999999</v>
      </c>
      <c r="AE21" s="14">
        <f t="shared" ca="1" si="14"/>
        <v>175.13758000000001</v>
      </c>
      <c r="AF21" s="14">
        <f t="shared" ca="1" si="14"/>
        <v>107.646512</v>
      </c>
      <c r="AG21" s="14">
        <f t="shared" ca="1" si="14"/>
        <v>101.404484</v>
      </c>
      <c r="AH21" s="14">
        <f t="shared" ca="1" si="14"/>
        <v>1125.1137079999999</v>
      </c>
      <c r="AI21" s="14">
        <f t="shared" ca="1" si="14"/>
        <v>1110.6720299999999</v>
      </c>
      <c r="AJ21" s="14">
        <f t="shared" ca="1" si="14"/>
        <v>1015.5226439999999</v>
      </c>
      <c r="AK21" s="14">
        <f t="shared" ca="1" si="14"/>
        <v>3221.0874199999998</v>
      </c>
      <c r="AL21" s="14">
        <f t="shared" ca="1" si="14"/>
        <v>2672.8118100000002</v>
      </c>
      <c r="AM21" s="14">
        <f t="shared" ca="1" si="14"/>
        <v>2093.7199959999998</v>
      </c>
      <c r="AN21" s="14">
        <f t="shared" ca="1" si="14"/>
        <v>97803.005380000002</v>
      </c>
      <c r="AO21" s="14">
        <f t="shared" ca="1" si="14"/>
        <v>35492.907926</v>
      </c>
      <c r="AP21" s="14">
        <f t="shared" ca="1" si="14"/>
        <v>35041.327502</v>
      </c>
      <c r="AQ21" s="14">
        <f t="shared" ca="1" si="14"/>
        <v>424615.70777799998</v>
      </c>
      <c r="AR21" s="14">
        <f t="shared" ca="1" si="14"/>
        <v>323248.57761399995</v>
      </c>
      <c r="AS21" s="14">
        <f t="shared" ca="1" si="14"/>
        <v>322718.63529800001</v>
      </c>
      <c r="AT21" s="14">
        <f t="shared" ca="1" si="14"/>
        <v>1537.93209</v>
      </c>
      <c r="AU21" s="14">
        <f t="shared" ca="1" si="14"/>
        <v>633.16856200000007</v>
      </c>
      <c r="AV21" s="14">
        <f t="shared" ca="1" si="14"/>
        <v>605.02451799999994</v>
      </c>
      <c r="AW21" s="14">
        <f t="shared" ca="1" si="14"/>
        <v>2410.5316740000003</v>
      </c>
      <c r="AX21" s="14">
        <f t="shared" ca="1" si="14"/>
        <v>1777.6222260000002</v>
      </c>
      <c r="AY21" s="14">
        <f t="shared" ca="1" si="14"/>
        <v>1763.351486</v>
      </c>
      <c r="AZ21" s="14">
        <f t="shared" ca="1" si="14"/>
        <v>20831.775000000001</v>
      </c>
      <c r="BA21" s="14">
        <f t="shared" ca="1" si="14"/>
        <v>18979.619884</v>
      </c>
      <c r="BB21" s="14">
        <f t="shared" ca="1" si="14"/>
        <v>18977.263018000001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1672.71541</v>
      </c>
      <c r="E22" s="21">
        <v>1672.71541</v>
      </c>
      <c r="F22" s="21">
        <v>1672.71541</v>
      </c>
      <c r="G22" s="21">
        <v>1556.97567</v>
      </c>
      <c r="H22" s="21">
        <v>1556.97567</v>
      </c>
      <c r="I22" s="21">
        <v>1556.97567</v>
      </c>
      <c r="J22" s="22">
        <v>1664.5426</v>
      </c>
      <c r="K22" s="22">
        <v>1541.9838299999999</v>
      </c>
      <c r="L22" s="22">
        <v>1570.195682</v>
      </c>
      <c r="M22" s="22">
        <v>1537.93209</v>
      </c>
      <c r="N22" s="22">
        <v>1537.93209</v>
      </c>
      <c r="O22" s="22">
        <v>1537.93209</v>
      </c>
      <c r="P22" s="22">
        <v>1537.93209</v>
      </c>
      <c r="Q22" s="22">
        <v>1537.93209</v>
      </c>
      <c r="R22" s="22">
        <v>1537.93209</v>
      </c>
      <c r="S22" s="22">
        <v>1537.93209</v>
      </c>
      <c r="T22" s="22">
        <v>1537.93209</v>
      </c>
      <c r="U22" s="22">
        <v>1537.93209</v>
      </c>
      <c r="V22" s="22">
        <v>1537.93209</v>
      </c>
      <c r="W22" s="22">
        <v>1537.93209</v>
      </c>
      <c r="X22" s="22">
        <v>1537.93209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694.44602999999995</v>
      </c>
      <c r="E23" s="21">
        <v>694.44602999999995</v>
      </c>
      <c r="F23" s="21">
        <v>694.44602999999995</v>
      </c>
      <c r="G23" s="21">
        <v>711.97487999999998</v>
      </c>
      <c r="H23" s="21">
        <v>711.97487999999998</v>
      </c>
      <c r="I23" s="21">
        <v>711.97487999999998</v>
      </c>
      <c r="J23" s="22">
        <v>685.45885999999996</v>
      </c>
      <c r="K23" s="22">
        <v>677.69015999999999</v>
      </c>
      <c r="L23" s="22">
        <v>681.27579600000001</v>
      </c>
      <c r="M23" s="22">
        <v>634.64256</v>
      </c>
      <c r="N23" s="22">
        <v>633.18021999999996</v>
      </c>
      <c r="O23" s="22">
        <v>634.340148</v>
      </c>
      <c r="P23" s="22">
        <v>690.90472999999997</v>
      </c>
      <c r="Q23" s="22">
        <v>658.61479999999995</v>
      </c>
      <c r="R23" s="22">
        <v>672.79866800000002</v>
      </c>
      <c r="S23" s="22">
        <v>749.25644999999997</v>
      </c>
      <c r="T23" s="22">
        <v>687.17997000000003</v>
      </c>
      <c r="U23" s="22">
        <v>716.91573600000004</v>
      </c>
      <c r="V23" s="22">
        <v>633.18021999999996</v>
      </c>
      <c r="W23" s="22">
        <v>633.16079000000002</v>
      </c>
      <c r="X23" s="22">
        <v>633.16856200000007</v>
      </c>
      <c r="Y23" s="23"/>
      <c r="Z23" s="3" t="s">
        <v>18</v>
      </c>
      <c r="AA23" s="3" t="s">
        <v>15</v>
      </c>
      <c r="AB23" s="3">
        <f t="shared" ref="AB23:BB23" ca="1" si="15">AB15/AB$13</f>
        <v>0.98142682986007612</v>
      </c>
      <c r="AC23" s="3">
        <f t="shared" ca="1" si="15"/>
        <v>0.98886298158901409</v>
      </c>
      <c r="AD23" s="3">
        <f t="shared" ca="1" si="15"/>
        <v>0.93708660653991727</v>
      </c>
      <c r="AE23" s="3">
        <f t="shared" ca="1" si="15"/>
        <v>0.97438465513093153</v>
      </c>
      <c r="AF23" s="3">
        <f t="shared" ca="1" si="15"/>
        <v>1</v>
      </c>
      <c r="AG23" s="3">
        <f t="shared" ca="1" si="15"/>
        <v>0.9547041840445839</v>
      </c>
      <c r="AH23" s="3">
        <f t="shared" ca="1" si="15"/>
        <v>0.72351343664026557</v>
      </c>
      <c r="AI23" s="3">
        <f t="shared" ca="1" si="15"/>
        <v>0.81158306739582364</v>
      </c>
      <c r="AJ23" s="3">
        <f t="shared" ca="1" si="15"/>
        <v>0.8170295094783353</v>
      </c>
      <c r="AK23" s="3">
        <f t="shared" ca="1" si="15"/>
        <v>1</v>
      </c>
      <c r="AL23" s="3">
        <f t="shared" ca="1" si="15"/>
        <v>1</v>
      </c>
      <c r="AM23" s="3">
        <f t="shared" ca="1" si="15"/>
        <v>1</v>
      </c>
      <c r="AN23" s="3">
        <f t="shared" ca="1" si="15"/>
        <v>0.99999999999999989</v>
      </c>
      <c r="AO23" s="3">
        <f t="shared" ca="1" si="15"/>
        <v>1</v>
      </c>
      <c r="AP23" s="3">
        <f t="shared" ca="1" si="15"/>
        <v>0.97018960318756675</v>
      </c>
      <c r="AQ23" s="3">
        <f t="shared" ca="1" si="15"/>
        <v>0.99187659443132148</v>
      </c>
      <c r="AR23" s="3">
        <f t="shared" ca="1" si="15"/>
        <v>1</v>
      </c>
      <c r="AS23" s="3">
        <f t="shared" ca="1" si="15"/>
        <v>0.99810133647721921</v>
      </c>
      <c r="AT23" s="3">
        <f t="shared" ca="1" si="15"/>
        <v>1</v>
      </c>
      <c r="AU23" s="3">
        <f t="shared" ca="1" si="15"/>
        <v>0.92684691603255465</v>
      </c>
      <c r="AV23" s="3">
        <f t="shared" ca="1" si="15"/>
        <v>0.9305679932247749</v>
      </c>
      <c r="AW23" s="3">
        <f t="shared" ca="1" si="15"/>
        <v>1</v>
      </c>
      <c r="AX23" s="3">
        <f t="shared" ca="1" si="15"/>
        <v>0.95709763072115039</v>
      </c>
      <c r="AY23" s="3">
        <f t="shared" ca="1" si="15"/>
        <v>0.9576430854167951</v>
      </c>
      <c r="AZ23" s="3">
        <f t="shared" ca="1" si="15"/>
        <v>0.81096838236538193</v>
      </c>
      <c r="BA23" s="3">
        <f t="shared" ca="1" si="15"/>
        <v>0.88860601124206917</v>
      </c>
      <c r="BB23" s="3">
        <f t="shared" ca="1" si="15"/>
        <v>0.91424731408416127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671.56894999999997</v>
      </c>
      <c r="E24" s="21">
        <v>671.56894999999997</v>
      </c>
      <c r="F24" s="21">
        <v>671.56894999999997</v>
      </c>
      <c r="G24" s="21">
        <v>638.14131999999995</v>
      </c>
      <c r="H24" s="21">
        <v>638.14131999999995</v>
      </c>
      <c r="I24" s="21">
        <v>638.14131999999995</v>
      </c>
      <c r="J24" s="22">
        <v>663.08858999999995</v>
      </c>
      <c r="K24" s="22">
        <v>623.22716000000003</v>
      </c>
      <c r="L24" s="22">
        <v>640.53650199999993</v>
      </c>
      <c r="M24" s="22">
        <v>605.31764999999996</v>
      </c>
      <c r="N24" s="22">
        <v>605.17399</v>
      </c>
      <c r="O24" s="22">
        <v>605.26440000000002</v>
      </c>
      <c r="P24" s="22">
        <v>665.86667999999997</v>
      </c>
      <c r="Q24" s="22">
        <v>640.7373</v>
      </c>
      <c r="R24" s="22">
        <v>651.57989199999997</v>
      </c>
      <c r="S24" s="22">
        <v>721.67638999999997</v>
      </c>
      <c r="T24" s="22">
        <v>646.46361999999999</v>
      </c>
      <c r="U24" s="22">
        <v>696.68794600000001</v>
      </c>
      <c r="V24" s="22">
        <v>605.31764999999996</v>
      </c>
      <c r="W24" s="22">
        <v>604.91034999999999</v>
      </c>
      <c r="X24" s="22">
        <v>605.02451799999994</v>
      </c>
      <c r="Y24" s="23"/>
      <c r="Z24" s="3" t="s">
        <v>18</v>
      </c>
      <c r="AA24" s="3" t="s">
        <v>48</v>
      </c>
      <c r="AB24" s="3">
        <f t="shared" ref="AB24:BB24" ca="1" si="16">AB16/AB$13</f>
        <v>0.98142682986007612</v>
      </c>
      <c r="AC24" s="3">
        <f t="shared" ca="1" si="16"/>
        <v>0.98318521936247449</v>
      </c>
      <c r="AD24" s="3">
        <f t="shared" ca="1" si="16"/>
        <v>0.88863658696933179</v>
      </c>
      <c r="AE24" s="3">
        <f t="shared" ca="1" si="16"/>
        <v>0.97438465513093153</v>
      </c>
      <c r="AF24" s="3">
        <f t="shared" ca="1" si="16"/>
        <v>0.75288872527700168</v>
      </c>
      <c r="AG24" s="3">
        <f t="shared" ca="1" si="16"/>
        <v>0.95852035252995693</v>
      </c>
      <c r="AH24" s="3">
        <f t="shared" ca="1" si="16"/>
        <v>0.72351343664026557</v>
      </c>
      <c r="AI24" s="3">
        <f t="shared" ca="1" si="16"/>
        <v>0.73632346979527152</v>
      </c>
      <c r="AJ24" s="3">
        <f t="shared" ca="1" si="16"/>
        <v>0.82771464076554591</v>
      </c>
      <c r="AK24" s="3">
        <f t="shared" ca="1" si="16"/>
        <v>0.99891669315007614</v>
      </c>
      <c r="AL24" s="3">
        <f t="shared" ca="1" si="16"/>
        <v>1</v>
      </c>
      <c r="AM24" s="3">
        <f t="shared" ca="1" si="16"/>
        <v>0.99289801095855323</v>
      </c>
      <c r="AN24" s="3">
        <f t="shared" ca="1" si="16"/>
        <v>0.99999999999999989</v>
      </c>
      <c r="AO24" s="3">
        <f t="shared" ca="1" si="16"/>
        <v>0.96455080781080027</v>
      </c>
      <c r="AP24" s="3">
        <f t="shared" ca="1" si="16"/>
        <v>1</v>
      </c>
      <c r="AQ24" s="3">
        <f t="shared" ca="1" si="16"/>
        <v>1</v>
      </c>
      <c r="AR24" s="3">
        <f t="shared" ca="1" si="16"/>
        <v>0.99490448149807731</v>
      </c>
      <c r="AS24" s="3">
        <f t="shared" ca="1" si="16"/>
        <v>0.98963005816953453</v>
      </c>
      <c r="AT24" s="3">
        <f t="shared" ca="1" si="16"/>
        <v>0.93080727342614722</v>
      </c>
      <c r="AU24" s="3">
        <f t="shared" ca="1" si="16"/>
        <v>0.95024190982940493</v>
      </c>
      <c r="AV24" s="3">
        <f t="shared" ca="1" si="16"/>
        <v>0.8842485757362798</v>
      </c>
      <c r="AW24" s="3">
        <f t="shared" ca="1" si="16"/>
        <v>1</v>
      </c>
      <c r="AX24" s="3">
        <f t="shared" ca="1" si="16"/>
        <v>0.93632934761023323</v>
      </c>
      <c r="AY24" s="3">
        <f t="shared" ca="1" si="16"/>
        <v>0.95183954031404805</v>
      </c>
      <c r="AZ24" s="3">
        <f t="shared" ca="1" si="16"/>
        <v>0.80718398062906649</v>
      </c>
      <c r="BA24" s="3">
        <f t="shared" ca="1" si="16"/>
        <v>0.89161275387041805</v>
      </c>
      <c r="BB24" s="3">
        <f t="shared" ca="1" si="16"/>
        <v>0.9171632016929071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2785.9029300000002</v>
      </c>
      <c r="E25" s="21">
        <v>2785.9029300000002</v>
      </c>
      <c r="F25" s="21">
        <v>2785.9029300000002</v>
      </c>
      <c r="G25" s="21">
        <v>2785.9029300000002</v>
      </c>
      <c r="H25" s="21">
        <v>2785.9029300000002</v>
      </c>
      <c r="I25" s="21">
        <v>2785.9029300000002</v>
      </c>
      <c r="J25" s="22">
        <v>2597.73983</v>
      </c>
      <c r="K25" s="22">
        <v>2597.44434</v>
      </c>
      <c r="L25" s="22">
        <v>2597.6807320000003</v>
      </c>
      <c r="M25" s="22">
        <v>2478.4328399999999</v>
      </c>
      <c r="N25" s="22">
        <v>2434.18309</v>
      </c>
      <c r="O25" s="22">
        <v>2457.0948279999998</v>
      </c>
      <c r="P25" s="22">
        <v>2760.7310699999998</v>
      </c>
      <c r="Q25" s="22">
        <v>2515.01118</v>
      </c>
      <c r="R25" s="22">
        <v>2626.5085720000002</v>
      </c>
      <c r="S25" s="22">
        <v>2693.7750999999998</v>
      </c>
      <c r="T25" s="22">
        <v>2395.3994899999998</v>
      </c>
      <c r="U25" s="22">
        <v>2546.6852079999999</v>
      </c>
      <c r="V25" s="22">
        <v>2433.5484700000002</v>
      </c>
      <c r="W25" s="22">
        <v>2395.66905</v>
      </c>
      <c r="X25" s="22">
        <v>2410.5316740000003</v>
      </c>
      <c r="Y25" s="23"/>
      <c r="Z25" s="3" t="s">
        <v>18</v>
      </c>
      <c r="AA25" s="3" t="s">
        <v>11</v>
      </c>
      <c r="AB25" s="3">
        <f t="shared" ref="AB25:BB25" ca="1" si="17">AB17/AB$13</f>
        <v>0.95912729026514132</v>
      </c>
      <c r="AC25" s="3">
        <f t="shared" ca="1" si="17"/>
        <v>0.93967048177804646</v>
      </c>
      <c r="AD25" s="3">
        <f t="shared" ca="1" si="17"/>
        <v>0.90393036246444458</v>
      </c>
      <c r="AE25" s="3">
        <f t="shared" ca="1" si="17"/>
        <v>0.97378406324438205</v>
      </c>
      <c r="AF25" s="3">
        <f t="shared" ca="1" si="17"/>
        <v>0.72142001957255042</v>
      </c>
      <c r="AG25" s="3">
        <f t="shared" ca="1" si="17"/>
        <v>0.94961369231188908</v>
      </c>
      <c r="AH25" s="3">
        <f t="shared" ca="1" si="17"/>
        <v>0.70393834197619243</v>
      </c>
      <c r="AI25" s="3">
        <f t="shared" ca="1" si="17"/>
        <v>0.72736899581410097</v>
      </c>
      <c r="AJ25" s="3">
        <f t="shared" ca="1" si="17"/>
        <v>0.8161545532861243</v>
      </c>
      <c r="AK25" s="3">
        <f t="shared" ca="1" si="17"/>
        <v>0.99541465305660359</v>
      </c>
      <c r="AL25" s="3">
        <f t="shared" ca="1" si="17"/>
        <v>0.99569841410284488</v>
      </c>
      <c r="AM25" s="3">
        <f t="shared" ca="1" si="17"/>
        <v>0.93941227321352239</v>
      </c>
      <c r="AN25" s="3">
        <f t="shared" ca="1" si="17"/>
        <v>0.91777306247461343</v>
      </c>
      <c r="AO25" s="3">
        <f t="shared" ca="1" si="17"/>
        <v>0.85642243679053287</v>
      </c>
      <c r="AP25" s="3">
        <f t="shared" ca="1" si="17"/>
        <v>0.97018960318756675</v>
      </c>
      <c r="AQ25" s="3">
        <f t="shared" ca="1" si="17"/>
        <v>0.90944827610481405</v>
      </c>
      <c r="AR25" s="3">
        <f t="shared" ca="1" si="17"/>
        <v>0.98729920947204375</v>
      </c>
      <c r="AS25" s="3">
        <f t="shared" ca="1" si="17"/>
        <v>0.99810133647721921</v>
      </c>
      <c r="AT25" s="3">
        <f t="shared" ca="1" si="17"/>
        <v>0.93871059751879726</v>
      </c>
      <c r="AU25" s="3">
        <f t="shared" ca="1" si="17"/>
        <v>0.90926917746253644</v>
      </c>
      <c r="AV25" s="3">
        <f t="shared" ca="1" si="17"/>
        <v>0.88756748991054002</v>
      </c>
      <c r="AW25" s="3">
        <f t="shared" ca="1" si="17"/>
        <v>0.93243763234780042</v>
      </c>
      <c r="AX25" s="3">
        <f t="shared" ca="1" si="17"/>
        <v>0.95709763072115039</v>
      </c>
      <c r="AY25" s="3">
        <f t="shared" ca="1" si="17"/>
        <v>0.9576430854167951</v>
      </c>
      <c r="AZ25" s="3">
        <f t="shared" ca="1" si="17"/>
        <v>0.81096838236538193</v>
      </c>
      <c r="BA25" s="3">
        <f t="shared" ca="1" si="17"/>
        <v>0.88860601124206917</v>
      </c>
      <c r="BB25" s="3">
        <f t="shared" ca="1" si="17"/>
        <v>0.91424731408416127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</v>
      </c>
      <c r="G26" s="21">
        <v>1872.27745</v>
      </c>
      <c r="H26" s="21">
        <v>1872.27745</v>
      </c>
      <c r="I26" s="21">
        <v>1872.27745</v>
      </c>
      <c r="J26" s="22">
        <v>1913.80556</v>
      </c>
      <c r="K26" s="22">
        <v>1913.80556</v>
      </c>
      <c r="L26" s="22">
        <v>1913.80556</v>
      </c>
      <c r="M26" s="22">
        <v>1811.3575900000001</v>
      </c>
      <c r="N26" s="22">
        <v>1785.1650500000001</v>
      </c>
      <c r="O26" s="22">
        <v>1795.958036</v>
      </c>
      <c r="P26" s="22">
        <v>1999.59283</v>
      </c>
      <c r="Q26" s="22">
        <v>1837.5971999999999</v>
      </c>
      <c r="R26" s="22">
        <v>1909.4924019999999</v>
      </c>
      <c r="S26" s="22">
        <v>1845.2847300000001</v>
      </c>
      <c r="T26" s="22">
        <v>1831.2777799999999</v>
      </c>
      <c r="U26" s="22">
        <v>1839.5353619999999</v>
      </c>
      <c r="V26" s="22">
        <v>1782.6154100000001</v>
      </c>
      <c r="W26" s="22">
        <v>1770.3687399999999</v>
      </c>
      <c r="X26" s="22">
        <v>1777.6222260000002</v>
      </c>
      <c r="Y26" s="23"/>
      <c r="Z26" s="3" t="s">
        <v>18</v>
      </c>
      <c r="AA26" s="3" t="s">
        <v>12</v>
      </c>
      <c r="AB26" s="3">
        <f t="shared" ref="AB26:BB26" ca="1" si="18">AB18/AB$13</f>
        <v>0.95906539455297923</v>
      </c>
      <c r="AC26" s="3">
        <f t="shared" ca="1" si="18"/>
        <v>0.88172379046258154</v>
      </c>
      <c r="AD26" s="3">
        <f t="shared" ca="1" si="18"/>
        <v>0.92671416324746636</v>
      </c>
      <c r="AE26" s="3">
        <f t="shared" ca="1" si="18"/>
        <v>0.95528298590439042</v>
      </c>
      <c r="AF26" s="3">
        <f t="shared" ca="1" si="18"/>
        <v>0.96903383557022738</v>
      </c>
      <c r="AG26" s="3">
        <f t="shared" ca="1" si="18"/>
        <v>0.93129553063440795</v>
      </c>
      <c r="AH26" s="3">
        <f t="shared" ca="1" si="18"/>
        <v>0.70329058883871276</v>
      </c>
      <c r="AI26" s="3">
        <f t="shared" ca="1" si="18"/>
        <v>0.79353738830826059</v>
      </c>
      <c r="AJ26" s="3">
        <f t="shared" ca="1" si="18"/>
        <v>0.81502242193818053</v>
      </c>
      <c r="AK26" s="3">
        <f t="shared" ca="1" si="18"/>
        <v>0.99541465305660359</v>
      </c>
      <c r="AL26" s="3">
        <f t="shared" ca="1" si="18"/>
        <v>1</v>
      </c>
      <c r="AM26" s="3">
        <f t="shared" ca="1" si="18"/>
        <v>0.88382225873850273</v>
      </c>
      <c r="AN26" s="3">
        <f t="shared" ca="1" si="18"/>
        <v>0.91771115650194535</v>
      </c>
      <c r="AO26" s="3">
        <f t="shared" ca="1" si="18"/>
        <v>0.77581241566615911</v>
      </c>
      <c r="AP26" s="3">
        <f t="shared" ca="1" si="18"/>
        <v>0.93653240221608725</v>
      </c>
      <c r="AQ26" s="3">
        <f t="shared" ca="1" si="18"/>
        <v>0.87924195945396066</v>
      </c>
      <c r="AR26" s="3">
        <f t="shared" ca="1" si="18"/>
        <v>0.97451370584991848</v>
      </c>
      <c r="AS26" s="3">
        <f t="shared" ca="1" si="18"/>
        <v>0.98485103687693365</v>
      </c>
      <c r="AT26" s="3">
        <f t="shared" ca="1" si="18"/>
        <v>0.91942244377362436</v>
      </c>
      <c r="AU26" s="3">
        <f t="shared" ca="1" si="18"/>
        <v>0.84662620922382448</v>
      </c>
      <c r="AV26" s="3">
        <f t="shared" ca="1" si="18"/>
        <v>0.83869225651125989</v>
      </c>
      <c r="AW26" s="3">
        <f t="shared" ca="1" si="18"/>
        <v>0.88197431487679279</v>
      </c>
      <c r="AX26" s="3">
        <f t="shared" ca="1" si="18"/>
        <v>0.89816187028436179</v>
      </c>
      <c r="AY26" s="3">
        <f t="shared" ca="1" si="18"/>
        <v>0.93543641426378676</v>
      </c>
      <c r="AZ26" s="3">
        <f t="shared" ca="1" si="18"/>
        <v>0.78325102315901884</v>
      </c>
      <c r="BA26" s="3">
        <f t="shared" ca="1" si="18"/>
        <v>0.88561476790592453</v>
      </c>
      <c r="BB26" s="3">
        <f t="shared" ca="1" si="18"/>
        <v>0.91253458763468154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1807.78541</v>
      </c>
      <c r="E27" s="21">
        <v>1807.78541</v>
      </c>
      <c r="F27" s="21">
        <v>1807.78541</v>
      </c>
      <c r="G27" s="21">
        <v>1796.8298</v>
      </c>
      <c r="H27" s="21">
        <v>1796.8298</v>
      </c>
      <c r="I27" s="21">
        <v>1796.8298</v>
      </c>
      <c r="J27" s="22">
        <v>1807.78541</v>
      </c>
      <c r="K27" s="22">
        <v>1807.78541</v>
      </c>
      <c r="L27" s="22">
        <v>1807.78541</v>
      </c>
      <c r="M27" s="22">
        <v>1769.6861100000001</v>
      </c>
      <c r="N27" s="22">
        <v>1762.2750000000001</v>
      </c>
      <c r="O27" s="22">
        <v>1765.8648900000001</v>
      </c>
      <c r="P27" s="22">
        <v>1887.7444399999999</v>
      </c>
      <c r="Q27" s="22">
        <v>1817.8487299999999</v>
      </c>
      <c r="R27" s="22">
        <v>1858.3146559999998</v>
      </c>
      <c r="S27" s="22">
        <v>1848.3508099999999</v>
      </c>
      <c r="T27" s="22">
        <v>1786.44722</v>
      </c>
      <c r="U27" s="22">
        <v>1808.906626</v>
      </c>
      <c r="V27" s="22">
        <v>1766.89444</v>
      </c>
      <c r="W27" s="22">
        <v>1760.82366</v>
      </c>
      <c r="X27" s="22">
        <v>1763.351486</v>
      </c>
      <c r="Y27" s="23"/>
      <c r="Z27" s="3" t="s">
        <v>18</v>
      </c>
      <c r="AA27" s="3" t="s">
        <v>13</v>
      </c>
      <c r="AB27" s="3">
        <f t="shared" ref="AB27:BB27" ca="1" si="19">AB19/AB$13</f>
        <v>0.97296330921216156</v>
      </c>
      <c r="AC27" s="3">
        <f t="shared" ca="1" si="19"/>
        <v>0.95213946117274173</v>
      </c>
      <c r="AD27" s="3">
        <f t="shared" ca="1" si="19"/>
        <v>0.95080520633815657</v>
      </c>
      <c r="AE27" s="3">
        <f t="shared" ca="1" si="19"/>
        <v>0.98384750911455854</v>
      </c>
      <c r="AF27" s="3">
        <f t="shared" ca="1" si="19"/>
        <v>0.74700001487117262</v>
      </c>
      <c r="AG27" s="3">
        <f t="shared" ca="1" si="19"/>
        <v>0.96618804128970992</v>
      </c>
      <c r="AH27" s="3">
        <f t="shared" ca="1" si="19"/>
        <v>0.97180807317037921</v>
      </c>
      <c r="AI27" s="3">
        <f t="shared" ca="1" si="19"/>
        <v>0.91431348918129174</v>
      </c>
      <c r="AJ27" s="3">
        <f t="shared" ca="1" si="19"/>
        <v>0.97429433115302988</v>
      </c>
      <c r="AK27" s="3">
        <f t="shared" ca="1" si="19"/>
        <v>0.99614651173989111</v>
      </c>
      <c r="AL27" s="3">
        <f t="shared" ca="1" si="19"/>
        <v>0.99773950487639917</v>
      </c>
      <c r="AM27" s="3">
        <f t="shared" ca="1" si="19"/>
        <v>0.93361263414530549</v>
      </c>
      <c r="AN27" s="3">
        <f t="shared" ca="1" si="19"/>
        <v>0.91777283917176067</v>
      </c>
      <c r="AO27" s="3">
        <f t="shared" ca="1" si="19"/>
        <v>0.79919474360275677</v>
      </c>
      <c r="AP27" s="3">
        <f t="shared" ca="1" si="19"/>
        <v>0.96113546741071798</v>
      </c>
      <c r="AQ27" s="3">
        <f t="shared" ca="1" si="19"/>
        <v>0.8794575068295627</v>
      </c>
      <c r="AR27" s="3">
        <f t="shared" ca="1" si="19"/>
        <v>0.97618019583278071</v>
      </c>
      <c r="AS27" s="3">
        <f t="shared" ca="1" si="19"/>
        <v>0.98755492864521666</v>
      </c>
      <c r="AT27" s="3">
        <f t="shared" ca="1" si="19"/>
        <v>0.91942244377362436</v>
      </c>
      <c r="AU27" s="3">
        <f t="shared" ca="1" si="19"/>
        <v>0.89795512337598171</v>
      </c>
      <c r="AV27" s="3">
        <f t="shared" ca="1" si="19"/>
        <v>0.90286990267202727</v>
      </c>
      <c r="AW27" s="3">
        <f t="shared" ca="1" si="19"/>
        <v>0.94278538699839054</v>
      </c>
      <c r="AX27" s="3">
        <f t="shared" ca="1" si="19"/>
        <v>0.95494061258461294</v>
      </c>
      <c r="AY27" s="3">
        <f t="shared" ca="1" si="19"/>
        <v>0.98441008042380984</v>
      </c>
      <c r="AZ27" s="3">
        <f t="shared" ca="1" si="19"/>
        <v>0.95223395831414226</v>
      </c>
      <c r="BA27" s="3">
        <f t="shared" ca="1" si="19"/>
        <v>0.98300480317777383</v>
      </c>
      <c r="BB27" s="3">
        <f t="shared" ca="1" si="19"/>
        <v>0.96045495751890797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21568.96113</v>
      </c>
      <c r="E28" s="21">
        <v>21568.96113</v>
      </c>
      <c r="F28" s="21">
        <v>21568.96113</v>
      </c>
      <c r="G28" s="21">
        <v>21468.309099999999</v>
      </c>
      <c r="H28" s="21">
        <v>21468.309099999999</v>
      </c>
      <c r="I28" s="21">
        <v>21468.309099999999</v>
      </c>
      <c r="J28" s="22">
        <v>21568.96113</v>
      </c>
      <c r="K28" s="22">
        <v>21568.96113</v>
      </c>
      <c r="L28" s="22">
        <v>21568.96113</v>
      </c>
      <c r="M28" s="22">
        <v>20831.775000000001</v>
      </c>
      <c r="N28" s="22">
        <v>20831.775000000001</v>
      </c>
      <c r="O28" s="22">
        <v>20831.775000000001</v>
      </c>
      <c r="P28" s="22">
        <v>26596.55</v>
      </c>
      <c r="Q28" s="22">
        <v>24704.290420000001</v>
      </c>
      <c r="R28" s="22">
        <v>25326.138083999998</v>
      </c>
      <c r="S28" s="22">
        <v>21786</v>
      </c>
      <c r="T28" s="22">
        <v>21786</v>
      </c>
      <c r="U28" s="22">
        <v>21786</v>
      </c>
      <c r="V28" s="22">
        <v>20831.775000000001</v>
      </c>
      <c r="W28" s="22">
        <v>20831.775000000001</v>
      </c>
      <c r="X28" s="22">
        <v>20831.775000000001</v>
      </c>
      <c r="Y28" s="23"/>
      <c r="Z28" s="3" t="s">
        <v>18</v>
      </c>
      <c r="AA28" s="3" t="s">
        <v>19</v>
      </c>
      <c r="AB28" s="3">
        <f t="shared" ref="AB28:BB28" ca="1" si="20">AB20/AB$13</f>
        <v>0.95906539455297923</v>
      </c>
      <c r="AC28" s="3">
        <f t="shared" ca="1" si="20"/>
        <v>0.91983241697619123</v>
      </c>
      <c r="AD28" s="3">
        <f t="shared" ca="1" si="20"/>
        <v>0.89938138422104597</v>
      </c>
      <c r="AE28" s="3">
        <f t="shared" ca="1" si="20"/>
        <v>0.96047798845190124</v>
      </c>
      <c r="AF28" s="3">
        <f t="shared" ca="1" si="20"/>
        <v>0.72624414969374529</v>
      </c>
      <c r="AG28" s="3">
        <f t="shared" ca="1" si="20"/>
        <v>0.94136673555166117</v>
      </c>
      <c r="AH28" s="3">
        <f t="shared" ca="1" si="20"/>
        <v>0.78220600706507037</v>
      </c>
      <c r="AI28" s="3">
        <f t="shared" ca="1" si="20"/>
        <v>0.73879870018053284</v>
      </c>
      <c r="AJ28" s="3">
        <f t="shared" ca="1" si="20"/>
        <v>0.8170683677669679</v>
      </c>
      <c r="AK28" s="3">
        <f t="shared" ca="1" si="20"/>
        <v>0.99556102479326114</v>
      </c>
      <c r="AL28" s="3">
        <f t="shared" ca="1" si="20"/>
        <v>0.99569841410284488</v>
      </c>
      <c r="AM28" s="3">
        <f t="shared" ca="1" si="20"/>
        <v>0.97277564199029964</v>
      </c>
      <c r="AN28" s="3">
        <f t="shared" ca="1" si="20"/>
        <v>0.91773091727493616</v>
      </c>
      <c r="AO28" s="3">
        <f t="shared" ca="1" si="20"/>
        <v>0.81837659513614613</v>
      </c>
      <c r="AP28" s="3">
        <f t="shared" ca="1" si="20"/>
        <v>0.97777687353896503</v>
      </c>
      <c r="AQ28" s="3">
        <f t="shared" ca="1" si="20"/>
        <v>0.87949280443168232</v>
      </c>
      <c r="AR28" s="3">
        <f t="shared" ca="1" si="20"/>
        <v>0.98035634675151828</v>
      </c>
      <c r="AS28" s="3">
        <f t="shared" ca="1" si="20"/>
        <v>0.99335612916750571</v>
      </c>
      <c r="AT28" s="3">
        <f t="shared" ca="1" si="20"/>
        <v>0.91942244377362436</v>
      </c>
      <c r="AU28" s="3">
        <f t="shared" ca="1" si="20"/>
        <v>0.9568362554636668</v>
      </c>
      <c r="AV28" s="3">
        <f t="shared" ca="1" si="20"/>
        <v>0.96537444712580944</v>
      </c>
      <c r="AW28" s="3">
        <f t="shared" ca="1" si="20"/>
        <v>0.91413278638534601</v>
      </c>
      <c r="AX28" s="3">
        <f t="shared" ca="1" si="20"/>
        <v>0.91995497003257398</v>
      </c>
      <c r="AY28" s="3">
        <f t="shared" ca="1" si="20"/>
        <v>0.95823703022004403</v>
      </c>
      <c r="AZ28" s="3">
        <f t="shared" ca="1" si="20"/>
        <v>0.81912879678003347</v>
      </c>
      <c r="BA28" s="3">
        <f t="shared" ca="1" si="20"/>
        <v>0.89244486751236907</v>
      </c>
      <c r="BB28" s="3">
        <f t="shared" ca="1" si="20"/>
        <v>0.91874725690032333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19065.998599999999</v>
      </c>
      <c r="E29" s="21">
        <v>19065.998599999999</v>
      </c>
      <c r="F29" s="21">
        <v>19065.998599999999</v>
      </c>
      <c r="G29" s="21">
        <v>19130.511500000001</v>
      </c>
      <c r="H29" s="21">
        <v>19130.511500000001</v>
      </c>
      <c r="I29" s="21">
        <v>19130.511500000001</v>
      </c>
      <c r="J29" s="22">
        <v>19065.998599999999</v>
      </c>
      <c r="K29" s="22">
        <v>19065.998599999999</v>
      </c>
      <c r="L29" s="22">
        <v>19065.998599999999</v>
      </c>
      <c r="M29" s="22">
        <v>19005.205559999999</v>
      </c>
      <c r="N29" s="22">
        <v>18995.54768</v>
      </c>
      <c r="O29" s="22">
        <v>19001.818254000002</v>
      </c>
      <c r="P29" s="22">
        <v>21456.076550000002</v>
      </c>
      <c r="Q29" s="22">
        <v>20163.005440000001</v>
      </c>
      <c r="R29" s="22">
        <v>21091.426306000001</v>
      </c>
      <c r="S29" s="22">
        <v>19170.723819999999</v>
      </c>
      <c r="T29" s="22">
        <v>19125.820680000001</v>
      </c>
      <c r="U29" s="22">
        <v>19148.365394</v>
      </c>
      <c r="V29" s="22">
        <v>18981.697080000002</v>
      </c>
      <c r="W29" s="22">
        <v>18978.511109999999</v>
      </c>
      <c r="X29" s="22">
        <v>18979.619884</v>
      </c>
      <c r="Y29" s="23"/>
      <c r="Z29" s="3" t="s">
        <v>18</v>
      </c>
      <c r="AA29" s="3" t="s">
        <v>14</v>
      </c>
      <c r="AB29" s="3">
        <f t="shared" ref="AB29:BB29" ca="1" si="21">AB21/AB$13</f>
        <v>0.95906539455297923</v>
      </c>
      <c r="AC29" s="3">
        <f t="shared" ca="1" si="21"/>
        <v>0.86414133760880929</v>
      </c>
      <c r="AD29" s="3">
        <f t="shared" ca="1" si="21"/>
        <v>0.91746738428788044</v>
      </c>
      <c r="AE29" s="3">
        <f t="shared" ca="1" si="21"/>
        <v>0.95528298590439042</v>
      </c>
      <c r="AF29" s="3">
        <f t="shared" ca="1" si="21"/>
        <v>0.70211835940180323</v>
      </c>
      <c r="AG29" s="3">
        <f t="shared" ca="1" si="21"/>
        <v>0.93452292041903107</v>
      </c>
      <c r="AH29" s="3">
        <f t="shared" ca="1" si="21"/>
        <v>0.70327275939441181</v>
      </c>
      <c r="AI29" s="3">
        <f t="shared" ca="1" si="21"/>
        <v>0.77825205455973678</v>
      </c>
      <c r="AJ29" s="3">
        <f t="shared" ca="1" si="21"/>
        <v>0.8143101942515103</v>
      </c>
      <c r="AK29" s="3">
        <f t="shared" ca="1" si="21"/>
        <v>0.99541465305660359</v>
      </c>
      <c r="AL29" s="3">
        <f t="shared" ca="1" si="21"/>
        <v>0.99569841410284488</v>
      </c>
      <c r="AM29" s="3">
        <f t="shared" ca="1" si="21"/>
        <v>0.88365789327165656</v>
      </c>
      <c r="AN29" s="3">
        <f t="shared" ca="1" si="21"/>
        <v>0.91771115650194535</v>
      </c>
      <c r="AO29" s="3">
        <f t="shared" ca="1" si="21"/>
        <v>0.78176120888827383</v>
      </c>
      <c r="AP29" s="3">
        <f t="shared" ca="1" si="21"/>
        <v>0.93831125106104951</v>
      </c>
      <c r="AQ29" s="3">
        <f t="shared" ca="1" si="21"/>
        <v>0.87934198397350671</v>
      </c>
      <c r="AR29" s="3">
        <f t="shared" ca="1" si="21"/>
        <v>0.97191061499558518</v>
      </c>
      <c r="AS29" s="3">
        <f t="shared" ca="1" si="21"/>
        <v>0.98344609184339993</v>
      </c>
      <c r="AT29" s="3">
        <f t="shared" ca="1" si="21"/>
        <v>0.91942244377362436</v>
      </c>
      <c r="AU29" s="3">
        <f t="shared" ca="1" si="21"/>
        <v>0.84506254433979189</v>
      </c>
      <c r="AV29" s="3">
        <f t="shared" ca="1" si="21"/>
        <v>0.83835986098977133</v>
      </c>
      <c r="AW29" s="3">
        <f t="shared" ca="1" si="21"/>
        <v>0.86526046835379156</v>
      </c>
      <c r="AX29" s="3">
        <f t="shared" ca="1" si="21"/>
        <v>0.88899209845636429</v>
      </c>
      <c r="AY29" s="3">
        <f t="shared" ca="1" si="21"/>
        <v>0.93410498192223523</v>
      </c>
      <c r="AZ29" s="3">
        <f t="shared" ca="1" si="21"/>
        <v>0.78325102315901884</v>
      </c>
      <c r="BA29" s="3">
        <f t="shared" ca="1" si="21"/>
        <v>0.88458017195133465</v>
      </c>
      <c r="BB29" s="3">
        <f t="shared" ca="1" si="21"/>
        <v>0.91219112515766099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19020.040059999999</v>
      </c>
      <c r="E30" s="21">
        <v>19020.040059999999</v>
      </c>
      <c r="F30" s="21">
        <v>19020.040059999999</v>
      </c>
      <c r="G30" s="21">
        <v>19080.702310000001</v>
      </c>
      <c r="H30" s="21">
        <v>19080.702310000001</v>
      </c>
      <c r="I30" s="21">
        <v>19080.702310000001</v>
      </c>
      <c r="J30" s="22">
        <v>19020.040059999999</v>
      </c>
      <c r="K30" s="22">
        <v>19020.040059999999</v>
      </c>
      <c r="L30" s="22">
        <v>19020.040059999999</v>
      </c>
      <c r="M30" s="22">
        <v>18987.356230000001</v>
      </c>
      <c r="N30" s="22">
        <v>18981.794979999999</v>
      </c>
      <c r="O30" s="22">
        <v>18984.408426000002</v>
      </c>
      <c r="P30" s="22">
        <v>20804.042590000001</v>
      </c>
      <c r="Q30" s="22">
        <v>19297.60313</v>
      </c>
      <c r="R30" s="22">
        <v>19981.345842000002</v>
      </c>
      <c r="S30" s="22">
        <v>19142.738890000001</v>
      </c>
      <c r="T30" s="22">
        <v>19078.183369999999</v>
      </c>
      <c r="U30" s="22">
        <v>19113.657061999998</v>
      </c>
      <c r="V30" s="22">
        <v>18978.912489999999</v>
      </c>
      <c r="W30" s="22">
        <v>18976.288789999999</v>
      </c>
      <c r="X30" s="22">
        <v>18977.263018000001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0.94573096806896073</v>
      </c>
      <c r="AC32" s="30">
        <f ca="1">AVERAGE(AB24:BB24)</f>
        <v>0.92729335374171862</v>
      </c>
      <c r="AD32" s="30">
        <f ca="1">AVERAGE(AB25:BB25)</f>
        <v>0.90597460691340226</v>
      </c>
      <c r="AE32" s="30">
        <f ca="1">AVERAGE(AB26:BB26)</f>
        <v>0.8957251694611329</v>
      </c>
      <c r="AF32" s="30">
        <f ca="1">AVERAGE(AB27:BB27)</f>
        <v>0.94000855691099516</v>
      </c>
      <c r="AG32" s="30">
        <f ca="1">AVERAGE(AB28:BB28)</f>
        <v>0.9088831387348536</v>
      </c>
      <c r="AH32" s="30">
        <f ca="1">AVERAGE(AB29:BB29)</f>
        <v>0.88321893985848188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2021-12-10T08:25:46Z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