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unwen\TMGA\TMGA\Result\Result\"/>
    </mc:Choice>
  </mc:AlternateContent>
  <bookViews>
    <workbookView xWindow="-120" yWindow="-120" windowWidth="20730" windowHeight="11160" tabRatio="744" activeTab="7"/>
  </bookViews>
  <sheets>
    <sheet name="Calculation template" sheetId="2" r:id="rId1"/>
    <sheet name="Tab.6" sheetId="1" r:id="rId2"/>
    <sheet name="Tab.9" sheetId="26" r:id="rId3"/>
    <sheet name="Tab.10_original" sheetId="14" r:id="rId4"/>
    <sheet name="Tab.10" sheetId="22" r:id="rId5"/>
    <sheet name=" Compare ms" sheetId="24" r:id="rId6"/>
    <sheet name="Tab.11_original" sheetId="17" r:id="rId7"/>
    <sheet name="Tab.11" sheetId="19" r:id="rId8"/>
    <sheet name=" Compare st" sheetId="25" r:id="rId9"/>
  </sheets>
  <definedNames>
    <definedName name="_xlnm._FilterDatabase" localSheetId="4" hidden="1">Tab.10!$A$3:$C$20</definedName>
    <definedName name="_xlnm._FilterDatabase" localSheetId="7" hidden="1">Tab.11!$A$3:$C$29</definedName>
    <definedName name="_xlnm._FilterDatabase" localSheetId="6" hidden="1">Tab.11_original!$A$3:$H$275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9" i="17" l="1"/>
  <c r="U29" i="17"/>
  <c r="T29" i="17"/>
  <c r="S29" i="17"/>
  <c r="R29" i="17"/>
  <c r="V28" i="17"/>
  <c r="U28" i="17"/>
  <c r="T28" i="17"/>
  <c r="S28" i="17"/>
  <c r="R28" i="17"/>
  <c r="V27" i="17"/>
  <c r="U27" i="17"/>
  <c r="T27" i="17"/>
  <c r="S27" i="17"/>
  <c r="R27" i="17"/>
  <c r="V26" i="17"/>
  <c r="U26" i="17"/>
  <c r="T26" i="17"/>
  <c r="S26" i="17"/>
  <c r="R26" i="17"/>
  <c r="V25" i="17"/>
  <c r="U25" i="17"/>
  <c r="T25" i="17"/>
  <c r="S25" i="17"/>
  <c r="R25" i="17"/>
  <c r="V24" i="17"/>
  <c r="U24" i="17"/>
  <c r="T24" i="17"/>
  <c r="S24" i="17"/>
  <c r="R24" i="17"/>
  <c r="V23" i="17"/>
  <c r="U23" i="17"/>
  <c r="T23" i="17"/>
  <c r="S23" i="17"/>
  <c r="R23" i="17"/>
  <c r="V22" i="17"/>
  <c r="U22" i="17"/>
  <c r="T22" i="17"/>
  <c r="S22" i="17"/>
  <c r="R22" i="17"/>
  <c r="V21" i="17"/>
  <c r="U21" i="17"/>
  <c r="T21" i="17"/>
  <c r="S21" i="17"/>
  <c r="R21" i="17"/>
  <c r="V20" i="17"/>
  <c r="U20" i="17"/>
  <c r="T20" i="17"/>
  <c r="S20" i="17"/>
  <c r="R20" i="17"/>
  <c r="V19" i="17"/>
  <c r="U19" i="17"/>
  <c r="T19" i="17"/>
  <c r="S19" i="17"/>
  <c r="R19" i="17"/>
  <c r="V18" i="17"/>
  <c r="U18" i="17"/>
  <c r="T18" i="17"/>
  <c r="S18" i="17"/>
  <c r="R18" i="17"/>
  <c r="V17" i="17"/>
  <c r="U17" i="17"/>
  <c r="T17" i="17"/>
  <c r="S17" i="17"/>
  <c r="R17" i="17"/>
  <c r="V16" i="17"/>
  <c r="U16" i="17"/>
  <c r="T16" i="17"/>
  <c r="S16" i="17"/>
  <c r="R16" i="17"/>
  <c r="V15" i="17"/>
  <c r="U15" i="17"/>
  <c r="T15" i="17"/>
  <c r="S15" i="17"/>
  <c r="R15" i="17"/>
  <c r="V14" i="17"/>
  <c r="U14" i="17"/>
  <c r="T14" i="17"/>
  <c r="S14" i="17"/>
  <c r="R14" i="17"/>
  <c r="V13" i="17"/>
  <c r="U13" i="17"/>
  <c r="T13" i="17"/>
  <c r="S13" i="17"/>
  <c r="R13" i="17"/>
  <c r="V12" i="17"/>
  <c r="U12" i="17"/>
  <c r="T12" i="17"/>
  <c r="S12" i="17"/>
  <c r="R12" i="17"/>
  <c r="V11" i="17"/>
  <c r="U11" i="17"/>
  <c r="T11" i="17"/>
  <c r="S11" i="17"/>
  <c r="R11" i="17"/>
  <c r="V10" i="17"/>
  <c r="U10" i="17"/>
  <c r="T10" i="17"/>
  <c r="S10" i="17"/>
  <c r="R10" i="17"/>
  <c r="V9" i="17"/>
  <c r="U9" i="17"/>
  <c r="T9" i="17"/>
  <c r="S9" i="17"/>
  <c r="R9" i="17"/>
  <c r="V8" i="17"/>
  <c r="U8" i="17"/>
  <c r="T8" i="17"/>
  <c r="S8" i="17"/>
  <c r="R8" i="17"/>
  <c r="V7" i="17"/>
  <c r="U7" i="17"/>
  <c r="T7" i="17"/>
  <c r="S7" i="17"/>
  <c r="R7" i="17"/>
  <c r="V6" i="17"/>
  <c r="U6" i="17"/>
  <c r="T6" i="17"/>
  <c r="S6" i="17"/>
  <c r="R6" i="17"/>
  <c r="V5" i="17"/>
  <c r="U5" i="17"/>
  <c r="T5" i="17"/>
  <c r="S5" i="17"/>
  <c r="R5" i="17"/>
  <c r="V4" i="17"/>
  <c r="U4" i="17"/>
  <c r="T4" i="17"/>
  <c r="S4" i="17"/>
  <c r="R4" i="17"/>
  <c r="V3" i="17"/>
  <c r="U3" i="17"/>
  <c r="T3" i="17"/>
  <c r="S3" i="17"/>
  <c r="R3" i="17"/>
  <c r="R29" i="14"/>
  <c r="R28" i="14"/>
  <c r="R27" i="14"/>
  <c r="R26" i="14"/>
  <c r="R25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V29" i="14"/>
  <c r="U29" i="14"/>
  <c r="T29" i="14"/>
  <c r="S29" i="14"/>
  <c r="V28" i="14"/>
  <c r="U28" i="14"/>
  <c r="T28" i="14"/>
  <c r="S28" i="14"/>
  <c r="V27" i="14"/>
  <c r="U27" i="14"/>
  <c r="T27" i="14"/>
  <c r="S27" i="14"/>
  <c r="V26" i="14"/>
  <c r="U26" i="14"/>
  <c r="T26" i="14"/>
  <c r="S26" i="14"/>
  <c r="V25" i="14"/>
  <c r="U25" i="14"/>
  <c r="T25" i="14"/>
  <c r="S25" i="14"/>
  <c r="V24" i="14"/>
  <c r="U24" i="14"/>
  <c r="T24" i="14"/>
  <c r="S24" i="14"/>
  <c r="V23" i="14"/>
  <c r="U23" i="14"/>
  <c r="T23" i="14"/>
  <c r="S23" i="14"/>
  <c r="V22" i="14"/>
  <c r="U22" i="14"/>
  <c r="T22" i="14"/>
  <c r="S22" i="14"/>
  <c r="V21" i="14"/>
  <c r="U21" i="14"/>
  <c r="T21" i="14"/>
  <c r="S21" i="14"/>
  <c r="V20" i="14"/>
  <c r="U20" i="14"/>
  <c r="T20" i="14"/>
  <c r="S20" i="14"/>
  <c r="V19" i="14"/>
  <c r="U19" i="14"/>
  <c r="T19" i="14"/>
  <c r="S19" i="14"/>
  <c r="V18" i="14"/>
  <c r="U18" i="14"/>
  <c r="T18" i="14"/>
  <c r="S18" i="14"/>
  <c r="V17" i="14"/>
  <c r="U17" i="14"/>
  <c r="T17" i="14"/>
  <c r="S17" i="14"/>
  <c r="V16" i="14"/>
  <c r="U16" i="14"/>
  <c r="T16" i="14"/>
  <c r="S16" i="14"/>
  <c r="V15" i="14"/>
  <c r="U15" i="14"/>
  <c r="T15" i="14"/>
  <c r="S15" i="14"/>
  <c r="V14" i="14"/>
  <c r="U14" i="14"/>
  <c r="T14" i="14"/>
  <c r="S14" i="14"/>
  <c r="V13" i="14"/>
  <c r="U13" i="14"/>
  <c r="T13" i="14"/>
  <c r="S13" i="14"/>
  <c r="V12" i="14"/>
  <c r="U12" i="14"/>
  <c r="T12" i="14"/>
  <c r="S12" i="14"/>
  <c r="V11" i="14"/>
  <c r="U11" i="14"/>
  <c r="T11" i="14"/>
  <c r="S11" i="14"/>
  <c r="V10" i="14"/>
  <c r="U10" i="14"/>
  <c r="T10" i="14"/>
  <c r="S10" i="14"/>
  <c r="V9" i="14"/>
  <c r="U9" i="14"/>
  <c r="T9" i="14"/>
  <c r="S9" i="14"/>
  <c r="V8" i="14"/>
  <c r="U8" i="14"/>
  <c r="T8" i="14"/>
  <c r="S8" i="14"/>
  <c r="V7" i="14"/>
  <c r="U7" i="14"/>
  <c r="T7" i="14"/>
  <c r="S7" i="14"/>
  <c r="V6" i="14"/>
  <c r="U6" i="14"/>
  <c r="T6" i="14"/>
  <c r="S6" i="14"/>
  <c r="V5" i="14"/>
  <c r="U5" i="14"/>
  <c r="T5" i="14"/>
  <c r="S5" i="14"/>
  <c r="V4" i="14"/>
  <c r="U4" i="14"/>
  <c r="T4" i="14"/>
  <c r="S4" i="14"/>
  <c r="V3" i="14"/>
  <c r="U3" i="14"/>
  <c r="T3" i="14"/>
  <c r="S3" i="14"/>
  <c r="R29" i="1"/>
  <c r="S29" i="1"/>
  <c r="T29" i="1"/>
  <c r="U29" i="1"/>
  <c r="V29" i="1"/>
  <c r="W29" i="1"/>
  <c r="R28" i="1"/>
  <c r="S28" i="1"/>
  <c r="T28" i="1"/>
  <c r="U28" i="1"/>
  <c r="V28" i="1"/>
  <c r="W28" i="1"/>
  <c r="R27" i="1"/>
  <c r="S27" i="1"/>
  <c r="T27" i="1"/>
  <c r="U27" i="1"/>
  <c r="V27" i="1"/>
  <c r="W27" i="1"/>
  <c r="R26" i="1"/>
  <c r="S26" i="1"/>
  <c r="T26" i="1"/>
  <c r="U26" i="1"/>
  <c r="V26" i="1"/>
  <c r="W26" i="1"/>
  <c r="R25" i="1"/>
  <c r="S25" i="1"/>
  <c r="T25" i="1"/>
  <c r="U25" i="1"/>
  <c r="V25" i="1"/>
  <c r="W25" i="1"/>
  <c r="R24" i="1"/>
  <c r="S24" i="1"/>
  <c r="T24" i="1"/>
  <c r="U24" i="1"/>
  <c r="V24" i="1"/>
  <c r="W24" i="1"/>
  <c r="R23" i="1"/>
  <c r="S23" i="1"/>
  <c r="T23" i="1"/>
  <c r="U23" i="1"/>
  <c r="V23" i="1"/>
  <c r="W23" i="1"/>
  <c r="R22" i="1"/>
  <c r="S22" i="1"/>
  <c r="T22" i="1"/>
  <c r="U22" i="1"/>
  <c r="V22" i="1"/>
  <c r="W22" i="1"/>
  <c r="R21" i="1"/>
  <c r="S21" i="1"/>
  <c r="T21" i="1"/>
  <c r="U21" i="1"/>
  <c r="V21" i="1"/>
  <c r="W21" i="1"/>
  <c r="R20" i="1"/>
  <c r="S20" i="1"/>
  <c r="T20" i="1"/>
  <c r="U20" i="1"/>
  <c r="V20" i="1"/>
  <c r="W20" i="1"/>
  <c r="R19" i="1"/>
  <c r="S19" i="1"/>
  <c r="T19" i="1"/>
  <c r="U19" i="1"/>
  <c r="V19" i="1"/>
  <c r="W19" i="1"/>
  <c r="R18" i="1"/>
  <c r="S18" i="1"/>
  <c r="T18" i="1"/>
  <c r="U18" i="1"/>
  <c r="V18" i="1"/>
  <c r="W18" i="1"/>
  <c r="R17" i="1"/>
  <c r="S17" i="1"/>
  <c r="T17" i="1"/>
  <c r="U17" i="1"/>
  <c r="V17" i="1"/>
  <c r="W17" i="1"/>
  <c r="R16" i="1"/>
  <c r="S16" i="1"/>
  <c r="T16" i="1"/>
  <c r="U16" i="1"/>
  <c r="V16" i="1"/>
  <c r="W16" i="1"/>
  <c r="R15" i="1"/>
  <c r="S15" i="1"/>
  <c r="T15" i="1"/>
  <c r="U15" i="1"/>
  <c r="V15" i="1"/>
  <c r="W15" i="1"/>
  <c r="R14" i="1"/>
  <c r="S14" i="1"/>
  <c r="T14" i="1"/>
  <c r="U14" i="1"/>
  <c r="V14" i="1"/>
  <c r="W14" i="1"/>
  <c r="R13" i="1"/>
  <c r="S13" i="1"/>
  <c r="T13" i="1"/>
  <c r="U13" i="1"/>
  <c r="V13" i="1"/>
  <c r="W13" i="1"/>
  <c r="R12" i="1"/>
  <c r="S12" i="1"/>
  <c r="T12" i="1"/>
  <c r="U12" i="1"/>
  <c r="V12" i="1"/>
  <c r="W12" i="1"/>
  <c r="R11" i="1"/>
  <c r="S11" i="1"/>
  <c r="T11" i="1"/>
  <c r="U11" i="1"/>
  <c r="V11" i="1"/>
  <c r="W11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R10" i="1"/>
  <c r="S10" i="1"/>
  <c r="T10" i="1"/>
  <c r="U10" i="1"/>
  <c r="V10" i="1"/>
  <c r="W10" i="1"/>
  <c r="R9" i="1"/>
  <c r="S9" i="1"/>
  <c r="T9" i="1"/>
  <c r="U9" i="1"/>
  <c r="V9" i="1"/>
  <c r="W9" i="1"/>
  <c r="P9" i="1"/>
  <c r="P8" i="1"/>
  <c r="P7" i="1"/>
  <c r="P6" i="1"/>
  <c r="P5" i="1"/>
  <c r="R8" i="1"/>
  <c r="S8" i="1"/>
  <c r="T8" i="1"/>
  <c r="U8" i="1"/>
  <c r="V8" i="1"/>
  <c r="W8" i="1"/>
  <c r="R7" i="1"/>
  <c r="S7" i="1"/>
  <c r="T7" i="1"/>
  <c r="U7" i="1"/>
  <c r="V7" i="1"/>
  <c r="W7" i="1"/>
  <c r="R6" i="1"/>
  <c r="S6" i="1"/>
  <c r="T6" i="1"/>
  <c r="U6" i="1"/>
  <c r="V6" i="1"/>
  <c r="W6" i="1"/>
  <c r="R5" i="1"/>
  <c r="S5" i="1"/>
  <c r="T5" i="1"/>
  <c r="U5" i="1"/>
  <c r="V5" i="1"/>
  <c r="W5" i="1"/>
  <c r="R4" i="1"/>
  <c r="S4" i="1"/>
  <c r="T4" i="1"/>
  <c r="U4" i="1"/>
  <c r="V4" i="1"/>
  <c r="W4" i="1"/>
  <c r="P4" i="1"/>
  <c r="P3" i="1"/>
  <c r="R3" i="1"/>
  <c r="S3" i="1"/>
  <c r="T3" i="1"/>
  <c r="U3" i="1"/>
  <c r="V3" i="1"/>
  <c r="W3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K16" i="26"/>
  <c r="K15" i="26"/>
  <c r="K14" i="26"/>
  <c r="K13" i="26"/>
  <c r="K12" i="26"/>
  <c r="K11" i="26"/>
  <c r="K10" i="26"/>
  <c r="K9" i="26"/>
  <c r="K8" i="26"/>
  <c r="K7" i="26"/>
  <c r="K6" i="26"/>
  <c r="K5" i="26"/>
  <c r="K4" i="26"/>
  <c r="K3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J3" i="26"/>
  <c r="Y4" i="1" l="1"/>
  <c r="Y8" i="1"/>
  <c r="Y7" i="1"/>
  <c r="Y12" i="1"/>
  <c r="Y16" i="1"/>
  <c r="Y24" i="1"/>
  <c r="Y28" i="1"/>
  <c r="Y20" i="1"/>
  <c r="Y6" i="1"/>
  <c r="Y5" i="1"/>
  <c r="Y29" i="1"/>
  <c r="Y9" i="1"/>
  <c r="Y17" i="1"/>
  <c r="Y25" i="1"/>
  <c r="Y10" i="1"/>
  <c r="Y14" i="1"/>
  <c r="Y18" i="1"/>
  <c r="Y22" i="1"/>
  <c r="Y26" i="1"/>
  <c r="Y11" i="1"/>
  <c r="Y15" i="1"/>
  <c r="Y19" i="1"/>
  <c r="Y23" i="1"/>
  <c r="Y27" i="1"/>
  <c r="Y13" i="1"/>
  <c r="Y21" i="1"/>
  <c r="Y3" i="1"/>
  <c r="X4" i="19" l="1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" i="19"/>
  <c r="AB29" i="19"/>
  <c r="Y4" i="19" l="1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AA27" i="19"/>
  <c r="AA28" i="19"/>
  <c r="AA29" i="19"/>
  <c r="AA3" i="19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B24" i="19"/>
  <c r="AB25" i="19"/>
  <c r="AB26" i="19"/>
  <c r="AB27" i="19"/>
  <c r="AB28" i="19"/>
  <c r="AB3" i="19"/>
  <c r="P4" i="24" l="1"/>
  <c r="P5" i="24"/>
  <c r="P6" i="24"/>
  <c r="P7" i="24"/>
  <c r="P8" i="24"/>
  <c r="P9" i="24"/>
  <c r="P10" i="24"/>
  <c r="P11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" i="24"/>
  <c r="O4" i="24"/>
  <c r="O5" i="24"/>
  <c r="O6" i="24"/>
  <c r="O7" i="24"/>
  <c r="O8" i="24"/>
  <c r="O9" i="24"/>
  <c r="O10" i="24"/>
  <c r="O11" i="24"/>
  <c r="O12" i="24"/>
  <c r="O13" i="24"/>
  <c r="O14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" i="24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" i="25"/>
  <c r="M30" i="24" l="1"/>
  <c r="L30" i="24"/>
  <c r="N30" i="24"/>
  <c r="O30" i="24"/>
  <c r="P30" i="24"/>
  <c r="M30" i="25"/>
  <c r="L30" i="25"/>
  <c r="N30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" i="25"/>
  <c r="K30" i="25" l="1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U29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3" i="22"/>
  <c r="V3" i="22"/>
  <c r="D4" i="22" l="1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" i="22"/>
  <c r="V30" i="22" l="1"/>
  <c r="Y3" i="22"/>
  <c r="X3" i="22"/>
  <c r="W3" i="22"/>
  <c r="L7" i="2"/>
  <c r="E1" i="2"/>
  <c r="H27" i="2"/>
  <c r="F15" i="2"/>
  <c r="I26" i="2"/>
  <c r="K12" i="2"/>
  <c r="M21" i="2"/>
  <c r="L4" i="2"/>
  <c r="E27" i="2"/>
  <c r="J3" i="2"/>
  <c r="M13" i="2"/>
  <c r="K18" i="2"/>
  <c r="F7" i="2"/>
  <c r="K22" i="2"/>
  <c r="G19" i="2"/>
  <c r="N26" i="2"/>
  <c r="K20" i="2"/>
  <c r="L18" i="2"/>
  <c r="N15" i="2"/>
  <c r="L15" i="2"/>
  <c r="H24" i="2"/>
  <c r="K2" i="2"/>
  <c r="H23" i="2"/>
  <c r="M16" i="2"/>
  <c r="I18" i="2"/>
  <c r="M24" i="2"/>
  <c r="H18" i="2"/>
  <c r="F11" i="2"/>
  <c r="N8" i="2"/>
  <c r="M27" i="2"/>
  <c r="M14" i="2"/>
  <c r="N21" i="2"/>
  <c r="H13" i="2"/>
  <c r="F2" i="2"/>
  <c r="F1" i="2"/>
  <c r="L13" i="2"/>
  <c r="E15" i="2"/>
  <c r="G8" i="2"/>
  <c r="E6" i="2"/>
  <c r="H20" i="2"/>
  <c r="L21" i="2"/>
  <c r="N12" i="2"/>
  <c r="I7" i="2"/>
  <c r="L3" i="2"/>
  <c r="M4" i="2"/>
  <c r="M12" i="2"/>
  <c r="J17" i="2"/>
  <c r="I1" i="2"/>
  <c r="G4" i="2"/>
  <c r="I6" i="2"/>
  <c r="F12" i="2"/>
  <c r="H6" i="2"/>
  <c r="H8" i="2"/>
  <c r="I20" i="2"/>
  <c r="H2" i="2"/>
  <c r="I13" i="2"/>
  <c r="J6" i="2"/>
  <c r="F3" i="2"/>
  <c r="N5" i="2"/>
  <c r="L20" i="2"/>
  <c r="I16" i="2"/>
  <c r="J16" i="2"/>
  <c r="G22" i="2"/>
  <c r="E13" i="2"/>
  <c r="G25" i="2"/>
  <c r="K5" i="2"/>
  <c r="K14" i="2"/>
  <c r="F18" i="2"/>
  <c r="N20" i="2"/>
  <c r="N22" i="2"/>
  <c r="L26" i="2"/>
  <c r="H21" i="2"/>
  <c r="K9" i="2"/>
  <c r="N3" i="2"/>
  <c r="F5" i="2"/>
  <c r="I8" i="2"/>
  <c r="N19" i="2"/>
  <c r="H15" i="2"/>
  <c r="G1" i="2"/>
  <c r="J11" i="2"/>
  <c r="F16" i="2"/>
  <c r="F25" i="2"/>
  <c r="M8" i="2"/>
  <c r="K8" i="2"/>
  <c r="G24" i="2"/>
  <c r="G10" i="2"/>
  <c r="J2" i="2"/>
  <c r="K21" i="2"/>
  <c r="L27" i="2"/>
  <c r="K24" i="2"/>
  <c r="E21" i="2"/>
  <c r="F17" i="2"/>
  <c r="H11" i="2"/>
  <c r="M6" i="2"/>
  <c r="G9" i="2"/>
  <c r="F4" i="2"/>
  <c r="I2" i="2"/>
  <c r="H4" i="2"/>
  <c r="I27" i="2"/>
  <c r="J24" i="2"/>
  <c r="I9" i="2"/>
  <c r="H16" i="2"/>
  <c r="E18" i="2"/>
  <c r="L14" i="2"/>
  <c r="G14" i="2"/>
  <c r="E16" i="2"/>
  <c r="M18" i="2"/>
  <c r="G27" i="2"/>
  <c r="E4" i="2"/>
  <c r="H5" i="2"/>
  <c r="I11" i="2"/>
  <c r="G2" i="2"/>
  <c r="L17" i="2"/>
  <c r="N16" i="2"/>
  <c r="M15" i="2"/>
  <c r="N25" i="2"/>
  <c r="E19" i="2"/>
  <c r="I3" i="2"/>
  <c r="J8" i="2"/>
  <c r="M1" i="2"/>
  <c r="N7" i="2"/>
  <c r="K16" i="2"/>
  <c r="K26" i="2"/>
  <c r="J22" i="2"/>
  <c r="N23" i="2"/>
  <c r="K4" i="2"/>
  <c r="M19" i="2"/>
  <c r="F24" i="2"/>
  <c r="H1" i="2"/>
  <c r="J7" i="2"/>
  <c r="K1" i="2"/>
  <c r="M17" i="2"/>
  <c r="I23" i="2"/>
  <c r="E9" i="2"/>
  <c r="M2" i="2"/>
  <c r="J4" i="2"/>
  <c r="N4" i="2"/>
  <c r="K11" i="2"/>
  <c r="L1" i="2"/>
  <c r="F26" i="2"/>
  <c r="I17" i="2"/>
  <c r="H7" i="2"/>
  <c r="K10" i="2"/>
  <c r="G18" i="2"/>
  <c r="L9" i="2"/>
  <c r="J1" i="2"/>
  <c r="L10" i="2"/>
  <c r="L5" i="2"/>
  <c r="N6" i="2"/>
  <c r="G11" i="2"/>
  <c r="F14" i="2"/>
  <c r="E25" i="2"/>
  <c r="L19" i="2"/>
  <c r="H25" i="2"/>
  <c r="G7" i="2"/>
  <c r="I21" i="2"/>
  <c r="M25" i="2"/>
  <c r="I14" i="2"/>
  <c r="G3" i="2"/>
  <c r="E10" i="2"/>
  <c r="L12" i="2"/>
  <c r="N13" i="2"/>
  <c r="M7" i="2"/>
  <c r="G23" i="2"/>
  <c r="H10" i="2"/>
  <c r="E20" i="2"/>
  <c r="M9" i="2"/>
  <c r="J21" i="2"/>
  <c r="J18" i="2"/>
  <c r="M5" i="2"/>
  <c r="L6" i="2"/>
  <c r="E5" i="2"/>
  <c r="M10" i="2"/>
  <c r="N14" i="2"/>
  <c r="M3" i="2"/>
  <c r="N27" i="2"/>
  <c r="H14" i="2"/>
  <c r="J10" i="2"/>
  <c r="I12" i="2"/>
  <c r="K19" i="2"/>
  <c r="H19" i="2"/>
  <c r="K7" i="2"/>
  <c r="L11" i="2"/>
  <c r="J23" i="2"/>
  <c r="N10" i="2"/>
  <c r="K13" i="2"/>
  <c r="E11" i="2"/>
  <c r="J15" i="2"/>
  <c r="I22" i="2"/>
  <c r="H12" i="2"/>
  <c r="M22" i="2"/>
  <c r="F22" i="2"/>
  <c r="N17" i="2"/>
  <c r="K6" i="2"/>
  <c r="K23" i="2"/>
  <c r="N9" i="2"/>
  <c r="E17" i="2"/>
  <c r="F9" i="2"/>
  <c r="N2" i="2"/>
  <c r="N11" i="2"/>
  <c r="M26" i="2"/>
  <c r="K25" i="2"/>
  <c r="H3" i="2"/>
  <c r="L2" i="2"/>
  <c r="K27" i="2"/>
  <c r="J19" i="2"/>
  <c r="J12" i="2"/>
  <c r="F20" i="2"/>
  <c r="E2" i="2"/>
  <c r="J25" i="2"/>
  <c r="L8" i="2"/>
  <c r="J13" i="2"/>
  <c r="L23" i="2"/>
  <c r="H9" i="2"/>
  <c r="K17" i="2"/>
  <c r="G20" i="2"/>
  <c r="F6" i="2"/>
  <c r="F19" i="2"/>
  <c r="J9" i="2"/>
  <c r="M20" i="2"/>
  <c r="H17" i="2"/>
  <c r="N1" i="2"/>
  <c r="G12" i="2"/>
  <c r="L22" i="2"/>
  <c r="E7" i="2"/>
  <c r="E22" i="2"/>
  <c r="N24" i="2"/>
  <c r="G6" i="2"/>
  <c r="H26" i="2"/>
  <c r="E12" i="2"/>
  <c r="E24" i="2"/>
  <c r="N18" i="2"/>
  <c r="J26" i="2"/>
  <c r="G21" i="2"/>
  <c r="M11" i="2"/>
  <c r="J5" i="2"/>
  <c r="J27" i="2"/>
  <c r="I4" i="2"/>
  <c r="F10" i="2"/>
  <c r="H22" i="2"/>
  <c r="I19" i="2"/>
  <c r="K3" i="2"/>
  <c r="G17" i="2"/>
  <c r="J14" i="2"/>
  <c r="L16" i="2"/>
  <c r="G26" i="2"/>
  <c r="E3" i="2"/>
  <c r="I10" i="2"/>
  <c r="L25" i="2"/>
  <c r="M23" i="2"/>
  <c r="L24" i="2"/>
  <c r="I15" i="2"/>
  <c r="E14" i="2"/>
  <c r="I24" i="2"/>
  <c r="E23" i="2"/>
  <c r="I25" i="2"/>
  <c r="F8" i="2"/>
  <c r="E26" i="2"/>
  <c r="J20" i="2"/>
  <c r="F21" i="2"/>
  <c r="F13" i="2"/>
  <c r="G15" i="2"/>
  <c r="I5" i="2"/>
  <c r="F23" i="2"/>
  <c r="E8" i="2"/>
  <c r="G13" i="2"/>
  <c r="F27" i="2"/>
  <c r="K15" i="2"/>
  <c r="G5" i="2"/>
  <c r="G16" i="2"/>
  <c r="R18" i="2" l="1"/>
  <c r="P18" i="2"/>
  <c r="S18" i="2"/>
  <c r="T18" i="2" s="1"/>
  <c r="C18" i="2"/>
  <c r="U18" i="2" s="1"/>
  <c r="Q18" i="2"/>
  <c r="P21" i="2"/>
  <c r="R21" i="2"/>
  <c r="Q21" i="2"/>
  <c r="C21" i="2"/>
  <c r="U21" i="2" s="1"/>
  <c r="S21" i="2"/>
  <c r="T21" i="2" s="1"/>
  <c r="S5" i="2"/>
  <c r="T5" i="2" s="1"/>
  <c r="C5" i="2"/>
  <c r="U5" i="2" s="1"/>
  <c r="R5" i="2"/>
  <c r="Q5" i="2"/>
  <c r="P5" i="2"/>
  <c r="C22" i="2"/>
  <c r="U22" i="2" s="1"/>
  <c r="S22" i="2"/>
  <c r="T22" i="2" s="1"/>
  <c r="P22" i="2"/>
  <c r="Q22" i="2"/>
  <c r="R22" i="2"/>
  <c r="C27" i="2"/>
  <c r="U27" i="2" s="1"/>
  <c r="Q27" i="2"/>
  <c r="R27" i="2"/>
  <c r="S27" i="2"/>
  <c r="T27" i="2" s="1"/>
  <c r="P27" i="2"/>
  <c r="P19" i="2"/>
  <c r="C19" i="2"/>
  <c r="U19" i="2" s="1"/>
  <c r="Q19" i="2"/>
  <c r="R19" i="2"/>
  <c r="S19" i="2"/>
  <c r="T19" i="2" s="1"/>
  <c r="R12" i="2"/>
  <c r="Q12" i="2"/>
  <c r="S12" i="2"/>
  <c r="T12" i="2" s="1"/>
  <c r="C12" i="2"/>
  <c r="U12" i="2" s="1"/>
  <c r="P12" i="2"/>
  <c r="Q17" i="2"/>
  <c r="S17" i="2"/>
  <c r="T17" i="2" s="1"/>
  <c r="C17" i="2"/>
  <c r="U17" i="2" s="1"/>
  <c r="P17" i="2"/>
  <c r="R17" i="2"/>
  <c r="P15" i="2"/>
  <c r="C15" i="2"/>
  <c r="U15" i="2" s="1"/>
  <c r="Q15" i="2"/>
  <c r="R15" i="2"/>
  <c r="S15" i="2"/>
  <c r="T15" i="2" s="1"/>
  <c r="C6" i="2"/>
  <c r="U6" i="2" s="1"/>
  <c r="R6" i="2"/>
  <c r="P6" i="2"/>
  <c r="S6" i="2"/>
  <c r="T6" i="2" s="1"/>
  <c r="Q6" i="2"/>
  <c r="R13" i="2"/>
  <c r="S13" i="2"/>
  <c r="T13" i="2" s="1"/>
  <c r="Q13" i="2"/>
  <c r="C13" i="2"/>
  <c r="U13" i="2" s="1"/>
  <c r="P13" i="2"/>
  <c r="S16" i="2"/>
  <c r="T16" i="2" s="1"/>
  <c r="P16" i="2"/>
  <c r="R16" i="2"/>
  <c r="C16" i="2"/>
  <c r="U16" i="2" s="1"/>
  <c r="Q16" i="2"/>
  <c r="Q1" i="2"/>
  <c r="R1" i="2"/>
  <c r="S1" i="2"/>
  <c r="T1" i="2" s="1"/>
  <c r="P1" i="2"/>
  <c r="C1" i="2"/>
  <c r="U1" i="2" s="1"/>
  <c r="P23" i="2"/>
  <c r="S23" i="2"/>
  <c r="T23" i="2" s="1"/>
  <c r="C23" i="2"/>
  <c r="U23" i="2" s="1"/>
  <c r="R23" i="2"/>
  <c r="Q23" i="2"/>
  <c r="R14" i="2"/>
  <c r="C14" i="2"/>
  <c r="U14" i="2" s="1"/>
  <c r="Q14" i="2"/>
  <c r="S14" i="2"/>
  <c r="T14" i="2" s="1"/>
  <c r="P14" i="2"/>
  <c r="Q11" i="2"/>
  <c r="R11" i="2"/>
  <c r="P11" i="2"/>
  <c r="C11" i="2"/>
  <c r="U11" i="2" s="1"/>
  <c r="S11" i="2"/>
  <c r="T11" i="2" s="1"/>
  <c r="R2" i="2"/>
  <c r="P2" i="2"/>
  <c r="C2" i="2"/>
  <c r="U2" i="2" s="1"/>
  <c r="S2" i="2"/>
  <c r="T2" i="2" s="1"/>
  <c r="Q2" i="2"/>
  <c r="P7" i="2"/>
  <c r="S7" i="2"/>
  <c r="T7" i="2" s="1"/>
  <c r="C7" i="2"/>
  <c r="U7" i="2" s="1"/>
  <c r="Q7" i="2"/>
  <c r="R7" i="2"/>
  <c r="C20" i="2"/>
  <c r="U20" i="2" s="1"/>
  <c r="R20" i="2"/>
  <c r="P20" i="2"/>
  <c r="Q20" i="2"/>
  <c r="S20" i="2"/>
  <c r="T20" i="2" s="1"/>
  <c r="R10" i="2"/>
  <c r="Q10" i="2"/>
  <c r="C10" i="2"/>
  <c r="U10" i="2" s="1"/>
  <c r="P10" i="2"/>
  <c r="S10" i="2"/>
  <c r="T10" i="2" s="1"/>
  <c r="C25" i="2"/>
  <c r="U25" i="2" s="1"/>
  <c r="R25" i="2"/>
  <c r="P25" i="2"/>
  <c r="S25" i="2"/>
  <c r="T25" i="2" s="1"/>
  <c r="Q25" i="2"/>
  <c r="P3" i="2"/>
  <c r="Q3" i="2"/>
  <c r="S3" i="2"/>
  <c r="T3" i="2" s="1"/>
  <c r="C3" i="2"/>
  <c r="U3" i="2" s="1"/>
  <c r="R3" i="2"/>
  <c r="Q9" i="2"/>
  <c r="P9" i="2"/>
  <c r="R9" i="2"/>
  <c r="C9" i="2"/>
  <c r="U9" i="2" s="1"/>
  <c r="S9" i="2"/>
  <c r="T9" i="2" s="1"/>
  <c r="C24" i="2"/>
  <c r="U24" i="2" s="1"/>
  <c r="P24" i="2"/>
  <c r="Q24" i="2"/>
  <c r="S24" i="2"/>
  <c r="T24" i="2" s="1"/>
  <c r="R24" i="2"/>
  <c r="Q4" i="2"/>
  <c r="S4" i="2"/>
  <c r="T4" i="2" s="1"/>
  <c r="R4" i="2"/>
  <c r="P4" i="2"/>
  <c r="C4" i="2"/>
  <c r="U4" i="2" s="1"/>
  <c r="Q8" i="2"/>
  <c r="S8" i="2"/>
  <c r="T8" i="2" s="1"/>
  <c r="R8" i="2"/>
  <c r="P8" i="2"/>
  <c r="C8" i="2"/>
  <c r="U8" i="2" s="1"/>
  <c r="R26" i="2"/>
  <c r="C26" i="2"/>
  <c r="U26" i="2" s="1"/>
  <c r="P26" i="2"/>
  <c r="Q26" i="2"/>
  <c r="S26" i="2"/>
  <c r="T26" i="2" s="1"/>
</calcChain>
</file>

<file path=xl/sharedStrings.xml><?xml version="1.0" encoding="utf-8"?>
<sst xmlns="http://schemas.openxmlformats.org/spreadsheetml/2006/main" count="1468" uniqueCount="64">
  <si>
    <t>Ligo</t>
  </si>
  <si>
    <t>Montage</t>
  </si>
  <si>
    <t>Epigenomics</t>
  </si>
  <si>
    <t>CGA</t>
    <phoneticPr fontId="1" type="noConversion"/>
  </si>
  <si>
    <t>HGA</t>
    <phoneticPr fontId="1" type="noConversion"/>
  </si>
  <si>
    <t>LWSGA</t>
    <phoneticPr fontId="1" type="noConversion"/>
  </si>
  <si>
    <t>NGA</t>
    <phoneticPr fontId="1" type="noConversion"/>
  </si>
  <si>
    <t>HGA</t>
    <phoneticPr fontId="1" type="noConversion"/>
  </si>
  <si>
    <t>Epigenomics</t>
    <phoneticPr fontId="1" type="noConversion"/>
  </si>
  <si>
    <t>HGA</t>
    <phoneticPr fontId="1" type="noConversion"/>
  </si>
  <si>
    <t>NGA</t>
    <phoneticPr fontId="1" type="noConversion"/>
  </si>
  <si>
    <t>TMGA</t>
    <phoneticPr fontId="1" type="noConversion"/>
  </si>
  <si>
    <t>HEFT</t>
    <phoneticPr fontId="1" type="noConversion"/>
  </si>
  <si>
    <t>GGA</t>
    <phoneticPr fontId="1" type="noConversion"/>
  </si>
  <si>
    <t>HGA</t>
    <phoneticPr fontId="1" type="noConversion"/>
  </si>
  <si>
    <t>NGA</t>
    <phoneticPr fontId="1" type="noConversion"/>
  </si>
  <si>
    <t>GGA</t>
    <phoneticPr fontId="1" type="noConversion"/>
  </si>
  <si>
    <t>HGA</t>
    <phoneticPr fontId="1" type="noConversion"/>
  </si>
  <si>
    <t>NGA</t>
    <phoneticPr fontId="1" type="noConversion"/>
  </si>
  <si>
    <t>CGA</t>
    <phoneticPr fontId="1" type="noConversion"/>
  </si>
  <si>
    <t>LWSGA</t>
    <phoneticPr fontId="1" type="noConversion"/>
  </si>
  <si>
    <t>TMGA</t>
    <phoneticPr fontId="1" type="noConversion"/>
  </si>
  <si>
    <t>CGA</t>
    <phoneticPr fontId="1" type="noConversion"/>
  </si>
  <si>
    <t>TMGA</t>
    <phoneticPr fontId="1" type="noConversion"/>
  </si>
  <si>
    <t>GGA</t>
    <phoneticPr fontId="1" type="noConversion"/>
  </si>
  <si>
    <t>TMGA</t>
    <phoneticPr fontId="1" type="noConversion"/>
  </si>
  <si>
    <t>LWSGA</t>
    <phoneticPr fontId="1" type="noConversion"/>
  </si>
  <si>
    <t>TMGA</t>
    <phoneticPr fontId="1" type="noConversion"/>
  </si>
  <si>
    <t>HEFT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</si>
  <si>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</si>
  <si>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</si>
  <si>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</si>
  <si>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</si>
  <si>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standard</t>
    <phoneticPr fontId="1" type="noConversion"/>
  </si>
  <si>
    <t>ms</t>
    <phoneticPr fontId="1" type="noConversion"/>
  </si>
  <si>
    <t>st</t>
    <phoneticPr fontId="1" type="noConversion"/>
  </si>
  <si>
    <t>ms</t>
    <phoneticPr fontId="1" type="noConversion"/>
  </si>
  <si>
    <t>ms</t>
    <phoneticPr fontId="1" type="noConversion"/>
  </si>
  <si>
    <t>st</t>
    <phoneticPr fontId="1" type="noConversion"/>
  </si>
  <si>
    <t>st</t>
    <phoneticPr fontId="1" type="noConversion"/>
  </si>
  <si>
    <t>aver. st</t>
  </si>
  <si>
    <t>aver. st</t>
    <phoneticPr fontId="1" type="noConversion"/>
  </si>
  <si>
    <t>HEFT</t>
    <phoneticPr fontId="1" type="noConversion"/>
  </si>
  <si>
    <t>aver. ms</t>
  </si>
  <si>
    <t>aver. ms</t>
    <phoneticPr fontId="1" type="noConversion"/>
  </si>
  <si>
    <t>aver. ms</t>
    <phoneticPr fontId="1" type="noConversion"/>
  </si>
  <si>
    <t>aver. st</t>
    <phoneticPr fontId="1" type="noConversion"/>
  </si>
  <si>
    <t>max aver. st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</si>
  <si>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</si>
  <si>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</si>
  <si>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</si>
  <si>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aver. ms</t>
    <phoneticPr fontId="1" type="noConversion"/>
  </si>
  <si>
    <t>aver. ms</t>
    <phoneticPr fontId="1" type="noConversion"/>
  </si>
  <si>
    <t>aver. st</t>
    <phoneticPr fontId="1" type="noConversion"/>
  </si>
  <si>
    <t>HGA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</si>
  <si>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</si>
  <si>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</si>
  <si>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</si>
  <si>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</si>
  <si>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</si>
  <si>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</si>
  <si>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</si>
  <si>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</si>
  <si>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The ms is greater than the standard ms, indicating that the search time exceeds the upper limit (2* standard st)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</si>
</sst>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.00_ "/>
    <numFmt numFmtId="178" formatCode="0.00_);[Red]\(0.00\)"/>
    <numFmt numFmtId="179" formatCode="0.00000_);[Red]\(0.00000\)"/>
    <numFmt numFmtId="180" formatCode="0.0000_ "/>
    <numFmt numFmtId="181" formatCode="0.00000_ "/>
    <numFmt numFmtId="182" formatCode="0.000000_);[Red]\(0.0000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77" fontId="0" fillId="0" borderId="0" xfId="0" applyNumberFormat="1"/>
    <xf numFmtId="179" fontId="0" fillId="0" borderId="0" xfId="0" applyNumberFormat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180" fontId="2" fillId="0" borderId="0" xfId="0" applyNumberFormat="1" applyFont="1"/>
    <xf numFmtId="17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2" xfId="0" applyFont="1" applyFill="1" applyBorder="1"/>
    <xf numFmtId="0" fontId="2" fillId="2" borderId="4" xfId="0" applyFont="1" applyFill="1" applyBorder="1"/>
    <xf numFmtId="0" fontId="2" fillId="2" borderId="3" xfId="0" applyFont="1" applyFill="1" applyBorder="1"/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177" fontId="2" fillId="0" borderId="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7" fontId="2" fillId="0" borderId="1" xfId="0" applyNumberFormat="1" applyFont="1" applyBorder="1"/>
    <xf numFmtId="177" fontId="0" fillId="0" borderId="1" xfId="0" applyNumberFormat="1" applyBorder="1"/>
    <xf numFmtId="177" fontId="2" fillId="2" borderId="1" xfId="0" applyNumberFormat="1" applyFont="1" applyFill="1" applyBorder="1" applyAlignment="1">
      <alignment horizontal="center"/>
    </xf>
    <xf numFmtId="179" fontId="2" fillId="2" borderId="1" xfId="0" applyNumberFormat="1" applyFont="1" applyFill="1" applyBorder="1"/>
    <xf numFmtId="179" fontId="2" fillId="0" borderId="1" xfId="0" applyNumberFormat="1" applyFont="1" applyBorder="1"/>
    <xf numFmtId="179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1" xfId="0" applyNumberFormat="1" applyFont="1" applyFill="1" applyBorder="1"/>
    <xf numFmtId="0" fontId="2" fillId="2" borderId="10" xfId="0" applyFont="1" applyFill="1" applyBorder="1"/>
    <xf numFmtId="0" fontId="2" fillId="0" borderId="10" xfId="0" applyFont="1" applyBorder="1"/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77" fontId="2" fillId="0" borderId="0" xfId="0" applyNumberFormat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81" fontId="0" fillId="0" borderId="0" xfId="0" applyNumberFormat="1"/>
    <xf numFmtId="177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77" fontId="3" fillId="0" borderId="0" xfId="0" applyNumberFormat="1" applyFont="1" applyAlignment="1">
      <alignment horizontal="center"/>
    </xf>
    <xf numFmtId="176" fontId="2" fillId="0" borderId="0" xfId="0" applyNumberFormat="1" applyFont="1"/>
    <xf numFmtId="176" fontId="0" fillId="0" borderId="0" xfId="0" applyNumberFormat="1"/>
    <xf numFmtId="177" fontId="3" fillId="0" borderId="11" xfId="0" applyNumberFormat="1" applyFont="1" applyBorder="1" applyAlignment="1">
      <alignment horizontal="center"/>
    </xf>
    <xf numFmtId="179" fontId="3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177" fontId="2" fillId="0" borderId="11" xfId="0" applyNumberFormat="1" applyFont="1" applyBorder="1"/>
    <xf numFmtId="179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76" fontId="3" fillId="0" borderId="11" xfId="0" applyNumberFormat="1" applyFont="1" applyBorder="1" applyAlignment="1">
      <alignment horizontal="center"/>
    </xf>
    <xf numFmtId="0" fontId="3" fillId="0" borderId="11" xfId="0" applyFont="1" applyBorder="1"/>
    <xf numFmtId="176" fontId="2" fillId="0" borderId="11" xfId="0" applyNumberFormat="1" applyFont="1" applyBorder="1"/>
    <xf numFmtId="177" fontId="3" fillId="0" borderId="1" xfId="0" applyNumberFormat="1" applyFont="1" applyBorder="1" applyAlignment="1">
      <alignment horizontal="center"/>
    </xf>
    <xf numFmtId="179" fontId="3" fillId="0" borderId="0" xfId="0" applyNumberFormat="1" applyFont="1" applyBorder="1" applyAlignment="1">
      <alignment horizontal="center"/>
    </xf>
    <xf numFmtId="181" fontId="2" fillId="2" borderId="1" xfId="0" applyNumberFormat="1" applyFont="1" applyFill="1" applyBorder="1"/>
    <xf numFmtId="181" fontId="2" fillId="0" borderId="1" xfId="0" applyNumberFormat="1" applyFont="1" applyBorder="1"/>
    <xf numFmtId="181" fontId="0" fillId="0" borderId="1" xfId="0" applyNumberFormat="1" applyBorder="1"/>
    <xf numFmtId="182" fontId="2" fillId="0" borderId="0" xfId="0" applyNumberFormat="1" applyFont="1"/>
    <xf numFmtId="182" fontId="3" fillId="0" borderId="0" xfId="0" applyNumberFormat="1" applyFont="1" applyBorder="1" applyAlignment="1">
      <alignment horizontal="center"/>
    </xf>
    <xf numFmtId="182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0" fontId="2" fillId="0" borderId="9" xfId="0" applyNumberFormat="1" applyFont="1" applyBorder="1"/>
    <xf numFmtId="0" fontId="2" fillId="0" borderId="14" xfId="0" applyFont="1" applyBorder="1"/>
    <xf numFmtId="0" fontId="2" fillId="0" borderId="15" xfId="0" applyFont="1" applyBorder="1"/>
    <xf numFmtId="10" fontId="2" fillId="0" borderId="11" xfId="0" applyNumberFormat="1" applyFont="1" applyBorder="1"/>
    <xf numFmtId="0" fontId="2" fillId="0" borderId="9" xfId="0" applyFont="1" applyBorder="1"/>
    <xf numFmtId="0" fontId="3" fillId="0" borderId="9" xfId="0" applyFont="1" applyBorder="1"/>
    <xf numFmtId="0" fontId="3" fillId="2" borderId="10" xfId="0" applyFont="1" applyFill="1" applyBorder="1"/>
    <xf numFmtId="179" fontId="2" fillId="0" borderId="15" xfId="0" applyNumberFormat="1" applyFont="1" applyBorder="1"/>
    <xf numFmtId="0" fontId="2" fillId="2" borderId="9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0" fontId="2" fillId="2" borderId="11" xfId="0" applyNumberFormat="1" applyFont="1" applyFill="1" applyBorder="1"/>
    <xf numFmtId="0" fontId="2" fillId="2" borderId="16" xfId="0" applyFont="1" applyFill="1" applyBorder="1"/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/>
    <xf numFmtId="177" fontId="2" fillId="0" borderId="9" xfId="0" applyNumberFormat="1" applyFont="1" applyBorder="1"/>
    <xf numFmtId="177" fontId="2" fillId="4" borderId="1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/>
    <xf numFmtId="177" fontId="2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177" fontId="2" fillId="0" borderId="0" xfId="0" applyNumberFormat="1" applyFont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9" fontId="2" fillId="0" borderId="11" xfId="0" applyNumberFormat="1" applyFont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baidu.com/link?url=6M5MX4pkXsiwgormXICkSu1r4Cqr1Z8r-6P7XomkVvwG6BWdehktofRdOWCP_HScT-4X1WhKI8Paw40liUKUjfzQT7iEJe2_44f9EAKQP0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link?url=6M5MX4pkXsiwgormXICkSu1r4Cqr1Z8r-6P7XomkVvwG6BWdehktofRdOWCP_HScT-4X1WhKI8Paw40liUKUjfzQT7iEJe2_44f9EAKQP0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0"/>
  <sheetViews>
    <sheetView zoomScale="70" zoomScaleNormal="70" workbookViewId="0">
      <selection activeCell="S6" sqref="S6"/>
    </sheetView>
  </sheetViews>
  <sheetFormatPr defaultRowHeight="15" x14ac:dyDescent="0.25"/>
  <cols>
    <col min="1" max="1" width="9" style="18"/>
    <col min="2" max="2" width="6.25" style="11" customWidth="1"/>
    <col min="3" max="3" width="12.75" style="11" bestFit="1" customWidth="1"/>
    <col min="4" max="4" width="6.75" style="11" customWidth="1"/>
    <col min="5" max="14" width="9" style="11"/>
    <col min="15" max="15" width="5.875" style="11" customWidth="1"/>
    <col min="16" max="20" width="9" style="11"/>
    <col min="21" max="21" width="9" style="11" customWidth="1"/>
    <col min="22" max="16384" width="9" style="11"/>
  </cols>
  <sheetData>
    <row r="1" spans="1:25" x14ac:dyDescent="0.25">
      <c r="A1" s="11">
        <v>6.8999999999999997E-4</v>
      </c>
      <c r="C1" s="11">
        <f t="shared" ref="C1:C27" ca="1" si="0">AVERAGE(E1:N1)</f>
        <v>5.9000000000000003E-4</v>
      </c>
      <c r="E1" s="11">
        <f t="shared" ref="E1:E27" ca="1" si="1">INDIRECT("A"&amp;1+(ROW(A1)-1)*10+COLUMN(A1)-1)</f>
        <v>6.8999999999999997E-4</v>
      </c>
      <c r="F1" s="11">
        <f t="shared" ref="F1:F27" ca="1" si="2">INDIRECT("A"&amp;1+(ROW(B1)-1)*10+COLUMN(B1)-1)</f>
        <v>6.2E-4</v>
      </c>
      <c r="G1" s="11">
        <f t="shared" ref="G1:G27" ca="1" si="3">INDIRECT("A"&amp;1+(ROW(C1)-1)*10+COLUMN(C1)-1)</f>
        <v>6.6E-4</v>
      </c>
      <c r="H1" s="11">
        <f t="shared" ref="H1:H27" ca="1" si="4">INDIRECT("A"&amp;1+(ROW(D1)-1)*10+COLUMN(D1)-1)</f>
        <v>5.8E-4</v>
      </c>
      <c r="I1" s="11">
        <f t="shared" ref="I1:I27" ca="1" si="5">INDIRECT("A"&amp;1+(ROW(E1)-1)*10+COLUMN(E1)-1)</f>
        <v>5.1999999999999995E-4</v>
      </c>
      <c r="J1" s="11">
        <f t="shared" ref="J1:J27" ca="1" si="6">INDIRECT("A"&amp;1+(ROW(F1)-1)*10+COLUMN(F1)-1)</f>
        <v>6.4999999999999997E-4</v>
      </c>
      <c r="K1" s="11">
        <f t="shared" ref="K1:K27" ca="1" si="7">INDIRECT("A"&amp;1+(ROW(G1)-1)*10+COLUMN(G1)-1)</f>
        <v>5.2999999999999998E-4</v>
      </c>
      <c r="L1" s="11">
        <f t="shared" ref="L1:L27" ca="1" si="8">INDIRECT("A"&amp;1+(ROW(H1)-1)*10+COLUMN(H1)-1)</f>
        <v>5.2999999999999998E-4</v>
      </c>
      <c r="M1" s="11">
        <f t="shared" ref="M1:M27" ca="1" si="9">INDIRECT("A"&amp;1+(ROW(I1)-1)*10+COLUMN(I1)-1)</f>
        <v>5.2999999999999998E-4</v>
      </c>
      <c r="N1" s="11">
        <f t="shared" ref="N1:N27" ca="1" si="10">INDIRECT("A"&amp;1+(ROW(J1)-1)*10+COLUMN(J1)-1)</f>
        <v>5.9000000000000003E-4</v>
      </c>
      <c r="P1" s="11">
        <f t="shared" ref="P1:P27" ca="1" si="11">SUM(E1:N1)</f>
        <v>5.9000000000000007E-3</v>
      </c>
      <c r="Q1" s="12">
        <f t="shared" ref="Q1:Q27" ca="1" si="12">MAX(E1:N1)</f>
        <v>6.8999999999999997E-4</v>
      </c>
      <c r="R1" s="12">
        <f t="shared" ref="R1:R27" ca="1" si="13">MIN(E1:N1)</f>
        <v>5.1999999999999995E-4</v>
      </c>
      <c r="S1" s="12">
        <f t="shared" ref="S1:S27" ca="1" si="14">AVERAGE(E1:N1)</f>
        <v>5.9000000000000003E-4</v>
      </c>
      <c r="T1" s="11">
        <f ca="1">ROUND(S1,0)</f>
        <v>0</v>
      </c>
      <c r="U1" s="11">
        <f ca="1">ROUNDUP(C1,0)</f>
        <v>1</v>
      </c>
      <c r="W1" s="13"/>
      <c r="X1" s="13"/>
      <c r="Y1" s="13"/>
    </row>
    <row r="2" spans="1:25" x14ac:dyDescent="0.25">
      <c r="A2" s="11">
        <v>6.2E-4</v>
      </c>
      <c r="C2" s="11">
        <f t="shared" ca="1" si="0"/>
        <v>5.7200000000000003E-3</v>
      </c>
      <c r="E2" s="11">
        <f t="shared" ca="1" si="1"/>
        <v>2.0899999999999998E-3</v>
      </c>
      <c r="F2" s="11">
        <f t="shared" ca="1" si="2"/>
        <v>2.0500000000000002E-3</v>
      </c>
      <c r="G2" s="11">
        <f t="shared" ca="1" si="3"/>
        <v>2.9499999999999999E-3</v>
      </c>
      <c r="H2" s="11">
        <f t="shared" ca="1" si="4"/>
        <v>8.4999999999999995E-4</v>
      </c>
      <c r="I2" s="11">
        <f t="shared" ca="1" si="5"/>
        <v>4.2399999999999998E-3</v>
      </c>
      <c r="J2" s="11">
        <f t="shared" ca="1" si="6"/>
        <v>7.2000000000000005E-4</v>
      </c>
      <c r="K2" s="11">
        <f t="shared" ca="1" si="7"/>
        <v>1.65E-3</v>
      </c>
      <c r="L2" s="11">
        <f t="shared" ca="1" si="8"/>
        <v>2.14E-3</v>
      </c>
      <c r="M2" s="11">
        <f t="shared" ca="1" si="9"/>
        <v>7.9000000000000001E-4</v>
      </c>
      <c r="N2" s="11">
        <f t="shared" ca="1" si="10"/>
        <v>3.9719999999999998E-2</v>
      </c>
      <c r="P2" s="11">
        <f t="shared" ca="1" si="11"/>
        <v>5.7200000000000001E-2</v>
      </c>
      <c r="Q2" s="12">
        <f t="shared" ca="1" si="12"/>
        <v>3.9719999999999998E-2</v>
      </c>
      <c r="R2" s="12">
        <f t="shared" ca="1" si="13"/>
        <v>7.2000000000000005E-4</v>
      </c>
      <c r="S2" s="12">
        <f t="shared" ca="1" si="14"/>
        <v>5.7200000000000003E-3</v>
      </c>
      <c r="T2" s="11">
        <f t="shared" ref="T2:T27" ca="1" si="15">ROUND(S2,0)</f>
        <v>0</v>
      </c>
      <c r="U2" s="11">
        <f t="shared" ref="U2:U27" ca="1" si="16">ROUNDUP(C2,0)</f>
        <v>1</v>
      </c>
      <c r="W2" s="13"/>
      <c r="X2" s="13"/>
      <c r="Y2" s="13"/>
    </row>
    <row r="3" spans="1:25" x14ac:dyDescent="0.25">
      <c r="A3" s="11">
        <v>6.6E-4</v>
      </c>
      <c r="C3" s="11">
        <f t="shared" ca="1" si="0"/>
        <v>5.0000000000000001E-4</v>
      </c>
      <c r="E3" s="11">
        <f t="shared" ca="1" si="1"/>
        <v>5.8E-4</v>
      </c>
      <c r="F3" s="11">
        <f t="shared" ca="1" si="2"/>
        <v>5.0000000000000001E-4</v>
      </c>
      <c r="G3" s="11">
        <f t="shared" ca="1" si="3"/>
        <v>4.8999999999999998E-4</v>
      </c>
      <c r="H3" s="11">
        <f t="shared" ca="1" si="4"/>
        <v>4.8999999999999998E-4</v>
      </c>
      <c r="I3" s="11">
        <f t="shared" ca="1" si="5"/>
        <v>4.8999999999999998E-4</v>
      </c>
      <c r="J3" s="11">
        <f t="shared" ca="1" si="6"/>
        <v>4.8999999999999998E-4</v>
      </c>
      <c r="K3" s="11">
        <f t="shared" ca="1" si="7"/>
        <v>4.8999999999999998E-4</v>
      </c>
      <c r="L3" s="11">
        <f t="shared" ca="1" si="8"/>
        <v>4.8999999999999998E-4</v>
      </c>
      <c r="M3" s="11">
        <f t="shared" ca="1" si="9"/>
        <v>4.8999999999999998E-4</v>
      </c>
      <c r="N3" s="11">
        <f t="shared" ca="1" si="10"/>
        <v>4.8999999999999998E-4</v>
      </c>
      <c r="P3" s="11">
        <f t="shared" ca="1" si="11"/>
        <v>5.0000000000000001E-3</v>
      </c>
      <c r="Q3" s="12">
        <f t="shared" ca="1" si="12"/>
        <v>5.8E-4</v>
      </c>
      <c r="R3" s="12">
        <f t="shared" ca="1" si="13"/>
        <v>4.8999999999999998E-4</v>
      </c>
      <c r="S3" s="12">
        <f t="shared" ca="1" si="14"/>
        <v>5.0000000000000001E-4</v>
      </c>
      <c r="T3" s="11">
        <f t="shared" ca="1" si="15"/>
        <v>0</v>
      </c>
      <c r="U3" s="11">
        <f t="shared" ca="1" si="16"/>
        <v>1</v>
      </c>
      <c r="W3" s="13"/>
      <c r="X3" s="13"/>
      <c r="Y3" s="13"/>
    </row>
    <row r="4" spans="1:25" x14ac:dyDescent="0.25">
      <c r="A4" s="11">
        <v>5.8E-4</v>
      </c>
      <c r="C4" s="11">
        <f t="shared" ca="1" si="0"/>
        <v>0.83399999999999996</v>
      </c>
      <c r="E4" s="11">
        <f t="shared" ca="1" si="1"/>
        <v>0.16750000000000001</v>
      </c>
      <c r="F4" s="11">
        <f t="shared" ca="1" si="2"/>
        <v>1.31114</v>
      </c>
      <c r="G4" s="11">
        <f t="shared" ca="1" si="3"/>
        <v>0.87522999999999995</v>
      </c>
      <c r="H4" s="11">
        <f t="shared" ca="1" si="4"/>
        <v>0.73407</v>
      </c>
      <c r="I4" s="11">
        <f t="shared" ca="1" si="5"/>
        <v>0.73494000000000004</v>
      </c>
      <c r="J4" s="11">
        <f t="shared" ca="1" si="6"/>
        <v>1.0104200000000001</v>
      </c>
      <c r="K4" s="11">
        <f t="shared" ca="1" si="7"/>
        <v>0.36104000000000003</v>
      </c>
      <c r="L4" s="11">
        <f t="shared" ca="1" si="8"/>
        <v>1.1951000000000001</v>
      </c>
      <c r="M4" s="11">
        <f t="shared" ca="1" si="9"/>
        <v>1.2118500000000001</v>
      </c>
      <c r="N4" s="11">
        <f t="shared" ca="1" si="10"/>
        <v>0.73870999999999998</v>
      </c>
      <c r="P4" s="11">
        <f t="shared" ca="1" si="11"/>
        <v>8.34</v>
      </c>
      <c r="Q4" s="12">
        <f t="shared" ca="1" si="12"/>
        <v>1.31114</v>
      </c>
      <c r="R4" s="12">
        <f t="shared" ca="1" si="13"/>
        <v>0.16750000000000001</v>
      </c>
      <c r="S4" s="12">
        <f t="shared" ca="1" si="14"/>
        <v>0.83399999999999996</v>
      </c>
      <c r="T4" s="11">
        <f t="shared" ca="1" si="15"/>
        <v>1</v>
      </c>
      <c r="U4" s="11">
        <f t="shared" ca="1" si="16"/>
        <v>1</v>
      </c>
      <c r="W4" s="13"/>
      <c r="X4" s="13"/>
      <c r="Y4" s="13"/>
    </row>
    <row r="5" spans="1:25" x14ac:dyDescent="0.25">
      <c r="A5" s="11">
        <v>5.1999999999999995E-4</v>
      </c>
      <c r="C5" s="11">
        <f t="shared" ca="1" si="0"/>
        <v>20.047628</v>
      </c>
      <c r="E5" s="11">
        <f t="shared" ca="1" si="1"/>
        <v>21.053049999999999</v>
      </c>
      <c r="F5" s="11">
        <f t="shared" ca="1" si="2"/>
        <v>30.274840000000001</v>
      </c>
      <c r="G5" s="11">
        <f t="shared" ca="1" si="3"/>
        <v>12.140779999999999</v>
      </c>
      <c r="H5" s="11">
        <f t="shared" ca="1" si="4"/>
        <v>30.375959999999999</v>
      </c>
      <c r="I5" s="11">
        <f t="shared" ca="1" si="5"/>
        <v>9.5920799999999993</v>
      </c>
      <c r="J5" s="11">
        <f t="shared" ca="1" si="6"/>
        <v>11.8979</v>
      </c>
      <c r="K5" s="11">
        <f t="shared" ca="1" si="7"/>
        <v>30.339559999999999</v>
      </c>
      <c r="L5" s="11">
        <f t="shared" ca="1" si="8"/>
        <v>30.329419999999999</v>
      </c>
      <c r="M5" s="11">
        <f t="shared" ca="1" si="9"/>
        <v>8.1627600000000005</v>
      </c>
      <c r="N5" s="11">
        <f t="shared" ca="1" si="10"/>
        <v>16.309930000000001</v>
      </c>
      <c r="P5" s="11">
        <f t="shared" ca="1" si="11"/>
        <v>200.47628</v>
      </c>
      <c r="Q5" s="12">
        <f t="shared" ca="1" si="12"/>
        <v>30.375959999999999</v>
      </c>
      <c r="R5" s="12">
        <f t="shared" ca="1" si="13"/>
        <v>8.1627600000000005</v>
      </c>
      <c r="S5" s="12">
        <f t="shared" ca="1" si="14"/>
        <v>20.047628</v>
      </c>
      <c r="T5" s="11">
        <f t="shared" ca="1" si="15"/>
        <v>20</v>
      </c>
      <c r="U5" s="11">
        <f t="shared" ca="1" si="16"/>
        <v>21</v>
      </c>
      <c r="W5" s="13"/>
      <c r="X5" s="13"/>
      <c r="Y5" s="13"/>
    </row>
    <row r="6" spans="1:25" x14ac:dyDescent="0.25">
      <c r="A6" s="11">
        <v>6.4999999999999997E-4</v>
      </c>
      <c r="C6" s="11">
        <f t="shared" ca="1" si="0"/>
        <v>1.65E-3</v>
      </c>
      <c r="E6" s="11">
        <f t="shared" ca="1" si="1"/>
        <v>1.6199999999999999E-3</v>
      </c>
      <c r="F6" s="11">
        <f t="shared" ca="1" si="2"/>
        <v>1.6800000000000001E-3</v>
      </c>
      <c r="G6" s="11">
        <f t="shared" ca="1" si="3"/>
        <v>1.6299999999999999E-3</v>
      </c>
      <c r="H6" s="11">
        <f t="shared" ca="1" si="4"/>
        <v>1.64E-3</v>
      </c>
      <c r="I6" s="11">
        <f t="shared" ca="1" si="5"/>
        <v>1.6100000000000001E-3</v>
      </c>
      <c r="J6" s="11">
        <f t="shared" ca="1" si="6"/>
        <v>1.64E-3</v>
      </c>
      <c r="K6" s="11">
        <f t="shared" ca="1" si="7"/>
        <v>1.64E-3</v>
      </c>
      <c r="L6" s="11">
        <f t="shared" ca="1" si="8"/>
        <v>1.65E-3</v>
      </c>
      <c r="M6" s="11">
        <f t="shared" ca="1" si="9"/>
        <v>1.73E-3</v>
      </c>
      <c r="N6" s="11">
        <f t="shared" ca="1" si="10"/>
        <v>1.66E-3</v>
      </c>
      <c r="P6" s="11">
        <f t="shared" ca="1" si="11"/>
        <v>1.6500000000000001E-2</v>
      </c>
      <c r="Q6" s="12">
        <f t="shared" ca="1" si="12"/>
        <v>1.73E-3</v>
      </c>
      <c r="R6" s="12">
        <f t="shared" ca="1" si="13"/>
        <v>1.6100000000000001E-3</v>
      </c>
      <c r="S6" s="12">
        <f t="shared" ca="1" si="14"/>
        <v>1.65E-3</v>
      </c>
      <c r="T6" s="11">
        <f t="shared" ca="1" si="15"/>
        <v>0</v>
      </c>
      <c r="U6" s="11">
        <f t="shared" ca="1" si="16"/>
        <v>1</v>
      </c>
      <c r="W6" s="13"/>
      <c r="X6" s="13"/>
      <c r="Y6" s="13"/>
    </row>
    <row r="7" spans="1:25" x14ac:dyDescent="0.25">
      <c r="A7" s="11">
        <v>5.2999999999999998E-4</v>
      </c>
      <c r="C7" s="11">
        <f t="shared" ca="1" si="0"/>
        <v>600.99168099999986</v>
      </c>
      <c r="E7" s="11">
        <f t="shared" ca="1" si="1"/>
        <v>592.84594000000004</v>
      </c>
      <c r="F7" s="11">
        <f t="shared" ca="1" si="2"/>
        <v>592.63223000000005</v>
      </c>
      <c r="G7" s="11">
        <f t="shared" ca="1" si="3"/>
        <v>467.93508000000003</v>
      </c>
      <c r="H7" s="11">
        <f t="shared" ca="1" si="4"/>
        <v>682.59002999999996</v>
      </c>
      <c r="I7" s="11">
        <f t="shared" ca="1" si="5"/>
        <v>652.38688999999999</v>
      </c>
      <c r="J7" s="11">
        <f t="shared" ca="1" si="6"/>
        <v>622.88846000000001</v>
      </c>
      <c r="K7" s="11">
        <f t="shared" ca="1" si="7"/>
        <v>591.28827999999999</v>
      </c>
      <c r="L7" s="11">
        <f t="shared" ca="1" si="8"/>
        <v>620.66141000000005</v>
      </c>
      <c r="M7" s="11">
        <f t="shared" ca="1" si="9"/>
        <v>590.89967000000001</v>
      </c>
      <c r="N7" s="11">
        <f t="shared" ca="1" si="10"/>
        <v>595.78881999999999</v>
      </c>
      <c r="P7" s="11">
        <f t="shared" ca="1" si="11"/>
        <v>6009.9168099999988</v>
      </c>
      <c r="Q7" s="12">
        <f t="shared" ca="1" si="12"/>
        <v>682.59002999999996</v>
      </c>
      <c r="R7" s="12">
        <f t="shared" ca="1" si="13"/>
        <v>467.93508000000003</v>
      </c>
      <c r="S7" s="12">
        <f t="shared" ca="1" si="14"/>
        <v>600.99168099999986</v>
      </c>
      <c r="T7" s="11">
        <f t="shared" ca="1" si="15"/>
        <v>601</v>
      </c>
      <c r="U7" s="11">
        <f t="shared" ca="1" si="16"/>
        <v>601</v>
      </c>
      <c r="W7" s="13"/>
      <c r="X7" s="13"/>
      <c r="Y7" s="13"/>
    </row>
    <row r="8" spans="1:25" x14ac:dyDescent="0.25">
      <c r="A8" s="11">
        <v>5.2999999999999998E-4</v>
      </c>
      <c r="C8" s="11">
        <f t="shared" ca="1" si="0"/>
        <v>332.86485100000004</v>
      </c>
      <c r="E8" s="11">
        <f t="shared" ca="1" si="1"/>
        <v>470.43666999999999</v>
      </c>
      <c r="F8" s="11">
        <f t="shared" ca="1" si="2"/>
        <v>256.37837999999999</v>
      </c>
      <c r="G8" s="11">
        <f t="shared" ca="1" si="3"/>
        <v>500.34075000000001</v>
      </c>
      <c r="H8" s="11">
        <f t="shared" ca="1" si="4"/>
        <v>42.593629999999997</v>
      </c>
      <c r="I8" s="11">
        <f t="shared" ca="1" si="5"/>
        <v>463.98883000000001</v>
      </c>
      <c r="J8" s="11">
        <f t="shared" ca="1" si="6"/>
        <v>326.63810000000001</v>
      </c>
      <c r="K8" s="11">
        <f t="shared" ca="1" si="7"/>
        <v>327.48615000000001</v>
      </c>
      <c r="L8" s="11">
        <f t="shared" ca="1" si="8"/>
        <v>291.05905999999999</v>
      </c>
      <c r="M8" s="11">
        <f t="shared" ca="1" si="9"/>
        <v>185.56704999999999</v>
      </c>
      <c r="N8" s="11">
        <f t="shared" ca="1" si="10"/>
        <v>464.15989000000002</v>
      </c>
      <c r="P8" s="11">
        <f t="shared" ca="1" si="11"/>
        <v>3328.6485100000004</v>
      </c>
      <c r="Q8" s="12">
        <f t="shared" ca="1" si="12"/>
        <v>500.34075000000001</v>
      </c>
      <c r="R8" s="12">
        <f t="shared" ca="1" si="13"/>
        <v>42.593629999999997</v>
      </c>
      <c r="S8" s="12">
        <f t="shared" ca="1" si="14"/>
        <v>332.86485100000004</v>
      </c>
      <c r="T8" s="11">
        <f t="shared" ca="1" si="15"/>
        <v>333</v>
      </c>
      <c r="U8" s="11">
        <f t="shared" ca="1" si="16"/>
        <v>333</v>
      </c>
      <c r="W8" s="13"/>
      <c r="X8" s="13"/>
      <c r="Y8" s="13"/>
    </row>
    <row r="9" spans="1:25" x14ac:dyDescent="0.25">
      <c r="A9" s="11">
        <v>5.2999999999999998E-4</v>
      </c>
      <c r="C9" s="11">
        <f t="shared" ca="1" si="0"/>
        <v>2.5563999999999996E-2</v>
      </c>
      <c r="E9" s="11">
        <f t="shared" ca="1" si="1"/>
        <v>2.9149999999999999E-2</v>
      </c>
      <c r="F9" s="11">
        <f t="shared" ca="1" si="2"/>
        <v>2.4889999999999999E-2</v>
      </c>
      <c r="G9" s="11">
        <f t="shared" ca="1" si="3"/>
        <v>2.4760000000000001E-2</v>
      </c>
      <c r="H9" s="11">
        <f t="shared" ca="1" si="4"/>
        <v>2.5149999999999999E-2</v>
      </c>
      <c r="I9" s="11">
        <f t="shared" ca="1" si="5"/>
        <v>2.435E-2</v>
      </c>
      <c r="J9" s="11">
        <f t="shared" ca="1" si="6"/>
        <v>2.41E-2</v>
      </c>
      <c r="K9" s="11">
        <f t="shared" ca="1" si="7"/>
        <v>2.4709999999999999E-2</v>
      </c>
      <c r="L9" s="11">
        <f t="shared" ca="1" si="8"/>
        <v>2.6339999999999999E-2</v>
      </c>
      <c r="M9" s="11">
        <f t="shared" ca="1" si="9"/>
        <v>2.613E-2</v>
      </c>
      <c r="N9" s="11">
        <f t="shared" ca="1" si="10"/>
        <v>2.606E-2</v>
      </c>
      <c r="P9" s="11">
        <f t="shared" ca="1" si="11"/>
        <v>0.25563999999999998</v>
      </c>
      <c r="Q9" s="12">
        <f t="shared" ca="1" si="12"/>
        <v>2.9149999999999999E-2</v>
      </c>
      <c r="R9" s="12">
        <f t="shared" ca="1" si="13"/>
        <v>2.41E-2</v>
      </c>
      <c r="S9" s="12">
        <f t="shared" ca="1" si="14"/>
        <v>2.5563999999999996E-2</v>
      </c>
      <c r="T9" s="11">
        <f t="shared" ca="1" si="15"/>
        <v>0</v>
      </c>
      <c r="U9" s="11">
        <f t="shared" ca="1" si="16"/>
        <v>1</v>
      </c>
      <c r="W9" s="13"/>
      <c r="X9" s="13"/>
      <c r="Y9" s="13"/>
    </row>
    <row r="10" spans="1:25" x14ac:dyDescent="0.25">
      <c r="A10" s="11">
        <v>5.9000000000000003E-4</v>
      </c>
      <c r="C10" s="11">
        <f t="shared" ca="1" si="0"/>
        <v>0.156671</v>
      </c>
      <c r="E10" s="11">
        <f t="shared" ca="1" si="1"/>
        <v>2.98E-3</v>
      </c>
      <c r="F10" s="11">
        <f t="shared" ca="1" si="2"/>
        <v>0.28611999999999999</v>
      </c>
      <c r="G10" s="11">
        <f t="shared" ca="1" si="3"/>
        <v>0.22871</v>
      </c>
      <c r="H10" s="11">
        <f t="shared" ca="1" si="4"/>
        <v>0.13994999999999999</v>
      </c>
      <c r="I10" s="11">
        <f t="shared" ca="1" si="5"/>
        <v>0.18626999999999999</v>
      </c>
      <c r="J10" s="11">
        <f t="shared" ca="1" si="6"/>
        <v>2.819E-2</v>
      </c>
      <c r="K10" s="11">
        <f t="shared" ca="1" si="7"/>
        <v>2.5400000000000002E-3</v>
      </c>
      <c r="L10" s="11">
        <f t="shared" ca="1" si="8"/>
        <v>2.946E-2</v>
      </c>
      <c r="M10" s="11">
        <f t="shared" ca="1" si="9"/>
        <v>0.21856</v>
      </c>
      <c r="N10" s="11">
        <f t="shared" ca="1" si="10"/>
        <v>0.44392999999999999</v>
      </c>
      <c r="P10" s="11">
        <f t="shared" ca="1" si="11"/>
        <v>1.56671</v>
      </c>
      <c r="Q10" s="12">
        <f t="shared" ca="1" si="12"/>
        <v>0.44392999999999999</v>
      </c>
      <c r="R10" s="12">
        <f t="shared" ca="1" si="13"/>
        <v>2.5400000000000002E-3</v>
      </c>
      <c r="S10" s="12">
        <f t="shared" ca="1" si="14"/>
        <v>0.156671</v>
      </c>
      <c r="T10" s="11">
        <f t="shared" ca="1" si="15"/>
        <v>0</v>
      </c>
      <c r="U10" s="11">
        <f t="shared" ca="1" si="16"/>
        <v>1</v>
      </c>
      <c r="W10" s="13"/>
      <c r="X10" s="13"/>
      <c r="Y10" s="13"/>
    </row>
    <row r="11" spans="1:25" x14ac:dyDescent="0.25">
      <c r="A11" s="11">
        <v>2.0899999999999998E-3</v>
      </c>
      <c r="C11" s="11">
        <f t="shared" ca="1" si="0"/>
        <v>3.2499999999999999E-4</v>
      </c>
      <c r="E11" s="11">
        <f t="shared" ca="1" si="1"/>
        <v>3.4000000000000002E-4</v>
      </c>
      <c r="F11" s="11">
        <f t="shared" ca="1" si="2"/>
        <v>3.3E-4</v>
      </c>
      <c r="G11" s="11">
        <f t="shared" ca="1" si="3"/>
        <v>3.3E-4</v>
      </c>
      <c r="H11" s="11">
        <f t="shared" ca="1" si="4"/>
        <v>3.2000000000000003E-4</v>
      </c>
      <c r="I11" s="11">
        <f t="shared" ca="1" si="5"/>
        <v>3.2000000000000003E-4</v>
      </c>
      <c r="J11" s="11">
        <f t="shared" ca="1" si="6"/>
        <v>3.2000000000000003E-4</v>
      </c>
      <c r="K11" s="11">
        <f t="shared" ca="1" si="7"/>
        <v>3.2000000000000003E-4</v>
      </c>
      <c r="L11" s="11">
        <f t="shared" ca="1" si="8"/>
        <v>3.3E-4</v>
      </c>
      <c r="M11" s="11">
        <f t="shared" ca="1" si="9"/>
        <v>3.2000000000000003E-4</v>
      </c>
      <c r="N11" s="11">
        <f t="shared" ca="1" si="10"/>
        <v>3.2000000000000003E-4</v>
      </c>
      <c r="P11" s="11">
        <f t="shared" ca="1" si="11"/>
        <v>3.2499999999999999E-3</v>
      </c>
      <c r="Q11" s="12">
        <f t="shared" ca="1" si="12"/>
        <v>3.4000000000000002E-4</v>
      </c>
      <c r="R11" s="12">
        <f t="shared" ca="1" si="13"/>
        <v>3.2000000000000003E-4</v>
      </c>
      <c r="S11" s="12">
        <f t="shared" ca="1" si="14"/>
        <v>3.2499999999999999E-4</v>
      </c>
      <c r="T11" s="11">
        <f t="shared" ca="1" si="15"/>
        <v>0</v>
      </c>
      <c r="U11" s="11">
        <f t="shared" ca="1" si="16"/>
        <v>1</v>
      </c>
      <c r="W11" s="13"/>
      <c r="X11" s="13"/>
      <c r="Y11" s="13"/>
    </row>
    <row r="12" spans="1:25" x14ac:dyDescent="0.25">
      <c r="A12" s="11">
        <v>2.0500000000000002E-3</v>
      </c>
      <c r="C12" s="11">
        <f t="shared" ca="1" si="0"/>
        <v>3.1016999999999996E-2</v>
      </c>
      <c r="E12" s="11">
        <f t="shared" ca="1" si="1"/>
        <v>7.6999999999999996E-4</v>
      </c>
      <c r="F12" s="11">
        <f t="shared" ca="1" si="2"/>
        <v>3.5950000000000003E-2</v>
      </c>
      <c r="G12" s="11">
        <f t="shared" ca="1" si="3"/>
        <v>1.4290000000000001E-2</v>
      </c>
      <c r="H12" s="11">
        <f t="shared" ca="1" si="4"/>
        <v>0.15085000000000001</v>
      </c>
      <c r="I12" s="11">
        <f t="shared" ca="1" si="5"/>
        <v>1.2700000000000001E-3</v>
      </c>
      <c r="J12" s="11">
        <f t="shared" ca="1" si="6"/>
        <v>1.1999999999999999E-3</v>
      </c>
      <c r="K12" s="11">
        <f t="shared" ca="1" si="7"/>
        <v>3.9010000000000003E-2</v>
      </c>
      <c r="L12" s="11">
        <f t="shared" ca="1" si="8"/>
        <v>3.628E-2</v>
      </c>
      <c r="M12" s="11">
        <f t="shared" ca="1" si="9"/>
        <v>1.14E-3</v>
      </c>
      <c r="N12" s="11">
        <f t="shared" ca="1" si="10"/>
        <v>2.9409999999999999E-2</v>
      </c>
      <c r="P12" s="11">
        <f t="shared" ca="1" si="11"/>
        <v>0.31016999999999995</v>
      </c>
      <c r="Q12" s="12">
        <f t="shared" ca="1" si="12"/>
        <v>0.15085000000000001</v>
      </c>
      <c r="R12" s="12">
        <f t="shared" ca="1" si="13"/>
        <v>7.6999999999999996E-4</v>
      </c>
      <c r="S12" s="12">
        <f t="shared" ca="1" si="14"/>
        <v>3.1016999999999996E-2</v>
      </c>
      <c r="T12" s="11">
        <f t="shared" ca="1" si="15"/>
        <v>0</v>
      </c>
      <c r="U12" s="11">
        <f t="shared" ca="1" si="16"/>
        <v>1</v>
      </c>
      <c r="W12" s="13"/>
      <c r="X12" s="13"/>
      <c r="Y12" s="13"/>
    </row>
    <row r="13" spans="1:25" x14ac:dyDescent="0.25">
      <c r="A13" s="11">
        <v>2.9499999999999999E-3</v>
      </c>
      <c r="C13" s="11">
        <f t="shared" ca="1" si="0"/>
        <v>1.147E-3</v>
      </c>
      <c r="E13" s="11">
        <f t="shared" ca="1" si="1"/>
        <v>2.99E-3</v>
      </c>
      <c r="F13" s="11">
        <f t="shared" ca="1" si="2"/>
        <v>8.8999999999999995E-4</v>
      </c>
      <c r="G13" s="11">
        <f t="shared" ca="1" si="3"/>
        <v>8.8999999999999995E-4</v>
      </c>
      <c r="H13" s="11">
        <f t="shared" ca="1" si="4"/>
        <v>9.1E-4</v>
      </c>
      <c r="I13" s="11">
        <f t="shared" ca="1" si="5"/>
        <v>9.2000000000000003E-4</v>
      </c>
      <c r="J13" s="11">
        <f t="shared" ca="1" si="6"/>
        <v>8.8999999999999995E-4</v>
      </c>
      <c r="K13" s="11">
        <f t="shared" ca="1" si="7"/>
        <v>9.3000000000000005E-4</v>
      </c>
      <c r="L13" s="11">
        <f t="shared" ca="1" si="8"/>
        <v>9.5E-4</v>
      </c>
      <c r="M13" s="11">
        <f t="shared" ca="1" si="9"/>
        <v>1.1800000000000001E-3</v>
      </c>
      <c r="N13" s="11">
        <f t="shared" ca="1" si="10"/>
        <v>9.2000000000000003E-4</v>
      </c>
      <c r="P13" s="11">
        <f t="shared" ca="1" si="11"/>
        <v>1.1470000000000001E-2</v>
      </c>
      <c r="Q13" s="12">
        <f t="shared" ca="1" si="12"/>
        <v>2.99E-3</v>
      </c>
      <c r="R13" s="12">
        <f t="shared" ca="1" si="13"/>
        <v>8.8999999999999995E-4</v>
      </c>
      <c r="S13" s="12">
        <f t="shared" ca="1" si="14"/>
        <v>1.147E-3</v>
      </c>
      <c r="T13" s="11">
        <f t="shared" ca="1" si="15"/>
        <v>0</v>
      </c>
      <c r="U13" s="11">
        <f t="shared" ca="1" si="16"/>
        <v>1</v>
      </c>
      <c r="W13" s="13"/>
      <c r="X13" s="13"/>
      <c r="Y13" s="13"/>
    </row>
    <row r="14" spans="1:25" x14ac:dyDescent="0.25">
      <c r="A14" s="11">
        <v>8.4999999999999995E-4</v>
      </c>
      <c r="C14" s="11">
        <f t="shared" ca="1" si="0"/>
        <v>2.1365000000000002E-2</v>
      </c>
      <c r="E14" s="11">
        <f t="shared" ca="1" si="1"/>
        <v>2.7449999999999999E-2</v>
      </c>
      <c r="F14" s="11">
        <f t="shared" ca="1" si="2"/>
        <v>5.4120000000000001E-2</v>
      </c>
      <c r="G14" s="11">
        <f t="shared" ca="1" si="3"/>
        <v>5.4599999999999996E-3</v>
      </c>
      <c r="H14" s="11">
        <f t="shared" ca="1" si="4"/>
        <v>1.6000000000000001E-3</v>
      </c>
      <c r="I14" s="11">
        <f t="shared" ca="1" si="5"/>
        <v>2.4209999999999999E-2</v>
      </c>
      <c r="J14" s="11">
        <f t="shared" ca="1" si="6"/>
        <v>1.4959999999999999E-2</v>
      </c>
      <c r="K14" s="11">
        <f t="shared" ca="1" si="7"/>
        <v>2.1510000000000001E-2</v>
      </c>
      <c r="L14" s="11">
        <f t="shared" ca="1" si="8"/>
        <v>3.4250000000000003E-2</v>
      </c>
      <c r="M14" s="11">
        <f t="shared" ca="1" si="9"/>
        <v>7.6400000000000001E-3</v>
      </c>
      <c r="N14" s="11">
        <f t="shared" ca="1" si="10"/>
        <v>2.2450000000000001E-2</v>
      </c>
      <c r="P14" s="11">
        <f t="shared" ca="1" si="11"/>
        <v>0.21365000000000001</v>
      </c>
      <c r="Q14" s="12">
        <f t="shared" ca="1" si="12"/>
        <v>5.4120000000000001E-2</v>
      </c>
      <c r="R14" s="12">
        <f t="shared" ca="1" si="13"/>
        <v>1.6000000000000001E-3</v>
      </c>
      <c r="S14" s="12">
        <f t="shared" ca="1" si="14"/>
        <v>2.1365000000000002E-2</v>
      </c>
      <c r="T14" s="11">
        <f t="shared" ca="1" si="15"/>
        <v>0</v>
      </c>
      <c r="U14" s="11">
        <f t="shared" ca="1" si="16"/>
        <v>1</v>
      </c>
      <c r="W14" s="13"/>
      <c r="X14" s="13"/>
      <c r="Y14" s="13"/>
    </row>
    <row r="15" spans="1:25" x14ac:dyDescent="0.25">
      <c r="A15" s="11">
        <v>4.2399999999999998E-3</v>
      </c>
      <c r="C15" s="11">
        <f t="shared" ca="1" si="0"/>
        <v>1.0759999999999999E-3</v>
      </c>
      <c r="E15" s="11">
        <f t="shared" ca="1" si="1"/>
        <v>1.08E-3</v>
      </c>
      <c r="F15" s="11">
        <f t="shared" ca="1" si="2"/>
        <v>1.08E-3</v>
      </c>
      <c r="G15" s="11">
        <f t="shared" ca="1" si="3"/>
        <v>1.08E-3</v>
      </c>
      <c r="H15" s="11">
        <f t="shared" ca="1" si="4"/>
        <v>1.08E-3</v>
      </c>
      <c r="I15" s="11">
        <f t="shared" ca="1" si="5"/>
        <v>1.07E-3</v>
      </c>
      <c r="J15" s="11">
        <f t="shared" ca="1" si="6"/>
        <v>1.08E-3</v>
      </c>
      <c r="K15" s="11">
        <f t="shared" ca="1" si="7"/>
        <v>1.07E-3</v>
      </c>
      <c r="L15" s="11">
        <f t="shared" ca="1" si="8"/>
        <v>1.08E-3</v>
      </c>
      <c r="M15" s="11">
        <f t="shared" ca="1" si="9"/>
        <v>1.07E-3</v>
      </c>
      <c r="N15" s="11">
        <f t="shared" ca="1" si="10"/>
        <v>1.07E-3</v>
      </c>
      <c r="P15" s="11">
        <f t="shared" ca="1" si="11"/>
        <v>1.0759999999999999E-2</v>
      </c>
      <c r="Q15" s="12">
        <f t="shared" ca="1" si="12"/>
        <v>1.08E-3</v>
      </c>
      <c r="R15" s="12">
        <f t="shared" ca="1" si="13"/>
        <v>1.07E-3</v>
      </c>
      <c r="S15" s="12">
        <f t="shared" ca="1" si="14"/>
        <v>1.0759999999999999E-3</v>
      </c>
      <c r="T15" s="11">
        <f t="shared" ca="1" si="15"/>
        <v>0</v>
      </c>
      <c r="U15" s="11">
        <f t="shared" ca="1" si="16"/>
        <v>1</v>
      </c>
      <c r="W15" s="13"/>
      <c r="X15" s="13"/>
      <c r="Y15" s="13"/>
    </row>
    <row r="16" spans="1:25" x14ac:dyDescent="0.25">
      <c r="A16" s="11">
        <v>7.2000000000000005E-4</v>
      </c>
      <c r="C16" s="11">
        <f t="shared" ca="1" si="0"/>
        <v>0.28521299999999999</v>
      </c>
      <c r="E16" s="11">
        <f t="shared" ca="1" si="1"/>
        <v>0.33173000000000002</v>
      </c>
      <c r="F16" s="11">
        <f t="shared" ca="1" si="2"/>
        <v>0.26418000000000003</v>
      </c>
      <c r="G16" s="11">
        <f t="shared" ca="1" si="3"/>
        <v>0.33705000000000002</v>
      </c>
      <c r="H16" s="11">
        <f t="shared" ca="1" si="4"/>
        <v>0.16041</v>
      </c>
      <c r="I16" s="11">
        <f t="shared" ca="1" si="5"/>
        <v>0.41216999999999998</v>
      </c>
      <c r="J16" s="11">
        <f t="shared" ca="1" si="6"/>
        <v>0.55669000000000002</v>
      </c>
      <c r="K16" s="11">
        <f t="shared" ca="1" si="7"/>
        <v>6.1150000000000003E-2</v>
      </c>
      <c r="L16" s="11">
        <f t="shared" ca="1" si="8"/>
        <v>0.12134</v>
      </c>
      <c r="M16" s="11">
        <f t="shared" ca="1" si="9"/>
        <v>0.29777999999999999</v>
      </c>
      <c r="N16" s="11">
        <f t="shared" ca="1" si="10"/>
        <v>0.30963000000000002</v>
      </c>
      <c r="P16" s="11">
        <f t="shared" ca="1" si="11"/>
        <v>2.8521299999999998</v>
      </c>
      <c r="Q16" s="12">
        <f t="shared" ca="1" si="12"/>
        <v>0.55669000000000002</v>
      </c>
      <c r="R16" s="12">
        <f t="shared" ca="1" si="13"/>
        <v>6.1150000000000003E-2</v>
      </c>
      <c r="S16" s="12">
        <f t="shared" ca="1" si="14"/>
        <v>0.28521299999999999</v>
      </c>
      <c r="T16" s="11">
        <f t="shared" ca="1" si="15"/>
        <v>0</v>
      </c>
      <c r="U16" s="11">
        <f t="shared" ca="1" si="16"/>
        <v>1</v>
      </c>
      <c r="W16" s="13"/>
      <c r="X16" s="13"/>
      <c r="Y16" s="13"/>
    </row>
    <row r="17" spans="1:25" x14ac:dyDescent="0.25">
      <c r="A17" s="11">
        <v>1.65E-3</v>
      </c>
      <c r="C17" s="11">
        <f t="shared" ca="1" si="0"/>
        <v>5.6521000000000002E-2</v>
      </c>
      <c r="E17" s="11">
        <f t="shared" ca="1" si="1"/>
        <v>4.3029999999999999E-2</v>
      </c>
      <c r="F17" s="11">
        <f t="shared" ca="1" si="2"/>
        <v>2.23E-2</v>
      </c>
      <c r="G17" s="11">
        <f t="shared" ca="1" si="3"/>
        <v>6.2E-2</v>
      </c>
      <c r="H17" s="11">
        <f t="shared" ca="1" si="4"/>
        <v>6.8260000000000001E-2</v>
      </c>
      <c r="I17" s="11">
        <f t="shared" ca="1" si="5"/>
        <v>6.123E-2</v>
      </c>
      <c r="J17" s="11">
        <f t="shared" ca="1" si="6"/>
        <v>2.997E-2</v>
      </c>
      <c r="K17" s="11">
        <f t="shared" ca="1" si="7"/>
        <v>4.2220000000000001E-2</v>
      </c>
      <c r="L17" s="11">
        <f t="shared" ca="1" si="8"/>
        <v>0.1759</v>
      </c>
      <c r="M17" s="11">
        <f t="shared" ca="1" si="9"/>
        <v>3.015E-2</v>
      </c>
      <c r="N17" s="11">
        <f t="shared" ca="1" si="10"/>
        <v>3.015E-2</v>
      </c>
      <c r="P17" s="11">
        <f t="shared" ca="1" si="11"/>
        <v>0.56520999999999999</v>
      </c>
      <c r="Q17" s="12">
        <f t="shared" ca="1" si="12"/>
        <v>0.1759</v>
      </c>
      <c r="R17" s="12">
        <f t="shared" ca="1" si="13"/>
        <v>2.23E-2</v>
      </c>
      <c r="S17" s="12">
        <f t="shared" ca="1" si="14"/>
        <v>5.6521000000000002E-2</v>
      </c>
      <c r="T17" s="11">
        <f t="shared" ca="1" si="15"/>
        <v>0</v>
      </c>
      <c r="U17" s="11">
        <f t="shared" ca="1" si="16"/>
        <v>1</v>
      </c>
      <c r="W17" s="13"/>
      <c r="X17" s="13"/>
      <c r="Y17" s="13"/>
    </row>
    <row r="18" spans="1:25" x14ac:dyDescent="0.25">
      <c r="A18" s="11">
        <v>2.14E-3</v>
      </c>
      <c r="C18" s="11">
        <f t="shared" ca="1" si="0"/>
        <v>1.6239000000000003E-2</v>
      </c>
      <c r="E18" s="11">
        <f t="shared" ca="1" si="1"/>
        <v>1.5890000000000001E-2</v>
      </c>
      <c r="F18" s="11">
        <f t="shared" ca="1" si="2"/>
        <v>1.6920000000000001E-2</v>
      </c>
      <c r="G18" s="11">
        <f t="shared" ca="1" si="3"/>
        <v>1.533E-2</v>
      </c>
      <c r="H18" s="11">
        <f t="shared" ca="1" si="4"/>
        <v>1.687E-2</v>
      </c>
      <c r="I18" s="11">
        <f t="shared" ca="1" si="5"/>
        <v>1.528E-2</v>
      </c>
      <c r="J18" s="11">
        <f t="shared" ca="1" si="6"/>
        <v>1.736E-2</v>
      </c>
      <c r="K18" s="11">
        <f t="shared" ca="1" si="7"/>
        <v>1.528E-2</v>
      </c>
      <c r="L18" s="11">
        <f t="shared" ca="1" si="8"/>
        <v>1.719E-2</v>
      </c>
      <c r="M18" s="11">
        <f t="shared" ca="1" si="9"/>
        <v>1.5469999999999999E-2</v>
      </c>
      <c r="N18" s="11">
        <f t="shared" ca="1" si="10"/>
        <v>1.6799999999999999E-2</v>
      </c>
      <c r="P18" s="11">
        <f t="shared" ca="1" si="11"/>
        <v>0.16239000000000003</v>
      </c>
      <c r="Q18" s="12">
        <f t="shared" ca="1" si="12"/>
        <v>1.736E-2</v>
      </c>
      <c r="R18" s="12">
        <f t="shared" ca="1" si="13"/>
        <v>1.528E-2</v>
      </c>
      <c r="S18" s="12">
        <f t="shared" ca="1" si="14"/>
        <v>1.6239000000000003E-2</v>
      </c>
      <c r="T18" s="11">
        <f t="shared" ca="1" si="15"/>
        <v>0</v>
      </c>
      <c r="U18" s="11">
        <f t="shared" ca="1" si="16"/>
        <v>1</v>
      </c>
      <c r="W18" s="13"/>
      <c r="X18" s="13"/>
      <c r="Y18" s="13"/>
    </row>
    <row r="19" spans="1:25" x14ac:dyDescent="0.25">
      <c r="A19" s="11">
        <v>7.9000000000000001E-4</v>
      </c>
      <c r="C19" s="11">
        <f t="shared" ca="1" si="0"/>
        <v>0.29135500000000003</v>
      </c>
      <c r="E19" s="11">
        <f t="shared" ca="1" si="1"/>
        <v>0.26278000000000001</v>
      </c>
      <c r="F19" s="11">
        <f t="shared" ca="1" si="2"/>
        <v>0.16241</v>
      </c>
      <c r="G19" s="11">
        <f t="shared" ca="1" si="3"/>
        <v>0.25180000000000002</v>
      </c>
      <c r="H19" s="11">
        <f t="shared" ca="1" si="4"/>
        <v>0.29838999999999999</v>
      </c>
      <c r="I19" s="11">
        <f t="shared" ca="1" si="5"/>
        <v>0.33666000000000001</v>
      </c>
      <c r="J19" s="11">
        <f t="shared" ca="1" si="6"/>
        <v>0.30099999999999999</v>
      </c>
      <c r="K19" s="11">
        <f t="shared" ca="1" si="7"/>
        <v>0.43597000000000002</v>
      </c>
      <c r="L19" s="11">
        <f t="shared" ca="1" si="8"/>
        <v>0.31330999999999998</v>
      </c>
      <c r="M19" s="11">
        <f t="shared" ca="1" si="9"/>
        <v>0.30208000000000002</v>
      </c>
      <c r="N19" s="11">
        <f t="shared" ca="1" si="10"/>
        <v>0.24915000000000001</v>
      </c>
      <c r="P19" s="11">
        <f t="shared" ca="1" si="11"/>
        <v>2.9135500000000003</v>
      </c>
      <c r="Q19" s="12">
        <f t="shared" ca="1" si="12"/>
        <v>0.43597000000000002</v>
      </c>
      <c r="R19" s="12">
        <f t="shared" ca="1" si="13"/>
        <v>0.16241</v>
      </c>
      <c r="S19" s="12">
        <f t="shared" ca="1" si="14"/>
        <v>0.29135500000000003</v>
      </c>
      <c r="T19" s="11">
        <f t="shared" ca="1" si="15"/>
        <v>0</v>
      </c>
      <c r="U19" s="11">
        <f t="shared" ca="1" si="16"/>
        <v>1</v>
      </c>
      <c r="W19" s="13"/>
      <c r="X19" s="13"/>
      <c r="Y19" s="13"/>
    </row>
    <row r="20" spans="1:25" x14ac:dyDescent="0.25">
      <c r="A20" s="11">
        <v>3.9719999999999998E-2</v>
      </c>
      <c r="C20" s="11">
        <f t="shared" ca="1" si="0"/>
        <v>4.7099999999999996E-4</v>
      </c>
      <c r="E20" s="11">
        <f t="shared" ca="1" si="1"/>
        <v>4.8000000000000001E-4</v>
      </c>
      <c r="F20" s="11">
        <f t="shared" ca="1" si="2"/>
        <v>4.6999999999999999E-4</v>
      </c>
      <c r="G20" s="11">
        <f t="shared" ca="1" si="3"/>
        <v>4.6999999999999999E-4</v>
      </c>
      <c r="H20" s="11">
        <f t="shared" ca="1" si="4"/>
        <v>4.6999999999999999E-4</v>
      </c>
      <c r="I20" s="11">
        <f t="shared" ca="1" si="5"/>
        <v>4.6999999999999999E-4</v>
      </c>
      <c r="J20" s="11">
        <f t="shared" ca="1" si="6"/>
        <v>4.6999999999999999E-4</v>
      </c>
      <c r="K20" s="11">
        <f t="shared" ca="1" si="7"/>
        <v>4.6999999999999999E-4</v>
      </c>
      <c r="L20" s="11">
        <f t="shared" ca="1" si="8"/>
        <v>4.6999999999999999E-4</v>
      </c>
      <c r="M20" s="11">
        <f t="shared" ca="1" si="9"/>
        <v>4.6999999999999999E-4</v>
      </c>
      <c r="N20" s="11">
        <f t="shared" ca="1" si="10"/>
        <v>4.6999999999999999E-4</v>
      </c>
      <c r="P20" s="11">
        <f t="shared" ca="1" si="11"/>
        <v>4.7099999999999998E-3</v>
      </c>
      <c r="Q20" s="12">
        <f t="shared" ca="1" si="12"/>
        <v>4.8000000000000001E-4</v>
      </c>
      <c r="R20" s="12">
        <f t="shared" ca="1" si="13"/>
        <v>4.6999999999999999E-4</v>
      </c>
      <c r="S20" s="12">
        <f t="shared" ca="1" si="14"/>
        <v>4.7099999999999996E-4</v>
      </c>
      <c r="T20" s="11">
        <f t="shared" ca="1" si="15"/>
        <v>0</v>
      </c>
      <c r="U20" s="11">
        <f t="shared" ca="1" si="16"/>
        <v>1</v>
      </c>
      <c r="W20" s="13"/>
      <c r="X20" s="13"/>
      <c r="Y20" s="13"/>
    </row>
    <row r="21" spans="1:25" x14ac:dyDescent="0.25">
      <c r="A21" s="11">
        <v>5.8E-4</v>
      </c>
      <c r="C21" s="11">
        <f t="shared" ca="1" si="0"/>
        <v>0.56166799999999995</v>
      </c>
      <c r="E21" s="11">
        <f t="shared" ca="1" si="1"/>
        <v>0.37313000000000002</v>
      </c>
      <c r="F21" s="11">
        <f t="shared" ca="1" si="2"/>
        <v>0.69033</v>
      </c>
      <c r="G21" s="11">
        <f t="shared" ca="1" si="3"/>
        <v>0.51890000000000003</v>
      </c>
      <c r="H21" s="11">
        <f t="shared" ca="1" si="4"/>
        <v>0.45319999999999999</v>
      </c>
      <c r="I21" s="11">
        <f t="shared" ca="1" si="5"/>
        <v>0.68078000000000005</v>
      </c>
      <c r="J21" s="11">
        <f t="shared" ca="1" si="6"/>
        <v>0.69308000000000003</v>
      </c>
      <c r="K21" s="11">
        <f t="shared" ca="1" si="7"/>
        <v>0.64576999999999996</v>
      </c>
      <c r="L21" s="11">
        <f t="shared" ca="1" si="8"/>
        <v>0.59086000000000005</v>
      </c>
      <c r="M21" s="11">
        <f t="shared" ca="1" si="9"/>
        <v>0.38622000000000001</v>
      </c>
      <c r="N21" s="11">
        <f t="shared" ca="1" si="10"/>
        <v>0.58440999999999999</v>
      </c>
      <c r="P21" s="11">
        <f t="shared" ca="1" si="11"/>
        <v>5.6166799999999997</v>
      </c>
      <c r="Q21" s="12">
        <f t="shared" ca="1" si="12"/>
        <v>0.69308000000000003</v>
      </c>
      <c r="R21" s="12">
        <f t="shared" ca="1" si="13"/>
        <v>0.37313000000000002</v>
      </c>
      <c r="S21" s="12">
        <f t="shared" ca="1" si="14"/>
        <v>0.56166799999999995</v>
      </c>
      <c r="T21" s="11">
        <f t="shared" ca="1" si="15"/>
        <v>1</v>
      </c>
      <c r="U21" s="11">
        <f t="shared" ca="1" si="16"/>
        <v>1</v>
      </c>
      <c r="W21" s="13"/>
      <c r="X21" s="13"/>
      <c r="Y21" s="13"/>
    </row>
    <row r="22" spans="1:25" x14ac:dyDescent="0.25">
      <c r="A22" s="11">
        <v>5.0000000000000001E-4</v>
      </c>
      <c r="C22" s="11">
        <f t="shared" ca="1" si="0"/>
        <v>7.4342000000000005E-2</v>
      </c>
      <c r="E22" s="11">
        <f t="shared" ca="1" si="1"/>
        <v>3.322E-2</v>
      </c>
      <c r="F22" s="11">
        <f t="shared" ca="1" si="2"/>
        <v>0.13491</v>
      </c>
      <c r="G22" s="11">
        <f t="shared" ca="1" si="3"/>
        <v>1.8700000000000001E-2</v>
      </c>
      <c r="H22" s="11">
        <f t="shared" ca="1" si="4"/>
        <v>1.5789999999999998E-2</v>
      </c>
      <c r="I22" s="11">
        <f t="shared" ca="1" si="5"/>
        <v>4.1230000000000003E-2</v>
      </c>
      <c r="J22" s="11">
        <f t="shared" ca="1" si="6"/>
        <v>6.0699999999999999E-3</v>
      </c>
      <c r="K22" s="11">
        <f t="shared" ca="1" si="7"/>
        <v>0.13378999999999999</v>
      </c>
      <c r="L22" s="11">
        <f t="shared" ca="1" si="8"/>
        <v>0.2334</v>
      </c>
      <c r="M22" s="11">
        <f t="shared" ca="1" si="9"/>
        <v>4.8030000000000003E-2</v>
      </c>
      <c r="N22" s="11">
        <f t="shared" ca="1" si="10"/>
        <v>7.8280000000000002E-2</v>
      </c>
      <c r="P22" s="11">
        <f t="shared" ca="1" si="11"/>
        <v>0.74342000000000008</v>
      </c>
      <c r="Q22" s="12">
        <f t="shared" ca="1" si="12"/>
        <v>0.2334</v>
      </c>
      <c r="R22" s="12">
        <f t="shared" ca="1" si="13"/>
        <v>6.0699999999999999E-3</v>
      </c>
      <c r="S22" s="12">
        <f t="shared" ca="1" si="14"/>
        <v>7.4342000000000005E-2</v>
      </c>
      <c r="T22" s="11">
        <f t="shared" ca="1" si="15"/>
        <v>0</v>
      </c>
      <c r="U22" s="11">
        <f t="shared" ca="1" si="16"/>
        <v>1</v>
      </c>
      <c r="W22" s="13"/>
      <c r="X22" s="13"/>
      <c r="Y22" s="13"/>
    </row>
    <row r="23" spans="1:25" x14ac:dyDescent="0.25">
      <c r="A23" s="11">
        <v>4.8999999999999998E-4</v>
      </c>
      <c r="C23" s="11">
        <f t="shared" ca="1" si="0"/>
        <v>1.4840000000000003E-3</v>
      </c>
      <c r="E23" s="11">
        <f t="shared" ca="1" si="1"/>
        <v>1.5E-3</v>
      </c>
      <c r="F23" s="11">
        <f t="shared" ca="1" si="2"/>
        <v>1.49E-3</v>
      </c>
      <c r="G23" s="11">
        <f t="shared" ca="1" si="3"/>
        <v>1.48E-3</v>
      </c>
      <c r="H23" s="11">
        <f t="shared" ca="1" si="4"/>
        <v>1.49E-3</v>
      </c>
      <c r="I23" s="11">
        <f t="shared" ca="1" si="5"/>
        <v>1.48E-3</v>
      </c>
      <c r="J23" s="11">
        <f t="shared" ca="1" si="6"/>
        <v>1.48E-3</v>
      </c>
      <c r="K23" s="11">
        <f t="shared" ca="1" si="7"/>
        <v>1.48E-3</v>
      </c>
      <c r="L23" s="11">
        <f t="shared" ca="1" si="8"/>
        <v>1.48E-3</v>
      </c>
      <c r="M23" s="11">
        <f t="shared" ca="1" si="9"/>
        <v>1.48E-3</v>
      </c>
      <c r="N23" s="11">
        <f t="shared" ca="1" si="10"/>
        <v>1.48E-3</v>
      </c>
      <c r="P23" s="11">
        <f t="shared" ca="1" si="11"/>
        <v>1.4840000000000002E-2</v>
      </c>
      <c r="Q23" s="12">
        <f t="shared" ca="1" si="12"/>
        <v>1.5E-3</v>
      </c>
      <c r="R23" s="12">
        <f t="shared" ca="1" si="13"/>
        <v>1.48E-3</v>
      </c>
      <c r="S23" s="12">
        <f t="shared" ca="1" si="14"/>
        <v>1.4840000000000003E-3</v>
      </c>
      <c r="T23" s="11">
        <f t="shared" ca="1" si="15"/>
        <v>0</v>
      </c>
      <c r="U23" s="11">
        <f t="shared" ca="1" si="16"/>
        <v>1</v>
      </c>
      <c r="W23" s="13"/>
      <c r="X23" s="13"/>
      <c r="Y23" s="13"/>
    </row>
    <row r="24" spans="1:25" x14ac:dyDescent="0.25">
      <c r="A24" s="11">
        <v>4.8999999999999998E-4</v>
      </c>
      <c r="C24" s="11">
        <f t="shared" ca="1" si="0"/>
        <v>1.702E-3</v>
      </c>
      <c r="E24" s="11">
        <f t="shared" ca="1" si="1"/>
        <v>1.72E-3</v>
      </c>
      <c r="F24" s="11">
        <f t="shared" ca="1" si="2"/>
        <v>1.6900000000000001E-3</v>
      </c>
      <c r="G24" s="11">
        <f t="shared" ca="1" si="3"/>
        <v>1.6800000000000001E-3</v>
      </c>
      <c r="H24" s="11">
        <f t="shared" ca="1" si="4"/>
        <v>1.6800000000000001E-3</v>
      </c>
      <c r="I24" s="11">
        <f t="shared" ca="1" si="5"/>
        <v>1.67E-3</v>
      </c>
      <c r="J24" s="11">
        <f t="shared" ca="1" si="6"/>
        <v>1.6800000000000001E-3</v>
      </c>
      <c r="K24" s="11">
        <f t="shared" ca="1" si="7"/>
        <v>1.75E-3</v>
      </c>
      <c r="L24" s="11">
        <f t="shared" ca="1" si="8"/>
        <v>1.7600000000000001E-3</v>
      </c>
      <c r="M24" s="11">
        <f t="shared" ca="1" si="9"/>
        <v>1.6999999999999999E-3</v>
      </c>
      <c r="N24" s="11">
        <f t="shared" ca="1" si="10"/>
        <v>1.6900000000000001E-3</v>
      </c>
      <c r="P24" s="11">
        <f t="shared" ca="1" si="11"/>
        <v>1.702E-2</v>
      </c>
      <c r="Q24" s="12">
        <f t="shared" ca="1" si="12"/>
        <v>1.7600000000000001E-3</v>
      </c>
      <c r="R24" s="12">
        <f t="shared" ca="1" si="13"/>
        <v>1.67E-3</v>
      </c>
      <c r="S24" s="12">
        <f t="shared" ca="1" si="14"/>
        <v>1.702E-3</v>
      </c>
      <c r="T24" s="11">
        <f t="shared" ca="1" si="15"/>
        <v>0</v>
      </c>
      <c r="U24" s="11">
        <f t="shared" ca="1" si="16"/>
        <v>1</v>
      </c>
      <c r="W24" s="13"/>
      <c r="X24" s="13"/>
      <c r="Y24" s="13"/>
    </row>
    <row r="25" spans="1:25" x14ac:dyDescent="0.25">
      <c r="A25" s="11">
        <v>4.8999999999999998E-4</v>
      </c>
      <c r="C25" s="11">
        <f t="shared" ca="1" si="0"/>
        <v>4.8838999999999994E-2</v>
      </c>
      <c r="E25" s="11">
        <f t="shared" ca="1" si="1"/>
        <v>6.166E-2</v>
      </c>
      <c r="F25" s="11">
        <f t="shared" ca="1" si="2"/>
        <v>5.475E-2</v>
      </c>
      <c r="G25" s="11">
        <f t="shared" ca="1" si="3"/>
        <v>2.5829999999999999E-2</v>
      </c>
      <c r="H25" s="11">
        <f t="shared" ca="1" si="4"/>
        <v>4.0899999999999999E-2</v>
      </c>
      <c r="I25" s="11">
        <f t="shared" ca="1" si="5"/>
        <v>6.0519999999999997E-2</v>
      </c>
      <c r="J25" s="11">
        <f t="shared" ca="1" si="6"/>
        <v>0.10088</v>
      </c>
      <c r="K25" s="11">
        <f t="shared" ca="1" si="7"/>
        <v>3.3239999999999999E-2</v>
      </c>
      <c r="L25" s="11">
        <f t="shared" ca="1" si="8"/>
        <v>4.2389999999999997E-2</v>
      </c>
      <c r="M25" s="11">
        <f t="shared" ca="1" si="9"/>
        <v>5.0599999999999999E-2</v>
      </c>
      <c r="N25" s="11">
        <f t="shared" ca="1" si="10"/>
        <v>1.762E-2</v>
      </c>
      <c r="P25" s="11">
        <f t="shared" ca="1" si="11"/>
        <v>0.48838999999999994</v>
      </c>
      <c r="Q25" s="12">
        <f t="shared" ca="1" si="12"/>
        <v>0.10088</v>
      </c>
      <c r="R25" s="12">
        <f t="shared" ca="1" si="13"/>
        <v>1.762E-2</v>
      </c>
      <c r="S25" s="12">
        <f t="shared" ca="1" si="14"/>
        <v>4.8838999999999994E-2</v>
      </c>
      <c r="T25" s="11">
        <f t="shared" ca="1" si="15"/>
        <v>0</v>
      </c>
      <c r="U25" s="11">
        <f t="shared" ca="1" si="16"/>
        <v>1</v>
      </c>
      <c r="W25" s="13"/>
      <c r="X25" s="13"/>
      <c r="Y25" s="13"/>
    </row>
    <row r="26" spans="1:25" x14ac:dyDescent="0.25">
      <c r="A26" s="11">
        <v>4.8999999999999998E-4</v>
      </c>
      <c r="C26" s="11">
        <f t="shared" ca="1" si="0"/>
        <v>1.736E-2</v>
      </c>
      <c r="E26" s="11">
        <f t="shared" ca="1" si="1"/>
        <v>1.8329999999999999E-2</v>
      </c>
      <c r="F26" s="11">
        <f t="shared" ca="1" si="2"/>
        <v>1.6480000000000002E-2</v>
      </c>
      <c r="G26" s="11">
        <f t="shared" ca="1" si="3"/>
        <v>1.7940000000000001E-2</v>
      </c>
      <c r="H26" s="11">
        <f t="shared" ca="1" si="4"/>
        <v>1.7840000000000002E-2</v>
      </c>
      <c r="I26" s="11">
        <f t="shared" ca="1" si="5"/>
        <v>1.6230000000000001E-2</v>
      </c>
      <c r="J26" s="11">
        <f t="shared" ca="1" si="6"/>
        <v>1.8200000000000001E-2</v>
      </c>
      <c r="K26" s="11">
        <f t="shared" ca="1" si="7"/>
        <v>1.619E-2</v>
      </c>
      <c r="L26" s="11">
        <f t="shared" ca="1" si="8"/>
        <v>1.8419999999999999E-2</v>
      </c>
      <c r="M26" s="11">
        <f t="shared" ca="1" si="9"/>
        <v>1.6490000000000001E-2</v>
      </c>
      <c r="N26" s="11">
        <f t="shared" ca="1" si="10"/>
        <v>1.7479999999999999E-2</v>
      </c>
      <c r="P26" s="11">
        <f t="shared" ca="1" si="11"/>
        <v>0.1736</v>
      </c>
      <c r="Q26" s="12">
        <f t="shared" ca="1" si="12"/>
        <v>1.8419999999999999E-2</v>
      </c>
      <c r="R26" s="12">
        <f t="shared" ca="1" si="13"/>
        <v>1.619E-2</v>
      </c>
      <c r="S26" s="12">
        <f t="shared" ca="1" si="14"/>
        <v>1.736E-2</v>
      </c>
      <c r="T26" s="11">
        <f t="shared" ca="1" si="15"/>
        <v>0</v>
      </c>
      <c r="U26" s="11">
        <f t="shared" ca="1" si="16"/>
        <v>1</v>
      </c>
      <c r="W26" s="13"/>
      <c r="X26" s="13"/>
      <c r="Y26" s="13"/>
    </row>
    <row r="27" spans="1:25" x14ac:dyDescent="0.25">
      <c r="A27" s="11">
        <v>4.8999999999999998E-4</v>
      </c>
      <c r="C27" s="11">
        <f t="shared" ca="1" si="0"/>
        <v>1.5623000000000003E-2</v>
      </c>
      <c r="E27" s="11">
        <f t="shared" ca="1" si="1"/>
        <v>1.5699999999999999E-2</v>
      </c>
      <c r="F27" s="11">
        <f t="shared" ca="1" si="2"/>
        <v>1.52E-2</v>
      </c>
      <c r="G27" s="11">
        <f t="shared" ca="1" si="3"/>
        <v>1.5350000000000001E-2</v>
      </c>
      <c r="H27" s="11">
        <f t="shared" ca="1" si="4"/>
        <v>1.617E-2</v>
      </c>
      <c r="I27" s="11">
        <f t="shared" ca="1" si="5"/>
        <v>1.5180000000000001E-2</v>
      </c>
      <c r="J27" s="11">
        <f t="shared" ca="1" si="6"/>
        <v>1.5679999999999999E-2</v>
      </c>
      <c r="K27" s="11">
        <f t="shared" ca="1" si="7"/>
        <v>1.5709999999999998E-2</v>
      </c>
      <c r="L27" s="11">
        <f t="shared" ca="1" si="8"/>
        <v>1.5270000000000001E-2</v>
      </c>
      <c r="M27" s="11">
        <f t="shared" ca="1" si="9"/>
        <v>1.5640000000000001E-2</v>
      </c>
      <c r="N27" s="11">
        <f t="shared" ca="1" si="10"/>
        <v>1.6330000000000001E-2</v>
      </c>
      <c r="P27" s="11">
        <f t="shared" ca="1" si="11"/>
        <v>0.15623000000000004</v>
      </c>
      <c r="Q27" s="12">
        <f t="shared" ca="1" si="12"/>
        <v>1.6330000000000001E-2</v>
      </c>
      <c r="R27" s="12">
        <f t="shared" ca="1" si="13"/>
        <v>1.5180000000000001E-2</v>
      </c>
      <c r="S27" s="12">
        <f t="shared" ca="1" si="14"/>
        <v>1.5623000000000003E-2</v>
      </c>
      <c r="T27" s="11">
        <f t="shared" ca="1" si="15"/>
        <v>0</v>
      </c>
      <c r="U27" s="11">
        <f t="shared" ca="1" si="16"/>
        <v>1</v>
      </c>
      <c r="W27" s="13"/>
      <c r="X27" s="13"/>
      <c r="Y27" s="13"/>
    </row>
    <row r="28" spans="1:25" x14ac:dyDescent="0.25">
      <c r="A28" s="11">
        <v>4.8999999999999998E-4</v>
      </c>
    </row>
    <row r="29" spans="1:25" x14ac:dyDescent="0.25">
      <c r="A29" s="11">
        <v>4.8999999999999998E-4</v>
      </c>
    </row>
    <row r="30" spans="1:25" x14ac:dyDescent="0.25">
      <c r="A30" s="11">
        <v>4.8999999999999998E-4</v>
      </c>
    </row>
    <row r="31" spans="1:25" x14ac:dyDescent="0.25">
      <c r="A31" s="11">
        <v>0.16750000000000001</v>
      </c>
    </row>
    <row r="32" spans="1:25" x14ac:dyDescent="0.25">
      <c r="A32" s="11">
        <v>1.31114</v>
      </c>
    </row>
    <row r="33" spans="1:1" x14ac:dyDescent="0.25">
      <c r="A33" s="11">
        <v>0.87522999999999995</v>
      </c>
    </row>
    <row r="34" spans="1:1" x14ac:dyDescent="0.25">
      <c r="A34" s="11">
        <v>0.73407</v>
      </c>
    </row>
    <row r="35" spans="1:1" x14ac:dyDescent="0.25">
      <c r="A35" s="11">
        <v>0.73494000000000004</v>
      </c>
    </row>
    <row r="36" spans="1:1" x14ac:dyDescent="0.25">
      <c r="A36" s="11">
        <v>1.0104200000000001</v>
      </c>
    </row>
    <row r="37" spans="1:1" x14ac:dyDescent="0.25">
      <c r="A37" s="11">
        <v>0.36104000000000003</v>
      </c>
    </row>
    <row r="38" spans="1:1" x14ac:dyDescent="0.25">
      <c r="A38" s="11">
        <v>1.1951000000000001</v>
      </c>
    </row>
    <row r="39" spans="1:1" x14ac:dyDescent="0.25">
      <c r="A39" s="11">
        <v>1.2118500000000001</v>
      </c>
    </row>
    <row r="40" spans="1:1" x14ac:dyDescent="0.25">
      <c r="A40" s="11">
        <v>0.73870999999999998</v>
      </c>
    </row>
    <row r="41" spans="1:1" x14ac:dyDescent="0.25">
      <c r="A41" s="11">
        <v>21.053049999999999</v>
      </c>
    </row>
    <row r="42" spans="1:1" x14ac:dyDescent="0.25">
      <c r="A42" s="11">
        <v>30.274840000000001</v>
      </c>
    </row>
    <row r="43" spans="1:1" x14ac:dyDescent="0.25">
      <c r="A43" s="11">
        <v>12.140779999999999</v>
      </c>
    </row>
    <row r="44" spans="1:1" x14ac:dyDescent="0.25">
      <c r="A44" s="11">
        <v>30.375959999999999</v>
      </c>
    </row>
    <row r="45" spans="1:1" x14ac:dyDescent="0.25">
      <c r="A45" s="11">
        <v>9.5920799999999993</v>
      </c>
    </row>
    <row r="46" spans="1:1" x14ac:dyDescent="0.25">
      <c r="A46" s="11">
        <v>11.8979</v>
      </c>
    </row>
    <row r="47" spans="1:1" x14ac:dyDescent="0.25">
      <c r="A47" s="11">
        <v>30.339559999999999</v>
      </c>
    </row>
    <row r="48" spans="1:1" x14ac:dyDescent="0.25">
      <c r="A48" s="11">
        <v>30.329419999999999</v>
      </c>
    </row>
    <row r="49" spans="1:1" x14ac:dyDescent="0.25">
      <c r="A49" s="11">
        <v>8.1627600000000005</v>
      </c>
    </row>
    <row r="50" spans="1:1" x14ac:dyDescent="0.25">
      <c r="A50" s="11">
        <v>16.309930000000001</v>
      </c>
    </row>
    <row r="51" spans="1:1" x14ac:dyDescent="0.25">
      <c r="A51" s="11">
        <v>1.6199999999999999E-3</v>
      </c>
    </row>
    <row r="52" spans="1:1" x14ac:dyDescent="0.25">
      <c r="A52" s="11">
        <v>1.6800000000000001E-3</v>
      </c>
    </row>
    <row r="53" spans="1:1" x14ac:dyDescent="0.25">
      <c r="A53" s="11">
        <v>1.6299999999999999E-3</v>
      </c>
    </row>
    <row r="54" spans="1:1" x14ac:dyDescent="0.25">
      <c r="A54" s="11">
        <v>1.64E-3</v>
      </c>
    </row>
    <row r="55" spans="1:1" x14ac:dyDescent="0.25">
      <c r="A55" s="11">
        <v>1.6100000000000001E-3</v>
      </c>
    </row>
    <row r="56" spans="1:1" x14ac:dyDescent="0.25">
      <c r="A56" s="11">
        <v>1.64E-3</v>
      </c>
    </row>
    <row r="57" spans="1:1" x14ac:dyDescent="0.25">
      <c r="A57" s="11">
        <v>1.64E-3</v>
      </c>
    </row>
    <row r="58" spans="1:1" x14ac:dyDescent="0.25">
      <c r="A58" s="11">
        <v>1.65E-3</v>
      </c>
    </row>
    <row r="59" spans="1:1" x14ac:dyDescent="0.25">
      <c r="A59" s="11">
        <v>1.73E-3</v>
      </c>
    </row>
    <row r="60" spans="1:1" x14ac:dyDescent="0.25">
      <c r="A60" s="11">
        <v>1.66E-3</v>
      </c>
    </row>
    <row r="61" spans="1:1" x14ac:dyDescent="0.25">
      <c r="A61" s="11">
        <v>592.84594000000004</v>
      </c>
    </row>
    <row r="62" spans="1:1" x14ac:dyDescent="0.25">
      <c r="A62" s="11">
        <v>592.63223000000005</v>
      </c>
    </row>
    <row r="63" spans="1:1" x14ac:dyDescent="0.25">
      <c r="A63" s="11">
        <v>467.93508000000003</v>
      </c>
    </row>
    <row r="64" spans="1:1" x14ac:dyDescent="0.25">
      <c r="A64" s="11">
        <v>682.59002999999996</v>
      </c>
    </row>
    <row r="65" spans="1:1" x14ac:dyDescent="0.25">
      <c r="A65" s="11">
        <v>652.38688999999999</v>
      </c>
    </row>
    <row r="66" spans="1:1" x14ac:dyDescent="0.25">
      <c r="A66" s="11">
        <v>622.88846000000001</v>
      </c>
    </row>
    <row r="67" spans="1:1" x14ac:dyDescent="0.25">
      <c r="A67" s="11">
        <v>591.28827999999999</v>
      </c>
    </row>
    <row r="68" spans="1:1" x14ac:dyDescent="0.25">
      <c r="A68" s="11">
        <v>620.66141000000005</v>
      </c>
    </row>
    <row r="69" spans="1:1" x14ac:dyDescent="0.25">
      <c r="A69" s="11">
        <v>590.89967000000001</v>
      </c>
    </row>
    <row r="70" spans="1:1" x14ac:dyDescent="0.25">
      <c r="A70" s="11">
        <v>595.78881999999999</v>
      </c>
    </row>
    <row r="71" spans="1:1" x14ac:dyDescent="0.25">
      <c r="A71" s="11">
        <v>470.43666999999999</v>
      </c>
    </row>
    <row r="72" spans="1:1" x14ac:dyDescent="0.25">
      <c r="A72" s="11">
        <v>256.37837999999999</v>
      </c>
    </row>
    <row r="73" spans="1:1" x14ac:dyDescent="0.25">
      <c r="A73" s="11">
        <v>500.34075000000001</v>
      </c>
    </row>
    <row r="74" spans="1:1" x14ac:dyDescent="0.25">
      <c r="A74" s="11">
        <v>42.593629999999997</v>
      </c>
    </row>
    <row r="75" spans="1:1" x14ac:dyDescent="0.25">
      <c r="A75" s="11">
        <v>463.98883000000001</v>
      </c>
    </row>
    <row r="76" spans="1:1" x14ac:dyDescent="0.25">
      <c r="A76" s="11">
        <v>326.63810000000001</v>
      </c>
    </row>
    <row r="77" spans="1:1" x14ac:dyDescent="0.25">
      <c r="A77" s="11">
        <v>327.48615000000001</v>
      </c>
    </row>
    <row r="78" spans="1:1" x14ac:dyDescent="0.25">
      <c r="A78" s="11">
        <v>291.05905999999999</v>
      </c>
    </row>
    <row r="79" spans="1:1" x14ac:dyDescent="0.25">
      <c r="A79" s="11">
        <v>185.56704999999999</v>
      </c>
    </row>
    <row r="80" spans="1:1" x14ac:dyDescent="0.25">
      <c r="A80" s="11">
        <v>464.15989000000002</v>
      </c>
    </row>
    <row r="81" spans="1:1" x14ac:dyDescent="0.25">
      <c r="A81" s="11">
        <v>2.9149999999999999E-2</v>
      </c>
    </row>
    <row r="82" spans="1:1" x14ac:dyDescent="0.25">
      <c r="A82" s="11">
        <v>2.4889999999999999E-2</v>
      </c>
    </row>
    <row r="83" spans="1:1" x14ac:dyDescent="0.25">
      <c r="A83" s="11">
        <v>2.4760000000000001E-2</v>
      </c>
    </row>
    <row r="84" spans="1:1" x14ac:dyDescent="0.25">
      <c r="A84" s="11">
        <v>2.5149999999999999E-2</v>
      </c>
    </row>
    <row r="85" spans="1:1" x14ac:dyDescent="0.25">
      <c r="A85" s="11">
        <v>2.435E-2</v>
      </c>
    </row>
    <row r="86" spans="1:1" x14ac:dyDescent="0.25">
      <c r="A86" s="11">
        <v>2.41E-2</v>
      </c>
    </row>
    <row r="87" spans="1:1" x14ac:dyDescent="0.25">
      <c r="A87" s="11">
        <v>2.4709999999999999E-2</v>
      </c>
    </row>
    <row r="88" spans="1:1" x14ac:dyDescent="0.25">
      <c r="A88" s="11">
        <v>2.6339999999999999E-2</v>
      </c>
    </row>
    <row r="89" spans="1:1" x14ac:dyDescent="0.25">
      <c r="A89" s="11">
        <v>2.613E-2</v>
      </c>
    </row>
    <row r="90" spans="1:1" x14ac:dyDescent="0.25">
      <c r="A90" s="11">
        <v>2.606E-2</v>
      </c>
    </row>
    <row r="91" spans="1:1" x14ac:dyDescent="0.25">
      <c r="A91" s="11">
        <v>2.98E-3</v>
      </c>
    </row>
    <row r="92" spans="1:1" x14ac:dyDescent="0.25">
      <c r="A92" s="11">
        <v>0.28611999999999999</v>
      </c>
    </row>
    <row r="93" spans="1:1" x14ac:dyDescent="0.25">
      <c r="A93" s="11">
        <v>0.22871</v>
      </c>
    </row>
    <row r="94" spans="1:1" x14ac:dyDescent="0.25">
      <c r="A94" s="11">
        <v>0.13994999999999999</v>
      </c>
    </row>
    <row r="95" spans="1:1" x14ac:dyDescent="0.25">
      <c r="A95" s="11">
        <v>0.18626999999999999</v>
      </c>
    </row>
    <row r="96" spans="1:1" x14ac:dyDescent="0.25">
      <c r="A96" s="11">
        <v>2.819E-2</v>
      </c>
    </row>
    <row r="97" spans="1:1" x14ac:dyDescent="0.25">
      <c r="A97" s="11">
        <v>2.5400000000000002E-3</v>
      </c>
    </row>
    <row r="98" spans="1:1" x14ac:dyDescent="0.25">
      <c r="A98" s="11">
        <v>2.946E-2</v>
      </c>
    </row>
    <row r="99" spans="1:1" x14ac:dyDescent="0.25">
      <c r="A99" s="11">
        <v>0.21856</v>
      </c>
    </row>
    <row r="100" spans="1:1" x14ac:dyDescent="0.25">
      <c r="A100" s="11">
        <v>0.44392999999999999</v>
      </c>
    </row>
    <row r="101" spans="1:1" x14ac:dyDescent="0.25">
      <c r="A101" s="11">
        <v>3.4000000000000002E-4</v>
      </c>
    </row>
    <row r="102" spans="1:1" x14ac:dyDescent="0.25">
      <c r="A102" s="11">
        <v>3.3E-4</v>
      </c>
    </row>
    <row r="103" spans="1:1" x14ac:dyDescent="0.25">
      <c r="A103" s="11">
        <v>3.3E-4</v>
      </c>
    </row>
    <row r="104" spans="1:1" x14ac:dyDescent="0.25">
      <c r="A104" s="11">
        <v>3.2000000000000003E-4</v>
      </c>
    </row>
    <row r="105" spans="1:1" x14ac:dyDescent="0.25">
      <c r="A105" s="11">
        <v>3.2000000000000003E-4</v>
      </c>
    </row>
    <row r="106" spans="1:1" x14ac:dyDescent="0.25">
      <c r="A106" s="11">
        <v>3.2000000000000003E-4</v>
      </c>
    </row>
    <row r="107" spans="1:1" x14ac:dyDescent="0.25">
      <c r="A107" s="11">
        <v>3.2000000000000003E-4</v>
      </c>
    </row>
    <row r="108" spans="1:1" x14ac:dyDescent="0.25">
      <c r="A108" s="11">
        <v>3.3E-4</v>
      </c>
    </row>
    <row r="109" spans="1:1" x14ac:dyDescent="0.25">
      <c r="A109" s="11">
        <v>3.2000000000000003E-4</v>
      </c>
    </row>
    <row r="110" spans="1:1" x14ac:dyDescent="0.25">
      <c r="A110" s="11">
        <v>3.2000000000000003E-4</v>
      </c>
    </row>
    <row r="111" spans="1:1" x14ac:dyDescent="0.25">
      <c r="A111" s="11">
        <v>7.6999999999999996E-4</v>
      </c>
    </row>
    <row r="112" spans="1:1" x14ac:dyDescent="0.25">
      <c r="A112" s="11">
        <v>3.5950000000000003E-2</v>
      </c>
    </row>
    <row r="113" spans="1:1" x14ac:dyDescent="0.25">
      <c r="A113" s="11">
        <v>1.4290000000000001E-2</v>
      </c>
    </row>
    <row r="114" spans="1:1" x14ac:dyDescent="0.25">
      <c r="A114" s="11">
        <v>0.15085000000000001</v>
      </c>
    </row>
    <row r="115" spans="1:1" x14ac:dyDescent="0.25">
      <c r="A115" s="11">
        <v>1.2700000000000001E-3</v>
      </c>
    </row>
    <row r="116" spans="1:1" x14ac:dyDescent="0.25">
      <c r="A116" s="11">
        <v>1.1999999999999999E-3</v>
      </c>
    </row>
    <row r="117" spans="1:1" x14ac:dyDescent="0.25">
      <c r="A117" s="11">
        <v>3.9010000000000003E-2</v>
      </c>
    </row>
    <row r="118" spans="1:1" x14ac:dyDescent="0.25">
      <c r="A118" s="11">
        <v>3.628E-2</v>
      </c>
    </row>
    <row r="119" spans="1:1" x14ac:dyDescent="0.25">
      <c r="A119" s="11">
        <v>1.14E-3</v>
      </c>
    </row>
    <row r="120" spans="1:1" x14ac:dyDescent="0.25">
      <c r="A120" s="11">
        <v>2.9409999999999999E-2</v>
      </c>
    </row>
    <row r="121" spans="1:1" x14ac:dyDescent="0.25">
      <c r="A121" s="11">
        <v>2.99E-3</v>
      </c>
    </row>
    <row r="122" spans="1:1" x14ac:dyDescent="0.25">
      <c r="A122" s="11">
        <v>8.8999999999999995E-4</v>
      </c>
    </row>
    <row r="123" spans="1:1" x14ac:dyDescent="0.25">
      <c r="A123" s="11">
        <v>8.8999999999999995E-4</v>
      </c>
    </row>
    <row r="124" spans="1:1" x14ac:dyDescent="0.25">
      <c r="A124" s="11">
        <v>9.1E-4</v>
      </c>
    </row>
    <row r="125" spans="1:1" x14ac:dyDescent="0.25">
      <c r="A125" s="11">
        <v>9.2000000000000003E-4</v>
      </c>
    </row>
    <row r="126" spans="1:1" x14ac:dyDescent="0.25">
      <c r="A126" s="11">
        <v>8.8999999999999995E-4</v>
      </c>
    </row>
    <row r="127" spans="1:1" x14ac:dyDescent="0.25">
      <c r="A127" s="11">
        <v>9.3000000000000005E-4</v>
      </c>
    </row>
    <row r="128" spans="1:1" x14ac:dyDescent="0.25">
      <c r="A128" s="11">
        <v>9.5E-4</v>
      </c>
    </row>
    <row r="129" spans="1:1" x14ac:dyDescent="0.25">
      <c r="A129" s="11">
        <v>1.1800000000000001E-3</v>
      </c>
    </row>
    <row r="130" spans="1:1" x14ac:dyDescent="0.25">
      <c r="A130" s="11">
        <v>9.2000000000000003E-4</v>
      </c>
    </row>
    <row r="131" spans="1:1" x14ac:dyDescent="0.25">
      <c r="A131" s="11">
        <v>2.7449999999999999E-2</v>
      </c>
    </row>
    <row r="132" spans="1:1" x14ac:dyDescent="0.25">
      <c r="A132" s="11">
        <v>5.4120000000000001E-2</v>
      </c>
    </row>
    <row r="133" spans="1:1" x14ac:dyDescent="0.25">
      <c r="A133" s="11">
        <v>5.4599999999999996E-3</v>
      </c>
    </row>
    <row r="134" spans="1:1" x14ac:dyDescent="0.25">
      <c r="A134" s="11">
        <v>1.6000000000000001E-3</v>
      </c>
    </row>
    <row r="135" spans="1:1" x14ac:dyDescent="0.25">
      <c r="A135" s="11">
        <v>2.4209999999999999E-2</v>
      </c>
    </row>
    <row r="136" spans="1:1" x14ac:dyDescent="0.25">
      <c r="A136" s="11">
        <v>1.4959999999999999E-2</v>
      </c>
    </row>
    <row r="137" spans="1:1" x14ac:dyDescent="0.25">
      <c r="A137" s="11">
        <v>2.1510000000000001E-2</v>
      </c>
    </row>
    <row r="138" spans="1:1" x14ac:dyDescent="0.25">
      <c r="A138" s="11">
        <v>3.4250000000000003E-2</v>
      </c>
    </row>
    <row r="139" spans="1:1" x14ac:dyDescent="0.25">
      <c r="A139" s="11">
        <v>7.6400000000000001E-3</v>
      </c>
    </row>
    <row r="140" spans="1:1" x14ac:dyDescent="0.25">
      <c r="A140" s="11">
        <v>2.2450000000000001E-2</v>
      </c>
    </row>
    <row r="141" spans="1:1" x14ac:dyDescent="0.25">
      <c r="A141" s="11">
        <v>1.08E-3</v>
      </c>
    </row>
    <row r="142" spans="1:1" x14ac:dyDescent="0.25">
      <c r="A142" s="11">
        <v>1.08E-3</v>
      </c>
    </row>
    <row r="143" spans="1:1" x14ac:dyDescent="0.25">
      <c r="A143" s="11">
        <v>1.08E-3</v>
      </c>
    </row>
    <row r="144" spans="1:1" x14ac:dyDescent="0.25">
      <c r="A144" s="11">
        <v>1.08E-3</v>
      </c>
    </row>
    <row r="145" spans="1:1" x14ac:dyDescent="0.25">
      <c r="A145" s="11">
        <v>1.07E-3</v>
      </c>
    </row>
    <row r="146" spans="1:1" x14ac:dyDescent="0.25">
      <c r="A146" s="11">
        <v>1.08E-3</v>
      </c>
    </row>
    <row r="147" spans="1:1" x14ac:dyDescent="0.25">
      <c r="A147" s="11">
        <v>1.07E-3</v>
      </c>
    </row>
    <row r="148" spans="1:1" x14ac:dyDescent="0.25">
      <c r="A148" s="11">
        <v>1.08E-3</v>
      </c>
    </row>
    <row r="149" spans="1:1" x14ac:dyDescent="0.25">
      <c r="A149" s="11">
        <v>1.07E-3</v>
      </c>
    </row>
    <row r="150" spans="1:1" x14ac:dyDescent="0.25">
      <c r="A150" s="11">
        <v>1.07E-3</v>
      </c>
    </row>
    <row r="151" spans="1:1" x14ac:dyDescent="0.25">
      <c r="A151" s="11">
        <v>0.33173000000000002</v>
      </c>
    </row>
    <row r="152" spans="1:1" x14ac:dyDescent="0.25">
      <c r="A152" s="11">
        <v>0.26418000000000003</v>
      </c>
    </row>
    <row r="153" spans="1:1" x14ac:dyDescent="0.25">
      <c r="A153" s="11">
        <v>0.33705000000000002</v>
      </c>
    </row>
    <row r="154" spans="1:1" x14ac:dyDescent="0.25">
      <c r="A154" s="11">
        <v>0.16041</v>
      </c>
    </row>
    <row r="155" spans="1:1" x14ac:dyDescent="0.25">
      <c r="A155" s="11">
        <v>0.41216999999999998</v>
      </c>
    </row>
    <row r="156" spans="1:1" x14ac:dyDescent="0.25">
      <c r="A156" s="11">
        <v>0.55669000000000002</v>
      </c>
    </row>
    <row r="157" spans="1:1" x14ac:dyDescent="0.25">
      <c r="A157" s="11">
        <v>6.1150000000000003E-2</v>
      </c>
    </row>
    <row r="158" spans="1:1" x14ac:dyDescent="0.25">
      <c r="A158" s="11">
        <v>0.12134</v>
      </c>
    </row>
    <row r="159" spans="1:1" x14ac:dyDescent="0.25">
      <c r="A159" s="11">
        <v>0.29777999999999999</v>
      </c>
    </row>
    <row r="160" spans="1:1" x14ac:dyDescent="0.25">
      <c r="A160" s="11">
        <v>0.30963000000000002</v>
      </c>
    </row>
    <row r="161" spans="1:1" x14ac:dyDescent="0.25">
      <c r="A161" s="11">
        <v>4.3029999999999999E-2</v>
      </c>
    </row>
    <row r="162" spans="1:1" x14ac:dyDescent="0.25">
      <c r="A162" s="11">
        <v>2.23E-2</v>
      </c>
    </row>
    <row r="163" spans="1:1" x14ac:dyDescent="0.25">
      <c r="A163" s="11">
        <v>6.2E-2</v>
      </c>
    </row>
    <row r="164" spans="1:1" x14ac:dyDescent="0.25">
      <c r="A164" s="11">
        <v>6.8260000000000001E-2</v>
      </c>
    </row>
    <row r="165" spans="1:1" x14ac:dyDescent="0.25">
      <c r="A165" s="11">
        <v>6.123E-2</v>
      </c>
    </row>
    <row r="166" spans="1:1" x14ac:dyDescent="0.25">
      <c r="A166" s="11">
        <v>2.997E-2</v>
      </c>
    </row>
    <row r="167" spans="1:1" x14ac:dyDescent="0.25">
      <c r="A167" s="11">
        <v>4.2220000000000001E-2</v>
      </c>
    </row>
    <row r="168" spans="1:1" x14ac:dyDescent="0.25">
      <c r="A168" s="11">
        <v>0.1759</v>
      </c>
    </row>
    <row r="169" spans="1:1" x14ac:dyDescent="0.25">
      <c r="A169" s="11">
        <v>3.015E-2</v>
      </c>
    </row>
    <row r="170" spans="1:1" x14ac:dyDescent="0.25">
      <c r="A170" s="11">
        <v>3.015E-2</v>
      </c>
    </row>
    <row r="171" spans="1:1" x14ac:dyDescent="0.25">
      <c r="A171" s="11">
        <v>1.5890000000000001E-2</v>
      </c>
    </row>
    <row r="172" spans="1:1" x14ac:dyDescent="0.25">
      <c r="A172" s="11">
        <v>1.6920000000000001E-2</v>
      </c>
    </row>
    <row r="173" spans="1:1" x14ac:dyDescent="0.25">
      <c r="A173" s="11">
        <v>1.533E-2</v>
      </c>
    </row>
    <row r="174" spans="1:1" x14ac:dyDescent="0.25">
      <c r="A174" s="11">
        <v>1.687E-2</v>
      </c>
    </row>
    <row r="175" spans="1:1" x14ac:dyDescent="0.25">
      <c r="A175" s="11">
        <v>1.528E-2</v>
      </c>
    </row>
    <row r="176" spans="1:1" x14ac:dyDescent="0.25">
      <c r="A176" s="11">
        <v>1.736E-2</v>
      </c>
    </row>
    <row r="177" spans="1:1" x14ac:dyDescent="0.25">
      <c r="A177" s="11">
        <v>1.528E-2</v>
      </c>
    </row>
    <row r="178" spans="1:1" x14ac:dyDescent="0.25">
      <c r="A178" s="11">
        <v>1.719E-2</v>
      </c>
    </row>
    <row r="179" spans="1:1" x14ac:dyDescent="0.25">
      <c r="A179" s="11">
        <v>1.5469999999999999E-2</v>
      </c>
    </row>
    <row r="180" spans="1:1" x14ac:dyDescent="0.25">
      <c r="A180" s="11">
        <v>1.6799999999999999E-2</v>
      </c>
    </row>
    <row r="181" spans="1:1" x14ac:dyDescent="0.25">
      <c r="A181" s="11">
        <v>0.26278000000000001</v>
      </c>
    </row>
    <row r="182" spans="1:1" x14ac:dyDescent="0.25">
      <c r="A182" s="11">
        <v>0.16241</v>
      </c>
    </row>
    <row r="183" spans="1:1" x14ac:dyDescent="0.25">
      <c r="A183" s="11">
        <v>0.25180000000000002</v>
      </c>
    </row>
    <row r="184" spans="1:1" x14ac:dyDescent="0.25">
      <c r="A184" s="11">
        <v>0.29838999999999999</v>
      </c>
    </row>
    <row r="185" spans="1:1" x14ac:dyDescent="0.25">
      <c r="A185" s="11">
        <v>0.33666000000000001</v>
      </c>
    </row>
    <row r="186" spans="1:1" x14ac:dyDescent="0.25">
      <c r="A186" s="11">
        <v>0.30099999999999999</v>
      </c>
    </row>
    <row r="187" spans="1:1" x14ac:dyDescent="0.25">
      <c r="A187" s="11">
        <v>0.43597000000000002</v>
      </c>
    </row>
    <row r="188" spans="1:1" x14ac:dyDescent="0.25">
      <c r="A188" s="11">
        <v>0.31330999999999998</v>
      </c>
    </row>
    <row r="189" spans="1:1" x14ac:dyDescent="0.25">
      <c r="A189" s="11">
        <v>0.30208000000000002</v>
      </c>
    </row>
    <row r="190" spans="1:1" x14ac:dyDescent="0.25">
      <c r="A190" s="11">
        <v>0.24915000000000001</v>
      </c>
    </row>
    <row r="191" spans="1:1" x14ac:dyDescent="0.25">
      <c r="A191" s="11">
        <v>4.8000000000000001E-4</v>
      </c>
    </row>
    <row r="192" spans="1:1" x14ac:dyDescent="0.25">
      <c r="A192" s="11">
        <v>4.6999999999999999E-4</v>
      </c>
    </row>
    <row r="193" spans="1:1" x14ac:dyDescent="0.25">
      <c r="A193" s="11">
        <v>4.6999999999999999E-4</v>
      </c>
    </row>
    <row r="194" spans="1:1" x14ac:dyDescent="0.25">
      <c r="A194" s="11">
        <v>4.6999999999999999E-4</v>
      </c>
    </row>
    <row r="195" spans="1:1" x14ac:dyDescent="0.25">
      <c r="A195" s="11">
        <v>4.6999999999999999E-4</v>
      </c>
    </row>
    <row r="196" spans="1:1" x14ac:dyDescent="0.25">
      <c r="A196" s="11">
        <v>4.6999999999999999E-4</v>
      </c>
    </row>
    <row r="197" spans="1:1" x14ac:dyDescent="0.25">
      <c r="A197" s="11">
        <v>4.6999999999999999E-4</v>
      </c>
    </row>
    <row r="198" spans="1:1" x14ac:dyDescent="0.25">
      <c r="A198" s="11">
        <v>4.6999999999999999E-4</v>
      </c>
    </row>
    <row r="199" spans="1:1" x14ac:dyDescent="0.25">
      <c r="A199" s="11">
        <v>4.6999999999999999E-4</v>
      </c>
    </row>
    <row r="200" spans="1:1" x14ac:dyDescent="0.25">
      <c r="A200" s="11">
        <v>4.6999999999999999E-4</v>
      </c>
    </row>
    <row r="201" spans="1:1" x14ac:dyDescent="0.25">
      <c r="A201" s="11">
        <v>0.37313000000000002</v>
      </c>
    </row>
    <row r="202" spans="1:1" x14ac:dyDescent="0.25">
      <c r="A202" s="11">
        <v>0.69033</v>
      </c>
    </row>
    <row r="203" spans="1:1" x14ac:dyDescent="0.25">
      <c r="A203" s="11">
        <v>0.51890000000000003</v>
      </c>
    </row>
    <row r="204" spans="1:1" x14ac:dyDescent="0.25">
      <c r="A204" s="11">
        <v>0.45319999999999999</v>
      </c>
    </row>
    <row r="205" spans="1:1" x14ac:dyDescent="0.25">
      <c r="A205" s="11">
        <v>0.68078000000000005</v>
      </c>
    </row>
    <row r="206" spans="1:1" x14ac:dyDescent="0.25">
      <c r="A206" s="11">
        <v>0.69308000000000003</v>
      </c>
    </row>
    <row r="207" spans="1:1" x14ac:dyDescent="0.25">
      <c r="A207" s="11">
        <v>0.64576999999999996</v>
      </c>
    </row>
    <row r="208" spans="1:1" x14ac:dyDescent="0.25">
      <c r="A208" s="11">
        <v>0.59086000000000005</v>
      </c>
    </row>
    <row r="209" spans="1:1" x14ac:dyDescent="0.25">
      <c r="A209" s="11">
        <v>0.38622000000000001</v>
      </c>
    </row>
    <row r="210" spans="1:1" x14ac:dyDescent="0.25">
      <c r="A210" s="11">
        <v>0.58440999999999999</v>
      </c>
    </row>
    <row r="211" spans="1:1" x14ac:dyDescent="0.25">
      <c r="A211" s="11">
        <v>3.322E-2</v>
      </c>
    </row>
    <row r="212" spans="1:1" x14ac:dyDescent="0.25">
      <c r="A212" s="11">
        <v>0.13491</v>
      </c>
    </row>
    <row r="213" spans="1:1" x14ac:dyDescent="0.25">
      <c r="A213" s="11">
        <v>1.8700000000000001E-2</v>
      </c>
    </row>
    <row r="214" spans="1:1" x14ac:dyDescent="0.25">
      <c r="A214" s="11">
        <v>1.5789999999999998E-2</v>
      </c>
    </row>
    <row r="215" spans="1:1" x14ac:dyDescent="0.25">
      <c r="A215" s="11">
        <v>4.1230000000000003E-2</v>
      </c>
    </row>
    <row r="216" spans="1:1" x14ac:dyDescent="0.25">
      <c r="A216" s="11">
        <v>6.0699999999999999E-3</v>
      </c>
    </row>
    <row r="217" spans="1:1" x14ac:dyDescent="0.25">
      <c r="A217" s="11">
        <v>0.13378999999999999</v>
      </c>
    </row>
    <row r="218" spans="1:1" x14ac:dyDescent="0.25">
      <c r="A218" s="11">
        <v>0.2334</v>
      </c>
    </row>
    <row r="219" spans="1:1" x14ac:dyDescent="0.25">
      <c r="A219" s="11">
        <v>4.8030000000000003E-2</v>
      </c>
    </row>
    <row r="220" spans="1:1" x14ac:dyDescent="0.25">
      <c r="A220" s="11">
        <v>7.8280000000000002E-2</v>
      </c>
    </row>
    <row r="221" spans="1:1" x14ac:dyDescent="0.25">
      <c r="A221" s="11">
        <v>1.5E-3</v>
      </c>
    </row>
    <row r="222" spans="1:1" x14ac:dyDescent="0.25">
      <c r="A222" s="11">
        <v>1.49E-3</v>
      </c>
    </row>
    <row r="223" spans="1:1" x14ac:dyDescent="0.25">
      <c r="A223" s="11">
        <v>1.48E-3</v>
      </c>
    </row>
    <row r="224" spans="1:1" x14ac:dyDescent="0.25">
      <c r="A224" s="11">
        <v>1.49E-3</v>
      </c>
    </row>
    <row r="225" spans="1:1" x14ac:dyDescent="0.25">
      <c r="A225" s="11">
        <v>1.48E-3</v>
      </c>
    </row>
    <row r="226" spans="1:1" x14ac:dyDescent="0.25">
      <c r="A226" s="11">
        <v>1.48E-3</v>
      </c>
    </row>
    <row r="227" spans="1:1" x14ac:dyDescent="0.25">
      <c r="A227" s="11">
        <v>1.48E-3</v>
      </c>
    </row>
    <row r="228" spans="1:1" x14ac:dyDescent="0.25">
      <c r="A228" s="11">
        <v>1.48E-3</v>
      </c>
    </row>
    <row r="229" spans="1:1" x14ac:dyDescent="0.25">
      <c r="A229" s="11">
        <v>1.48E-3</v>
      </c>
    </row>
    <row r="230" spans="1:1" x14ac:dyDescent="0.25">
      <c r="A230" s="11">
        <v>1.48E-3</v>
      </c>
    </row>
    <row r="231" spans="1:1" x14ac:dyDescent="0.25">
      <c r="A231" s="11">
        <v>1.72E-3</v>
      </c>
    </row>
    <row r="232" spans="1:1" x14ac:dyDescent="0.25">
      <c r="A232" s="11">
        <v>1.6900000000000001E-3</v>
      </c>
    </row>
    <row r="233" spans="1:1" x14ac:dyDescent="0.25">
      <c r="A233" s="11">
        <v>1.6800000000000001E-3</v>
      </c>
    </row>
    <row r="234" spans="1:1" x14ac:dyDescent="0.25">
      <c r="A234" s="11">
        <v>1.6800000000000001E-3</v>
      </c>
    </row>
    <row r="235" spans="1:1" x14ac:dyDescent="0.25">
      <c r="A235" s="11">
        <v>1.67E-3</v>
      </c>
    </row>
    <row r="236" spans="1:1" x14ac:dyDescent="0.25">
      <c r="A236" s="11">
        <v>1.6800000000000001E-3</v>
      </c>
    </row>
    <row r="237" spans="1:1" x14ac:dyDescent="0.25">
      <c r="A237" s="11">
        <v>1.75E-3</v>
      </c>
    </row>
    <row r="238" spans="1:1" x14ac:dyDescent="0.25">
      <c r="A238" s="11">
        <v>1.7600000000000001E-3</v>
      </c>
    </row>
    <row r="239" spans="1:1" x14ac:dyDescent="0.25">
      <c r="A239" s="11">
        <v>1.6999999999999999E-3</v>
      </c>
    </row>
    <row r="240" spans="1:1" x14ac:dyDescent="0.25">
      <c r="A240" s="11">
        <v>1.6900000000000001E-3</v>
      </c>
    </row>
    <row r="241" spans="1:1" x14ac:dyDescent="0.25">
      <c r="A241" s="11">
        <v>6.166E-2</v>
      </c>
    </row>
    <row r="242" spans="1:1" x14ac:dyDescent="0.25">
      <c r="A242" s="11">
        <v>5.475E-2</v>
      </c>
    </row>
    <row r="243" spans="1:1" x14ac:dyDescent="0.25">
      <c r="A243" s="11">
        <v>2.5829999999999999E-2</v>
      </c>
    </row>
    <row r="244" spans="1:1" x14ac:dyDescent="0.25">
      <c r="A244" s="11">
        <v>4.0899999999999999E-2</v>
      </c>
    </row>
    <row r="245" spans="1:1" x14ac:dyDescent="0.25">
      <c r="A245" s="11">
        <v>6.0519999999999997E-2</v>
      </c>
    </row>
    <row r="246" spans="1:1" x14ac:dyDescent="0.25">
      <c r="A246" s="11">
        <v>0.10088</v>
      </c>
    </row>
    <row r="247" spans="1:1" x14ac:dyDescent="0.25">
      <c r="A247" s="11">
        <v>3.3239999999999999E-2</v>
      </c>
    </row>
    <row r="248" spans="1:1" x14ac:dyDescent="0.25">
      <c r="A248" s="11">
        <v>4.2389999999999997E-2</v>
      </c>
    </row>
    <row r="249" spans="1:1" x14ac:dyDescent="0.25">
      <c r="A249" s="11">
        <v>5.0599999999999999E-2</v>
      </c>
    </row>
    <row r="250" spans="1:1" x14ac:dyDescent="0.25">
      <c r="A250" s="11">
        <v>1.762E-2</v>
      </c>
    </row>
    <row r="251" spans="1:1" x14ac:dyDescent="0.25">
      <c r="A251" s="11">
        <v>1.8329999999999999E-2</v>
      </c>
    </row>
    <row r="252" spans="1:1" x14ac:dyDescent="0.25">
      <c r="A252" s="11">
        <v>1.6480000000000002E-2</v>
      </c>
    </row>
    <row r="253" spans="1:1" x14ac:dyDescent="0.25">
      <c r="A253" s="11">
        <v>1.7940000000000001E-2</v>
      </c>
    </row>
    <row r="254" spans="1:1" x14ac:dyDescent="0.25">
      <c r="A254" s="11">
        <v>1.7840000000000002E-2</v>
      </c>
    </row>
    <row r="255" spans="1:1" x14ac:dyDescent="0.25">
      <c r="A255" s="11">
        <v>1.6230000000000001E-2</v>
      </c>
    </row>
    <row r="256" spans="1:1" x14ac:dyDescent="0.25">
      <c r="A256" s="11">
        <v>1.8200000000000001E-2</v>
      </c>
    </row>
    <row r="257" spans="1:1" x14ac:dyDescent="0.25">
      <c r="A257" s="11">
        <v>1.619E-2</v>
      </c>
    </row>
    <row r="258" spans="1:1" x14ac:dyDescent="0.25">
      <c r="A258" s="11">
        <v>1.8419999999999999E-2</v>
      </c>
    </row>
    <row r="259" spans="1:1" x14ac:dyDescent="0.25">
      <c r="A259" s="11">
        <v>1.6490000000000001E-2</v>
      </c>
    </row>
    <row r="260" spans="1:1" x14ac:dyDescent="0.25">
      <c r="A260" s="11">
        <v>1.7479999999999999E-2</v>
      </c>
    </row>
    <row r="261" spans="1:1" x14ac:dyDescent="0.25">
      <c r="A261" s="11">
        <v>1.5699999999999999E-2</v>
      </c>
    </row>
    <row r="262" spans="1:1" x14ac:dyDescent="0.25">
      <c r="A262" s="11">
        <v>1.52E-2</v>
      </c>
    </row>
    <row r="263" spans="1:1" x14ac:dyDescent="0.25">
      <c r="A263" s="11">
        <v>1.5350000000000001E-2</v>
      </c>
    </row>
    <row r="264" spans="1:1" x14ac:dyDescent="0.25">
      <c r="A264" s="11">
        <v>1.617E-2</v>
      </c>
    </row>
    <row r="265" spans="1:1" x14ac:dyDescent="0.25">
      <c r="A265" s="11">
        <v>1.5180000000000001E-2</v>
      </c>
    </row>
    <row r="266" spans="1:1" x14ac:dyDescent="0.25">
      <c r="A266" s="11">
        <v>1.5679999999999999E-2</v>
      </c>
    </row>
    <row r="267" spans="1:1" x14ac:dyDescent="0.25">
      <c r="A267" s="11">
        <v>1.5709999999999998E-2</v>
      </c>
    </row>
    <row r="268" spans="1:1" x14ac:dyDescent="0.25">
      <c r="A268" s="11">
        <v>1.5270000000000001E-2</v>
      </c>
    </row>
    <row r="269" spans="1:1" x14ac:dyDescent="0.25">
      <c r="A269" s="11">
        <v>1.5640000000000001E-2</v>
      </c>
    </row>
    <row r="270" spans="1:1" x14ac:dyDescent="0.25">
      <c r="A270" s="11">
        <v>1.6330000000000001E-2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1"/>
  <sheetViews>
    <sheetView topLeftCell="G13" zoomScaleNormal="100" workbookViewId="0">
      <selection activeCell="P29" sqref="P29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5" bestFit="1" customWidth="1"/>
    <col min="5" max="5" width="10.25" bestFit="1" customWidth="1"/>
    <col min="7" max="7" width="10.25" bestFit="1" customWidth="1"/>
    <col min="12" max="12" width="4.5" customWidth="1"/>
    <col min="13" max="13" width="10.875" bestFit="1" customWidth="1"/>
    <col min="14" max="15" width="4.5" customWidth="1"/>
    <col min="16" max="16" width="12.75" style="3" customWidth="1"/>
    <col min="17" max="17" width="9" style="55"/>
    <col min="18" max="18" width="9.5" style="3" bestFit="1" customWidth="1"/>
    <col min="19" max="19" width="9" style="55"/>
    <col min="20" max="20" width="9.5" style="3" bestFit="1" customWidth="1"/>
    <col min="21" max="21" width="9" style="55"/>
    <col min="22" max="22" width="10.375" style="3" bestFit="1" customWidth="1"/>
    <col min="23" max="23" width="9" style="55"/>
    <col min="24" max="24" width="3.625" customWidth="1"/>
  </cols>
  <sheetData>
    <row r="1" spans="1:25" s="11" customFormat="1" ht="15" x14ac:dyDescent="0.25">
      <c r="D1" s="101" t="s">
        <v>4</v>
      </c>
      <c r="E1" s="101"/>
      <c r="F1" s="101" t="s">
        <v>6</v>
      </c>
      <c r="G1" s="101"/>
      <c r="H1" s="101" t="s">
        <v>5</v>
      </c>
      <c r="I1" s="101"/>
      <c r="J1" s="101" t="s">
        <v>3</v>
      </c>
      <c r="K1" s="101"/>
      <c r="L1" s="22"/>
      <c r="M1" s="62"/>
      <c r="N1" s="62"/>
      <c r="O1" s="62"/>
      <c r="P1" s="98" t="s">
        <v>4</v>
      </c>
      <c r="Q1" s="98"/>
      <c r="R1" s="98" t="s">
        <v>6</v>
      </c>
      <c r="S1" s="98"/>
      <c r="T1" s="98" t="s">
        <v>5</v>
      </c>
      <c r="U1" s="98"/>
      <c r="V1" s="98" t="s">
        <v>3</v>
      </c>
      <c r="W1" s="98"/>
      <c r="X1" s="59"/>
      <c r="Y1" s="99" t="s">
        <v>47</v>
      </c>
    </row>
    <row r="2" spans="1:25" s="52" customFormat="1" ht="15" x14ac:dyDescent="0.25">
      <c r="D2" s="51" t="s">
        <v>34</v>
      </c>
      <c r="E2" s="51" t="s">
        <v>35</v>
      </c>
      <c r="F2" s="51" t="s">
        <v>34</v>
      </c>
      <c r="G2" s="51" t="s">
        <v>35</v>
      </c>
      <c r="H2" s="51" t="s">
        <v>34</v>
      </c>
      <c r="I2" s="51" t="s">
        <v>35</v>
      </c>
      <c r="J2" s="51" t="s">
        <v>34</v>
      </c>
      <c r="K2" s="51" t="s">
        <v>35</v>
      </c>
      <c r="L2" s="51"/>
      <c r="M2" s="64"/>
      <c r="N2" s="64"/>
      <c r="O2" s="64"/>
      <c r="P2" s="56" t="s">
        <v>45</v>
      </c>
      <c r="Q2" s="65" t="s">
        <v>46</v>
      </c>
      <c r="R2" s="56" t="s">
        <v>45</v>
      </c>
      <c r="S2" s="65" t="s">
        <v>46</v>
      </c>
      <c r="T2" s="56" t="s">
        <v>45</v>
      </c>
      <c r="U2" s="65" t="s">
        <v>46</v>
      </c>
      <c r="V2" s="56" t="s">
        <v>45</v>
      </c>
      <c r="W2" s="65" t="s">
        <v>46</v>
      </c>
      <c r="X2" s="66"/>
      <c r="Y2" s="100"/>
    </row>
    <row r="3" spans="1:25" s="11" customFormat="1" ht="15" x14ac:dyDescent="0.25">
      <c r="A3" s="11" t="s">
        <v>1</v>
      </c>
      <c r="B3" s="11">
        <v>25</v>
      </c>
      <c r="C3" s="11">
        <v>0.4</v>
      </c>
      <c r="D3" s="11">
        <v>40.897550000000003</v>
      </c>
      <c r="E3" s="11">
        <v>0.82674000000000003</v>
      </c>
      <c r="F3" s="11">
        <v>42.424349999999997</v>
      </c>
      <c r="G3" s="11">
        <v>0.26250000000000001</v>
      </c>
      <c r="H3" s="11">
        <v>40.897550000000003</v>
      </c>
      <c r="I3" s="11">
        <v>0.43378</v>
      </c>
      <c r="J3" s="11">
        <v>41.318849999999998</v>
      </c>
      <c r="K3" s="11">
        <v>0.46872000000000003</v>
      </c>
      <c r="M3" s="58" t="s">
        <v>1</v>
      </c>
      <c r="N3" s="58">
        <v>25</v>
      </c>
      <c r="O3" s="59">
        <v>0.4</v>
      </c>
      <c r="P3" s="60">
        <f t="shared" ref="P3:W3" si="0">AVERAGE(D3:D12)</f>
        <v>40.939680000000003</v>
      </c>
      <c r="Q3" s="67">
        <f t="shared" si="0"/>
        <v>0.71707900000000013</v>
      </c>
      <c r="R3" s="60">
        <f t="shared" si="0"/>
        <v>42.424349999999997</v>
      </c>
      <c r="S3" s="67">
        <f t="shared" si="0"/>
        <v>0.28948999999999991</v>
      </c>
      <c r="T3" s="60">
        <f t="shared" si="0"/>
        <v>41.287170000000003</v>
      </c>
      <c r="U3" s="67">
        <f t="shared" si="0"/>
        <v>0.48160200000000009</v>
      </c>
      <c r="V3" s="60">
        <f t="shared" si="0"/>
        <v>41.371430000000004</v>
      </c>
      <c r="W3" s="67">
        <f t="shared" si="0"/>
        <v>0.59965699999999988</v>
      </c>
      <c r="X3" s="59"/>
      <c r="Y3" s="67">
        <f t="shared" ref="Y3:Y29" si="1">MAX(Q3,S3,U3,W3)</f>
        <v>0.71707900000000013</v>
      </c>
    </row>
    <row r="4" spans="1:25" s="11" customFormat="1" ht="15" x14ac:dyDescent="0.25">
      <c r="A4" s="11" t="s">
        <v>1</v>
      </c>
      <c r="B4" s="11">
        <v>25</v>
      </c>
      <c r="C4" s="11">
        <v>0.4</v>
      </c>
      <c r="D4" s="11">
        <v>40.897550000000003</v>
      </c>
      <c r="E4" s="11">
        <v>0.61214999999999997</v>
      </c>
      <c r="F4" s="11">
        <v>42.424349999999997</v>
      </c>
      <c r="G4" s="11">
        <v>0.26477000000000001</v>
      </c>
      <c r="H4" s="11">
        <v>42.424349999999997</v>
      </c>
      <c r="I4" s="11">
        <v>0.42796000000000001</v>
      </c>
      <c r="J4" s="11">
        <v>41.318849999999998</v>
      </c>
      <c r="K4" s="11">
        <v>0.60833999999999999</v>
      </c>
      <c r="M4" s="58" t="s">
        <v>1</v>
      </c>
      <c r="N4" s="58">
        <v>25</v>
      </c>
      <c r="O4" s="59">
        <v>0.7</v>
      </c>
      <c r="P4" s="60">
        <f t="shared" ref="P4:W4" si="2">AVERAGEA(D13:D22)</f>
        <v>29.925734999999996</v>
      </c>
      <c r="Q4" s="67">
        <f t="shared" si="2"/>
        <v>1.198248</v>
      </c>
      <c r="R4" s="60">
        <f t="shared" si="2"/>
        <v>28.654360000000004</v>
      </c>
      <c r="S4" s="67">
        <f t="shared" si="2"/>
        <v>0.66011000000000009</v>
      </c>
      <c r="T4" s="60">
        <f t="shared" si="2"/>
        <v>30.771485000000002</v>
      </c>
      <c r="U4" s="67">
        <f t="shared" si="2"/>
        <v>1.1577220000000001</v>
      </c>
      <c r="V4" s="60">
        <f t="shared" si="2"/>
        <v>29.540360000000003</v>
      </c>
      <c r="W4" s="67">
        <f t="shared" si="2"/>
        <v>1.1645850000000002</v>
      </c>
      <c r="X4" s="59"/>
      <c r="Y4" s="67">
        <f t="shared" si="1"/>
        <v>1.198248</v>
      </c>
    </row>
    <row r="5" spans="1:25" s="11" customFormat="1" ht="15" x14ac:dyDescent="0.25">
      <c r="A5" s="11" t="s">
        <v>1</v>
      </c>
      <c r="B5" s="11">
        <v>25</v>
      </c>
      <c r="C5" s="11">
        <v>0.4</v>
      </c>
      <c r="D5" s="11">
        <v>40.897550000000003</v>
      </c>
      <c r="E5" s="11">
        <v>0.71770999999999996</v>
      </c>
      <c r="F5" s="11">
        <v>42.424349999999997</v>
      </c>
      <c r="G5" s="11">
        <v>0.26457999999999998</v>
      </c>
      <c r="H5" s="11">
        <v>41.318849999999998</v>
      </c>
      <c r="I5" s="11">
        <v>0.44646000000000002</v>
      </c>
      <c r="J5" s="11">
        <v>42.424349999999997</v>
      </c>
      <c r="K5" s="11">
        <v>0.54030999999999996</v>
      </c>
      <c r="M5" s="58" t="s">
        <v>1</v>
      </c>
      <c r="N5" s="58">
        <v>25</v>
      </c>
      <c r="O5" s="59">
        <v>1</v>
      </c>
      <c r="P5" s="60">
        <f t="shared" ref="P5:W5" si="3">AVERAGE(D23:D32)</f>
        <v>28.714800000000004</v>
      </c>
      <c r="Q5" s="67">
        <f t="shared" si="3"/>
        <v>1.3340870000000002</v>
      </c>
      <c r="R5" s="60">
        <f t="shared" si="3"/>
        <v>28.520818999999999</v>
      </c>
      <c r="S5" s="67">
        <f t="shared" si="3"/>
        <v>1.5255909999999999</v>
      </c>
      <c r="T5" s="60">
        <f t="shared" si="3"/>
        <v>30.032605999999998</v>
      </c>
      <c r="U5" s="67">
        <f t="shared" si="3"/>
        <v>2.0866920000000002</v>
      </c>
      <c r="V5" s="60">
        <f t="shared" si="3"/>
        <v>28.990695999999996</v>
      </c>
      <c r="W5" s="67">
        <f t="shared" si="3"/>
        <v>1.332039</v>
      </c>
      <c r="X5" s="59"/>
      <c r="Y5" s="67">
        <f t="shared" si="1"/>
        <v>2.0866920000000002</v>
      </c>
    </row>
    <row r="6" spans="1:25" s="11" customFormat="1" ht="15" x14ac:dyDescent="0.25">
      <c r="A6" s="11" t="s">
        <v>1</v>
      </c>
      <c r="B6" s="11">
        <v>25</v>
      </c>
      <c r="C6" s="11">
        <v>0.4</v>
      </c>
      <c r="D6" s="11">
        <v>40.897550000000003</v>
      </c>
      <c r="E6" s="11">
        <v>0.66590000000000005</v>
      </c>
      <c r="F6" s="11">
        <v>42.424349999999997</v>
      </c>
      <c r="G6" s="11">
        <v>0.26568000000000003</v>
      </c>
      <c r="H6" s="11">
        <v>42.003050000000002</v>
      </c>
      <c r="I6" s="11">
        <v>0.56893000000000005</v>
      </c>
      <c r="J6" s="11">
        <v>40.897550000000003</v>
      </c>
      <c r="K6" s="11">
        <v>0.59602999999999995</v>
      </c>
      <c r="M6" s="58" t="s">
        <v>1</v>
      </c>
      <c r="N6" s="58">
        <v>100</v>
      </c>
      <c r="O6" s="59">
        <v>0.4</v>
      </c>
      <c r="P6" s="60">
        <f t="shared" ref="P6:W6" si="4">AVERAGE(D33:D42)</f>
        <v>150.376341</v>
      </c>
      <c r="Q6" s="67">
        <f t="shared" si="4"/>
        <v>5.1795090000000013</v>
      </c>
      <c r="R6" s="60">
        <f t="shared" si="4"/>
        <v>148.21819500000001</v>
      </c>
      <c r="S6" s="67">
        <f t="shared" si="4"/>
        <v>7.516550999999998</v>
      </c>
      <c r="T6" s="60">
        <f t="shared" si="4"/>
        <v>152.18375199999997</v>
      </c>
      <c r="U6" s="67">
        <f t="shared" si="4"/>
        <v>5.1288320000000001</v>
      </c>
      <c r="V6" s="60">
        <f t="shared" si="4"/>
        <v>151.24168500000002</v>
      </c>
      <c r="W6" s="67">
        <f t="shared" si="4"/>
        <v>3.626843</v>
      </c>
      <c r="X6" s="59"/>
      <c r="Y6" s="67">
        <f t="shared" si="1"/>
        <v>7.516550999999998</v>
      </c>
    </row>
    <row r="7" spans="1:25" s="11" customFormat="1" ht="15" x14ac:dyDescent="0.25">
      <c r="A7" s="11" t="s">
        <v>1</v>
      </c>
      <c r="B7" s="11">
        <v>25</v>
      </c>
      <c r="C7" s="11">
        <v>0.4</v>
      </c>
      <c r="D7" s="11">
        <v>40.897550000000003</v>
      </c>
      <c r="E7" s="11">
        <v>0.61514999999999997</v>
      </c>
      <c r="F7" s="11">
        <v>42.424349999999997</v>
      </c>
      <c r="G7" s="11">
        <v>0.26501999999999998</v>
      </c>
      <c r="H7" s="11">
        <v>40.897550000000003</v>
      </c>
      <c r="I7" s="11">
        <v>0.45232</v>
      </c>
      <c r="J7" s="11">
        <v>40.897550000000003</v>
      </c>
      <c r="K7" s="11">
        <v>0.6512</v>
      </c>
      <c r="M7" s="58" t="s">
        <v>1</v>
      </c>
      <c r="N7" s="58">
        <v>100</v>
      </c>
      <c r="O7" s="59">
        <v>0.7</v>
      </c>
      <c r="P7" s="60">
        <f t="shared" ref="P7:W7" si="5">AVERAGE(D43:D52)</f>
        <v>108.52046700000001</v>
      </c>
      <c r="Q7" s="67">
        <f t="shared" si="5"/>
        <v>7.1530760000000004</v>
      </c>
      <c r="R7" s="60">
        <f t="shared" si="5"/>
        <v>143.04691199999999</v>
      </c>
      <c r="S7" s="67">
        <f t="shared" si="5"/>
        <v>15.135639999999999</v>
      </c>
      <c r="T7" s="60">
        <f t="shared" si="5"/>
        <v>110.15256500000001</v>
      </c>
      <c r="U7" s="67">
        <f t="shared" si="5"/>
        <v>7.4920459999999993</v>
      </c>
      <c r="V7" s="60">
        <f t="shared" si="5"/>
        <v>109.40301600000001</v>
      </c>
      <c r="W7" s="67">
        <f t="shared" si="5"/>
        <v>9.6278440000000014</v>
      </c>
      <c r="X7" s="59"/>
      <c r="Y7" s="67">
        <f t="shared" si="1"/>
        <v>15.135639999999999</v>
      </c>
    </row>
    <row r="8" spans="1:25" s="11" customFormat="1" ht="15" x14ac:dyDescent="0.25">
      <c r="A8" s="11" t="s">
        <v>1</v>
      </c>
      <c r="B8" s="11">
        <v>25</v>
      </c>
      <c r="C8" s="11">
        <v>0.4</v>
      </c>
      <c r="D8" s="11">
        <v>40.897550000000003</v>
      </c>
      <c r="E8" s="11">
        <v>0.77556999999999998</v>
      </c>
      <c r="F8" s="11">
        <v>42.424349999999997</v>
      </c>
      <c r="G8" s="11">
        <v>0.28182000000000001</v>
      </c>
      <c r="H8" s="11">
        <v>40.897550000000003</v>
      </c>
      <c r="I8" s="11">
        <v>0.57210000000000005</v>
      </c>
      <c r="J8" s="11">
        <v>41.318849999999998</v>
      </c>
      <c r="K8" s="11">
        <v>0.55303000000000002</v>
      </c>
      <c r="M8" s="58" t="s">
        <v>1</v>
      </c>
      <c r="N8" s="58">
        <v>100</v>
      </c>
      <c r="O8" s="59">
        <v>1</v>
      </c>
      <c r="P8" s="60">
        <f t="shared" ref="P8:W8" si="6">AVERAGE(D53:D62)</f>
        <v>104.52248</v>
      </c>
      <c r="Q8" s="67">
        <f t="shared" si="6"/>
        <v>11.518295</v>
      </c>
      <c r="R8" s="60">
        <f t="shared" si="6"/>
        <v>103.40913</v>
      </c>
      <c r="S8" s="67">
        <f t="shared" si="6"/>
        <v>30.036213000000004</v>
      </c>
      <c r="T8" s="60">
        <f t="shared" si="6"/>
        <v>106.26418800000002</v>
      </c>
      <c r="U8" s="67">
        <f t="shared" si="6"/>
        <v>9.8028780000000015</v>
      </c>
      <c r="V8" s="60">
        <f t="shared" si="6"/>
        <v>104.497334</v>
      </c>
      <c r="W8" s="67">
        <f t="shared" si="6"/>
        <v>8.6527560000000001</v>
      </c>
      <c r="X8" s="59"/>
      <c r="Y8" s="67">
        <f t="shared" si="1"/>
        <v>30.036213000000004</v>
      </c>
    </row>
    <row r="9" spans="1:25" s="11" customFormat="1" ht="15" x14ac:dyDescent="0.25">
      <c r="A9" s="11" t="s">
        <v>1</v>
      </c>
      <c r="B9" s="11">
        <v>25</v>
      </c>
      <c r="C9" s="11">
        <v>0.4</v>
      </c>
      <c r="D9" s="11">
        <v>40.897550000000003</v>
      </c>
      <c r="E9" s="11">
        <v>0.71501000000000003</v>
      </c>
      <c r="F9" s="11">
        <v>42.424349999999997</v>
      </c>
      <c r="G9" s="11">
        <v>0.28409000000000001</v>
      </c>
      <c r="H9" s="11">
        <v>40.897550000000003</v>
      </c>
      <c r="I9" s="11">
        <v>0.44520999999999999</v>
      </c>
      <c r="J9" s="11">
        <v>40.897550000000003</v>
      </c>
      <c r="K9" s="11">
        <v>0.63566999999999996</v>
      </c>
      <c r="M9" s="58" t="s">
        <v>1</v>
      </c>
      <c r="N9" s="58">
        <v>1000</v>
      </c>
      <c r="O9" s="59">
        <v>0.4</v>
      </c>
      <c r="P9" s="60">
        <f t="shared" ref="P9:W9" si="7">AVERAGE(D63:D72)</f>
        <v>1073.687803</v>
      </c>
      <c r="Q9" s="67">
        <f t="shared" si="7"/>
        <v>575.31743799999992</v>
      </c>
      <c r="R9" s="60">
        <f t="shared" si="7"/>
        <v>1071.3326090000003</v>
      </c>
      <c r="S9" s="67">
        <f t="shared" si="7"/>
        <v>772.41716999999994</v>
      </c>
      <c r="T9" s="60">
        <f t="shared" si="7"/>
        <v>1187.5785310000001</v>
      </c>
      <c r="U9" s="67">
        <f t="shared" si="7"/>
        <v>178.02061799999998</v>
      </c>
      <c r="V9" s="60">
        <f t="shared" si="7"/>
        <v>1088.323791</v>
      </c>
      <c r="W9" s="67">
        <f t="shared" si="7"/>
        <v>109.11124600000001</v>
      </c>
      <c r="X9" s="59"/>
      <c r="Y9" s="67">
        <f t="shared" si="1"/>
        <v>772.41716999999994</v>
      </c>
    </row>
    <row r="10" spans="1:25" s="11" customFormat="1" ht="15" x14ac:dyDescent="0.25">
      <c r="A10" s="11" t="s">
        <v>1</v>
      </c>
      <c r="B10" s="11">
        <v>25</v>
      </c>
      <c r="C10" s="11">
        <v>0.4</v>
      </c>
      <c r="D10" s="11">
        <v>41.318849999999998</v>
      </c>
      <c r="E10" s="11">
        <v>0.74409999999999998</v>
      </c>
      <c r="F10" s="11">
        <v>42.424349999999997</v>
      </c>
      <c r="G10" s="11">
        <v>0.28549000000000002</v>
      </c>
      <c r="H10" s="11">
        <v>41.318849999999998</v>
      </c>
      <c r="I10" s="11">
        <v>0.52907999999999999</v>
      </c>
      <c r="J10" s="11">
        <v>42.424349999999997</v>
      </c>
      <c r="K10" s="11">
        <v>0.55254999999999999</v>
      </c>
      <c r="M10" s="58" t="s">
        <v>1</v>
      </c>
      <c r="N10" s="58">
        <v>1000</v>
      </c>
      <c r="O10" s="59">
        <v>0.7</v>
      </c>
      <c r="P10" s="60">
        <f t="shared" ref="P10:W10" si="8">AVERAGE(D73:D82)</f>
        <v>1037.023477</v>
      </c>
      <c r="Q10" s="67">
        <f t="shared" si="8"/>
        <v>834.18820400000004</v>
      </c>
      <c r="R10" s="60">
        <f t="shared" si="8"/>
        <v>1035.6447519999999</v>
      </c>
      <c r="S10" s="67">
        <f t="shared" si="8"/>
        <v>1092.6612609999997</v>
      </c>
      <c r="T10" s="60">
        <f t="shared" si="8"/>
        <v>1057.7829099999999</v>
      </c>
      <c r="U10" s="67">
        <f t="shared" si="8"/>
        <v>438.41524200000003</v>
      </c>
      <c r="V10" s="60">
        <f t="shared" si="8"/>
        <v>1036.6176350000001</v>
      </c>
      <c r="W10" s="67">
        <f t="shared" si="8"/>
        <v>147.63264699999999</v>
      </c>
      <c r="X10" s="59"/>
      <c r="Y10" s="67">
        <f t="shared" si="1"/>
        <v>1092.6612609999997</v>
      </c>
    </row>
    <row r="11" spans="1:25" s="11" customFormat="1" ht="15" x14ac:dyDescent="0.25">
      <c r="A11" s="11" t="s">
        <v>1</v>
      </c>
      <c r="B11" s="11">
        <v>25</v>
      </c>
      <c r="C11" s="11">
        <v>0.4</v>
      </c>
      <c r="D11" s="11">
        <v>40.897550000000003</v>
      </c>
      <c r="E11" s="11">
        <v>0.72592000000000001</v>
      </c>
      <c r="F11" s="11">
        <v>42.424349999999997</v>
      </c>
      <c r="G11" s="11">
        <v>0.42588999999999999</v>
      </c>
      <c r="H11" s="11">
        <v>41.318849999999998</v>
      </c>
      <c r="I11" s="11">
        <v>0.47470000000000001</v>
      </c>
      <c r="J11" s="11">
        <v>40.897550000000003</v>
      </c>
      <c r="K11" s="11">
        <v>0.66296999999999995</v>
      </c>
      <c r="M11" s="58" t="s">
        <v>1</v>
      </c>
      <c r="N11" s="58">
        <v>1000</v>
      </c>
      <c r="O11" s="59">
        <v>1</v>
      </c>
      <c r="P11" s="60">
        <f t="shared" ref="P11:W11" si="9">AVERAGE(D83:D92)</f>
        <v>1035.583474</v>
      </c>
      <c r="Q11" s="67">
        <f t="shared" si="9"/>
        <v>1384.6115850000001</v>
      </c>
      <c r="R11" s="60">
        <f t="shared" si="9"/>
        <v>1034.8518530000001</v>
      </c>
      <c r="S11" s="67">
        <f t="shared" si="9"/>
        <v>2272.1776680000003</v>
      </c>
      <c r="T11" s="60">
        <f t="shared" si="9"/>
        <v>1053.7797949999999</v>
      </c>
      <c r="U11" s="67">
        <f t="shared" si="9"/>
        <v>496.73260999999991</v>
      </c>
      <c r="V11" s="60">
        <f t="shared" si="9"/>
        <v>1036.5230489999999</v>
      </c>
      <c r="W11" s="67">
        <f t="shared" si="9"/>
        <v>178.12307700000002</v>
      </c>
      <c r="X11" s="59"/>
      <c r="Y11" s="67">
        <f t="shared" si="1"/>
        <v>2272.1776680000003</v>
      </c>
    </row>
    <row r="12" spans="1:25" s="11" customFormat="1" ht="15" x14ac:dyDescent="0.25">
      <c r="A12" s="11" t="s">
        <v>1</v>
      </c>
      <c r="B12" s="11">
        <v>25</v>
      </c>
      <c r="C12" s="11">
        <v>0.4</v>
      </c>
      <c r="D12" s="11">
        <v>40.897550000000003</v>
      </c>
      <c r="E12" s="11">
        <v>0.77254</v>
      </c>
      <c r="F12" s="11">
        <v>42.424349999999997</v>
      </c>
      <c r="G12" s="11">
        <v>0.29505999999999999</v>
      </c>
      <c r="H12" s="11">
        <v>40.897550000000003</v>
      </c>
      <c r="I12" s="11">
        <v>0.46548</v>
      </c>
      <c r="J12" s="11">
        <v>41.318849999999998</v>
      </c>
      <c r="K12" s="11">
        <v>0.72775000000000001</v>
      </c>
      <c r="M12" s="58" t="s">
        <v>2</v>
      </c>
      <c r="N12" s="58">
        <v>24</v>
      </c>
      <c r="O12" s="59">
        <v>0.4</v>
      </c>
      <c r="P12" s="60">
        <f t="shared" ref="P12:W12" si="10">AVERAGE(D93:D102)</f>
        <v>3177.6379999999995</v>
      </c>
      <c r="Q12" s="67">
        <f t="shared" si="10"/>
        <v>0.71412700000000007</v>
      </c>
      <c r="R12" s="60">
        <f t="shared" si="10"/>
        <v>3177.6379999999995</v>
      </c>
      <c r="S12" s="67">
        <f t="shared" si="10"/>
        <v>0.37903899999999996</v>
      </c>
      <c r="T12" s="60">
        <f t="shared" si="10"/>
        <v>3179.9746599999999</v>
      </c>
      <c r="U12" s="67">
        <f t="shared" si="10"/>
        <v>0.60917299999999996</v>
      </c>
      <c r="V12" s="60">
        <f t="shared" si="10"/>
        <v>3180.6889399999995</v>
      </c>
      <c r="W12" s="67">
        <f t="shared" si="10"/>
        <v>0.49834999999999996</v>
      </c>
      <c r="X12" s="59"/>
      <c r="Y12" s="67">
        <f t="shared" si="1"/>
        <v>0.71412700000000007</v>
      </c>
    </row>
    <row r="13" spans="1:25" s="11" customFormat="1" ht="15" x14ac:dyDescent="0.25">
      <c r="A13" s="11" t="s">
        <v>1</v>
      </c>
      <c r="B13" s="11">
        <v>25</v>
      </c>
      <c r="C13" s="11">
        <v>0.7</v>
      </c>
      <c r="D13" s="11">
        <v>29.921769999999999</v>
      </c>
      <c r="E13" s="11">
        <v>1.34751</v>
      </c>
      <c r="F13" s="11">
        <v>28.65436</v>
      </c>
      <c r="G13" s="11">
        <v>0.64507000000000003</v>
      </c>
      <c r="H13" s="11">
        <v>29.932780000000001</v>
      </c>
      <c r="I13" s="11">
        <v>0.71836999999999995</v>
      </c>
      <c r="J13" s="11">
        <v>29.93882</v>
      </c>
      <c r="K13" s="11">
        <v>1.48827</v>
      </c>
      <c r="M13" s="58" t="s">
        <v>2</v>
      </c>
      <c r="N13" s="58">
        <v>24</v>
      </c>
      <c r="O13" s="59">
        <v>0.7</v>
      </c>
      <c r="P13" s="60">
        <f t="shared" ref="P13:W13" si="11">AVERAGE(D103:D112)</f>
        <v>2321.03586</v>
      </c>
      <c r="Q13" s="67">
        <f t="shared" si="11"/>
        <v>0.93613900000000005</v>
      </c>
      <c r="R13" s="60">
        <f t="shared" si="11"/>
        <v>2321.03586</v>
      </c>
      <c r="S13" s="67">
        <f t="shared" si="11"/>
        <v>0.47519599999999995</v>
      </c>
      <c r="T13" s="60">
        <f t="shared" si="11"/>
        <v>2322.835548</v>
      </c>
      <c r="U13" s="67">
        <f t="shared" si="11"/>
        <v>0.85706000000000004</v>
      </c>
      <c r="V13" s="60">
        <f t="shared" si="11"/>
        <v>2321.03586</v>
      </c>
      <c r="W13" s="67">
        <f t="shared" si="11"/>
        <v>0.66144600000000009</v>
      </c>
      <c r="X13" s="59"/>
      <c r="Y13" s="67">
        <f t="shared" si="1"/>
        <v>0.93613900000000005</v>
      </c>
    </row>
    <row r="14" spans="1:25" s="11" customFormat="1" ht="15" x14ac:dyDescent="0.25">
      <c r="A14" s="11" t="s">
        <v>1</v>
      </c>
      <c r="B14" s="11">
        <v>25</v>
      </c>
      <c r="C14" s="11">
        <v>0.7</v>
      </c>
      <c r="D14" s="11">
        <v>28.760290000000001</v>
      </c>
      <c r="E14" s="11">
        <v>1.1301000000000001</v>
      </c>
      <c r="F14" s="11">
        <v>28.65436</v>
      </c>
      <c r="G14" s="11">
        <v>0.63341000000000003</v>
      </c>
      <c r="H14" s="11">
        <v>28.71245</v>
      </c>
      <c r="I14" s="11">
        <v>1.1826700000000001</v>
      </c>
      <c r="J14" s="11">
        <v>28.920290000000001</v>
      </c>
      <c r="K14" s="11">
        <v>1.2908599999999999</v>
      </c>
      <c r="M14" s="58" t="s">
        <v>2</v>
      </c>
      <c r="N14" s="58">
        <v>24</v>
      </c>
      <c r="O14" s="59">
        <v>1</v>
      </c>
      <c r="P14" s="60">
        <f t="shared" ref="P14:W14" si="12">AVERAGE(D113:D122)</f>
        <v>2467.2033029999998</v>
      </c>
      <c r="Q14" s="67">
        <f t="shared" si="12"/>
        <v>1.5277179999999997</v>
      </c>
      <c r="R14" s="60">
        <f t="shared" si="12"/>
        <v>2320.9075499999999</v>
      </c>
      <c r="S14" s="67">
        <f t="shared" si="12"/>
        <v>1.2052390000000002</v>
      </c>
      <c r="T14" s="60">
        <f t="shared" si="12"/>
        <v>2435.4755699999996</v>
      </c>
      <c r="U14" s="67">
        <f t="shared" si="12"/>
        <v>1.3668150000000001</v>
      </c>
      <c r="V14" s="60">
        <f t="shared" si="12"/>
        <v>2463.3155040000001</v>
      </c>
      <c r="W14" s="67">
        <f t="shared" si="12"/>
        <v>1.084943</v>
      </c>
      <c r="X14" s="59"/>
      <c r="Y14" s="67">
        <f t="shared" si="1"/>
        <v>1.5277179999999997</v>
      </c>
    </row>
    <row r="15" spans="1:25" s="11" customFormat="1" ht="15" x14ac:dyDescent="0.25">
      <c r="A15" s="11" t="s">
        <v>1</v>
      </c>
      <c r="B15" s="11">
        <v>25</v>
      </c>
      <c r="C15" s="11">
        <v>0.7</v>
      </c>
      <c r="D15" s="11">
        <v>30.921500000000002</v>
      </c>
      <c r="E15" s="11">
        <v>1.0795300000000001</v>
      </c>
      <c r="F15" s="11">
        <v>28.65436</v>
      </c>
      <c r="G15" s="11">
        <v>0.96736999999999995</v>
      </c>
      <c r="H15" s="11">
        <v>30.727360000000001</v>
      </c>
      <c r="I15" s="11">
        <v>1.1192500000000001</v>
      </c>
      <c r="J15" s="11">
        <v>29.98095</v>
      </c>
      <c r="K15" s="11">
        <v>0.82159000000000004</v>
      </c>
      <c r="M15" s="58" t="s">
        <v>2</v>
      </c>
      <c r="N15" s="58">
        <v>100</v>
      </c>
      <c r="O15" s="59">
        <v>0.4</v>
      </c>
      <c r="P15" s="60">
        <f t="shared" ref="P15:W15" si="13">AVERAGE(D123:D132)</f>
        <v>49853.389653999999</v>
      </c>
      <c r="Q15" s="67">
        <f t="shared" si="13"/>
        <v>6.125604</v>
      </c>
      <c r="R15" s="60">
        <f t="shared" si="13"/>
        <v>42988.112438999997</v>
      </c>
      <c r="S15" s="67">
        <f t="shared" si="13"/>
        <v>5.5761520000000004</v>
      </c>
      <c r="T15" s="60">
        <f t="shared" si="13"/>
        <v>44333.455615999999</v>
      </c>
      <c r="U15" s="67">
        <f t="shared" si="13"/>
        <v>4.2037850000000008</v>
      </c>
      <c r="V15" s="60">
        <f t="shared" si="13"/>
        <v>44052.650875999992</v>
      </c>
      <c r="W15" s="67">
        <f t="shared" si="13"/>
        <v>6.2715670000000001</v>
      </c>
      <c r="X15" s="59"/>
      <c r="Y15" s="67">
        <f t="shared" si="1"/>
        <v>6.2715670000000001</v>
      </c>
    </row>
    <row r="16" spans="1:25" s="11" customFormat="1" ht="15" x14ac:dyDescent="0.25">
      <c r="A16" s="11" t="s">
        <v>1</v>
      </c>
      <c r="B16" s="11">
        <v>25</v>
      </c>
      <c r="C16" s="11">
        <v>0.7</v>
      </c>
      <c r="D16" s="11">
        <v>29.932780000000001</v>
      </c>
      <c r="E16" s="11">
        <v>1.1681900000000001</v>
      </c>
      <c r="F16" s="11">
        <v>28.65436</v>
      </c>
      <c r="G16" s="11">
        <v>0.58603000000000005</v>
      </c>
      <c r="H16" s="11">
        <v>31.874130000000001</v>
      </c>
      <c r="I16" s="11">
        <v>0.98038000000000003</v>
      </c>
      <c r="J16" s="11">
        <v>28.920290000000001</v>
      </c>
      <c r="K16" s="11">
        <v>0.96740000000000004</v>
      </c>
      <c r="M16" s="58" t="s">
        <v>2</v>
      </c>
      <c r="N16" s="58">
        <v>100</v>
      </c>
      <c r="O16" s="59">
        <v>0.7</v>
      </c>
      <c r="P16" s="60">
        <f t="shared" ref="P16:W16" si="14">AVERAGE(D133:D142)</f>
        <v>38956.50403299999</v>
      </c>
      <c r="Q16" s="67">
        <f t="shared" si="14"/>
        <v>8.3350740000000005</v>
      </c>
      <c r="R16" s="60">
        <f t="shared" si="14"/>
        <v>35561.948636000001</v>
      </c>
      <c r="S16" s="67">
        <f t="shared" si="14"/>
        <v>15.279409999999999</v>
      </c>
      <c r="T16" s="60">
        <f t="shared" si="14"/>
        <v>36555.424475000007</v>
      </c>
      <c r="U16" s="67">
        <f t="shared" si="14"/>
        <v>12.652227</v>
      </c>
      <c r="V16" s="60">
        <f t="shared" si="14"/>
        <v>37376.472957999991</v>
      </c>
      <c r="W16" s="67">
        <f t="shared" si="14"/>
        <v>14.108908</v>
      </c>
      <c r="X16" s="59"/>
      <c r="Y16" s="67">
        <f t="shared" si="1"/>
        <v>15.279409999999999</v>
      </c>
    </row>
    <row r="17" spans="1:25" s="11" customFormat="1" ht="15" x14ac:dyDescent="0.25">
      <c r="A17" s="11" t="s">
        <v>1</v>
      </c>
      <c r="B17" s="11">
        <v>25</v>
      </c>
      <c r="C17" s="11">
        <v>0.7</v>
      </c>
      <c r="D17" s="11">
        <v>30.85596</v>
      </c>
      <c r="E17" s="11">
        <v>1.07098</v>
      </c>
      <c r="F17" s="11">
        <v>28.65436</v>
      </c>
      <c r="G17" s="11">
        <v>0.62992000000000004</v>
      </c>
      <c r="H17" s="11">
        <v>30.727679999999999</v>
      </c>
      <c r="I17" s="11">
        <v>1.5426800000000001</v>
      </c>
      <c r="J17" s="11">
        <v>28.762170000000001</v>
      </c>
      <c r="K17" s="11">
        <v>0.93557999999999997</v>
      </c>
      <c r="M17" s="58" t="s">
        <v>2</v>
      </c>
      <c r="N17" s="58">
        <v>100</v>
      </c>
      <c r="O17" s="59">
        <v>1</v>
      </c>
      <c r="P17" s="60">
        <f t="shared" ref="P17:W17" si="15">AVERAGE(D143:D152)</f>
        <v>35669.694770000002</v>
      </c>
      <c r="Q17" s="67">
        <f t="shared" si="15"/>
        <v>8.7790850000000002</v>
      </c>
      <c r="R17" s="60">
        <f t="shared" si="15"/>
        <v>35245.534333000003</v>
      </c>
      <c r="S17" s="67">
        <f t="shared" si="15"/>
        <v>38.743147</v>
      </c>
      <c r="T17" s="60">
        <f t="shared" si="15"/>
        <v>36632.883710999995</v>
      </c>
      <c r="U17" s="67">
        <f t="shared" si="15"/>
        <v>17.264239999999997</v>
      </c>
      <c r="V17" s="60">
        <f t="shared" si="15"/>
        <v>36552.200281999998</v>
      </c>
      <c r="W17" s="67">
        <f t="shared" si="15"/>
        <v>12.584381</v>
      </c>
      <c r="X17" s="59"/>
      <c r="Y17" s="67">
        <f t="shared" si="1"/>
        <v>38.743147</v>
      </c>
    </row>
    <row r="18" spans="1:25" s="11" customFormat="1" ht="15" x14ac:dyDescent="0.25">
      <c r="A18" s="11" t="s">
        <v>1</v>
      </c>
      <c r="B18" s="11">
        <v>25</v>
      </c>
      <c r="C18" s="11">
        <v>0.7</v>
      </c>
      <c r="D18" s="11">
        <v>29.921769999999999</v>
      </c>
      <c r="E18" s="11">
        <v>1.3401799999999999</v>
      </c>
      <c r="F18" s="11">
        <v>28.65436</v>
      </c>
      <c r="G18" s="11">
        <v>0.48792000000000002</v>
      </c>
      <c r="H18" s="11">
        <v>30.819410000000001</v>
      </c>
      <c r="I18" s="11">
        <v>0.73523000000000005</v>
      </c>
      <c r="J18" s="11">
        <v>29.98095</v>
      </c>
      <c r="K18" s="11">
        <v>1.0303500000000001</v>
      </c>
      <c r="M18" s="58" t="s">
        <v>2</v>
      </c>
      <c r="N18" s="58">
        <v>997</v>
      </c>
      <c r="O18" s="59">
        <v>0.4</v>
      </c>
      <c r="P18" s="60">
        <f t="shared" ref="P18:W18" si="16">AVERAGE(D153:D162)</f>
        <v>333124.212978</v>
      </c>
      <c r="Q18" s="67">
        <f t="shared" si="16"/>
        <v>801.1232379999999</v>
      </c>
      <c r="R18" s="60">
        <f t="shared" si="16"/>
        <v>325217.85362299997</v>
      </c>
      <c r="S18" s="67">
        <f t="shared" si="16"/>
        <v>491.48675300000002</v>
      </c>
      <c r="T18" s="60">
        <f t="shared" si="16"/>
        <v>325300.92319299997</v>
      </c>
      <c r="U18" s="67">
        <f t="shared" si="16"/>
        <v>626.45823499999995</v>
      </c>
      <c r="V18" s="60">
        <f t="shared" si="16"/>
        <v>334839.52652800002</v>
      </c>
      <c r="W18" s="67">
        <f t="shared" si="16"/>
        <v>189.31032299999998</v>
      </c>
      <c r="X18" s="59"/>
      <c r="Y18" s="67">
        <f t="shared" si="1"/>
        <v>801.1232379999999</v>
      </c>
    </row>
    <row r="19" spans="1:25" s="11" customFormat="1" ht="15" x14ac:dyDescent="0.25">
      <c r="A19" s="11" t="s">
        <v>1</v>
      </c>
      <c r="B19" s="11">
        <v>25</v>
      </c>
      <c r="C19" s="11">
        <v>0.7</v>
      </c>
      <c r="D19" s="11">
        <v>29.97025</v>
      </c>
      <c r="E19" s="11">
        <v>1.2941800000000001</v>
      </c>
      <c r="F19" s="11">
        <v>28.65436</v>
      </c>
      <c r="G19" s="11">
        <v>0.56545999999999996</v>
      </c>
      <c r="H19" s="11">
        <v>29.717700000000001</v>
      </c>
      <c r="I19" s="11">
        <v>1.05121</v>
      </c>
      <c r="J19" s="11">
        <v>28.75478</v>
      </c>
      <c r="K19" s="11">
        <v>1.70225</v>
      </c>
      <c r="M19" s="58" t="s">
        <v>2</v>
      </c>
      <c r="N19" s="58">
        <v>997</v>
      </c>
      <c r="O19" s="59">
        <v>0.7</v>
      </c>
      <c r="P19" s="60">
        <f t="shared" ref="P19:W19" si="17">AVERAGE(D163:D172)</f>
        <v>329182.63934799994</v>
      </c>
      <c r="Q19" s="67">
        <f t="shared" si="17"/>
        <v>1045.6340510000002</v>
      </c>
      <c r="R19" s="60">
        <f t="shared" si="17"/>
        <v>323234.62707699998</v>
      </c>
      <c r="S19" s="67">
        <f t="shared" si="17"/>
        <v>1293.7229009999999</v>
      </c>
      <c r="T19" s="60">
        <f t="shared" si="17"/>
        <v>324379.67940199992</v>
      </c>
      <c r="U19" s="67">
        <f t="shared" si="17"/>
        <v>698.18502399999988</v>
      </c>
      <c r="V19" s="60">
        <f t="shared" si="17"/>
        <v>329231.98235999997</v>
      </c>
      <c r="W19" s="67">
        <f t="shared" si="17"/>
        <v>168.969593</v>
      </c>
      <c r="X19" s="59"/>
      <c r="Y19" s="67">
        <f t="shared" si="1"/>
        <v>1293.7229009999999</v>
      </c>
    </row>
    <row r="20" spans="1:25" s="11" customFormat="1" ht="15" x14ac:dyDescent="0.25">
      <c r="A20" s="11" t="s">
        <v>1</v>
      </c>
      <c r="B20" s="11">
        <v>25</v>
      </c>
      <c r="C20" s="11">
        <v>0.7</v>
      </c>
      <c r="D20" s="11">
        <v>29.939139999999998</v>
      </c>
      <c r="E20" s="11">
        <v>1.2083900000000001</v>
      </c>
      <c r="F20" s="11">
        <v>28.65436</v>
      </c>
      <c r="G20" s="11">
        <v>0.70492999999999995</v>
      </c>
      <c r="H20" s="11">
        <v>31.63204</v>
      </c>
      <c r="I20" s="11">
        <v>1.20783</v>
      </c>
      <c r="J20" s="11">
        <v>30.872920000000001</v>
      </c>
      <c r="K20" s="11">
        <v>0.90827999999999998</v>
      </c>
      <c r="M20" s="58" t="s">
        <v>2</v>
      </c>
      <c r="N20" s="58">
        <v>997</v>
      </c>
      <c r="O20" s="59">
        <v>1</v>
      </c>
      <c r="P20" s="60">
        <f t="shared" ref="P20:W20" si="18">AVERAGE(D173:D182)</f>
        <v>325704.84333</v>
      </c>
      <c r="Q20" s="67">
        <f t="shared" si="18"/>
        <v>728.15582300000005</v>
      </c>
      <c r="R20" s="60">
        <f t="shared" si="18"/>
        <v>322955.96549099998</v>
      </c>
      <c r="S20" s="67">
        <f t="shared" si="18"/>
        <v>1976.1274430000001</v>
      </c>
      <c r="T20" s="60">
        <f t="shared" si="18"/>
        <v>324010.04753400001</v>
      </c>
      <c r="U20" s="67">
        <f t="shared" si="18"/>
        <v>1090.279323</v>
      </c>
      <c r="V20" s="60">
        <f t="shared" si="18"/>
        <v>326924.25999999995</v>
      </c>
      <c r="W20" s="67">
        <f t="shared" si="18"/>
        <v>223.307638</v>
      </c>
      <c r="X20" s="59"/>
      <c r="Y20" s="67">
        <f t="shared" si="1"/>
        <v>1976.1274430000001</v>
      </c>
    </row>
    <row r="21" spans="1:25" s="11" customFormat="1" ht="15" x14ac:dyDescent="0.25">
      <c r="A21" s="11" t="s">
        <v>1</v>
      </c>
      <c r="B21" s="11">
        <v>25</v>
      </c>
      <c r="C21" s="11">
        <v>0.7</v>
      </c>
      <c r="D21" s="11">
        <v>29.112120000000001</v>
      </c>
      <c r="E21" s="11">
        <v>1.1521300000000001</v>
      </c>
      <c r="F21" s="11">
        <v>28.65436</v>
      </c>
      <c r="G21" s="11">
        <v>0.48110999999999998</v>
      </c>
      <c r="H21" s="11">
        <v>32.435229999999997</v>
      </c>
      <c r="I21" s="11">
        <v>1.47323</v>
      </c>
      <c r="J21" s="11">
        <v>29.986979999999999</v>
      </c>
      <c r="K21" s="11">
        <v>1.55464</v>
      </c>
      <c r="M21" s="58" t="s">
        <v>0</v>
      </c>
      <c r="N21" s="58">
        <v>30</v>
      </c>
      <c r="O21" s="59">
        <v>0.4</v>
      </c>
      <c r="P21" s="60">
        <f t="shared" ref="P21:W21" si="19">AVERAGE(D183:D192)</f>
        <v>1020.088969</v>
      </c>
      <c r="Q21" s="67">
        <f t="shared" si="19"/>
        <v>0.95510700000000015</v>
      </c>
      <c r="R21" s="60">
        <f t="shared" si="19"/>
        <v>995.50249000000008</v>
      </c>
      <c r="S21" s="67">
        <f t="shared" si="19"/>
        <v>0.46781000000000006</v>
      </c>
      <c r="T21" s="60">
        <f t="shared" si="19"/>
        <v>999.22902800000008</v>
      </c>
      <c r="U21" s="67">
        <f t="shared" si="19"/>
        <v>0.63441000000000014</v>
      </c>
      <c r="V21" s="60">
        <f t="shared" si="19"/>
        <v>1006.6821040000001</v>
      </c>
      <c r="W21" s="67">
        <f t="shared" si="19"/>
        <v>0.61</v>
      </c>
      <c r="X21" s="59"/>
      <c r="Y21" s="67">
        <f t="shared" si="1"/>
        <v>0.95510700000000015</v>
      </c>
    </row>
    <row r="22" spans="1:25" s="11" customFormat="1" ht="15" x14ac:dyDescent="0.25">
      <c r="A22" s="11" t="s">
        <v>1</v>
      </c>
      <c r="B22" s="11">
        <v>25</v>
      </c>
      <c r="C22" s="11">
        <v>0.7</v>
      </c>
      <c r="D22" s="11">
        <v>29.921769999999999</v>
      </c>
      <c r="E22" s="11">
        <v>1.19129</v>
      </c>
      <c r="F22" s="11">
        <v>28.65436</v>
      </c>
      <c r="G22" s="11">
        <v>0.89988000000000001</v>
      </c>
      <c r="H22" s="11">
        <v>31.13607</v>
      </c>
      <c r="I22" s="11">
        <v>1.56637</v>
      </c>
      <c r="J22" s="11">
        <v>29.285450000000001</v>
      </c>
      <c r="K22" s="11">
        <v>0.94662999999999997</v>
      </c>
      <c r="M22" s="58" t="s">
        <v>0</v>
      </c>
      <c r="N22" s="58">
        <v>30</v>
      </c>
      <c r="O22" s="59">
        <v>0.7</v>
      </c>
      <c r="P22" s="60">
        <f t="shared" ref="P22:W22" si="20">AVERAGE(D193:D202)</f>
        <v>692.98871500000007</v>
      </c>
      <c r="Q22" s="67">
        <f t="shared" si="20"/>
        <v>1.0822620000000001</v>
      </c>
      <c r="R22" s="60">
        <f t="shared" si="20"/>
        <v>675.39059900000007</v>
      </c>
      <c r="S22" s="67">
        <f t="shared" si="20"/>
        <v>1.2752890000000001</v>
      </c>
      <c r="T22" s="60">
        <f t="shared" si="20"/>
        <v>714.60648300000003</v>
      </c>
      <c r="U22" s="67">
        <f t="shared" si="20"/>
        <v>1.3365019999999999</v>
      </c>
      <c r="V22" s="60">
        <f t="shared" si="20"/>
        <v>715.14590699999985</v>
      </c>
      <c r="W22" s="67">
        <f t="shared" si="20"/>
        <v>1.3194779999999999</v>
      </c>
      <c r="X22" s="59"/>
      <c r="Y22" s="67">
        <f t="shared" si="1"/>
        <v>1.3365019999999999</v>
      </c>
    </row>
    <row r="23" spans="1:25" s="11" customFormat="1" ht="15" x14ac:dyDescent="0.25">
      <c r="A23" s="11" t="s">
        <v>1</v>
      </c>
      <c r="B23" s="11">
        <v>25</v>
      </c>
      <c r="C23" s="11">
        <v>1</v>
      </c>
      <c r="D23" s="11">
        <v>28.7148</v>
      </c>
      <c r="E23" s="11">
        <v>1.2877099999999999</v>
      </c>
      <c r="F23" s="11">
        <v>28.504100000000001</v>
      </c>
      <c r="G23" s="11">
        <v>0.95443999999999996</v>
      </c>
      <c r="H23" s="11">
        <v>28.96331</v>
      </c>
      <c r="I23" s="11">
        <v>2.8826399999999999</v>
      </c>
      <c r="J23" s="11">
        <v>28.81794</v>
      </c>
      <c r="K23" s="11">
        <v>1.2738</v>
      </c>
      <c r="M23" s="58" t="s">
        <v>0</v>
      </c>
      <c r="N23" s="58">
        <v>30</v>
      </c>
      <c r="O23" s="59">
        <v>1</v>
      </c>
      <c r="P23" s="60">
        <f t="shared" ref="P23:W23" si="21">AVERAGE(D203:D212)</f>
        <v>679.35561400000006</v>
      </c>
      <c r="Q23" s="67">
        <f t="shared" si="21"/>
        <v>2.5140680000000004</v>
      </c>
      <c r="R23" s="60">
        <f t="shared" si="21"/>
        <v>657.99837300000013</v>
      </c>
      <c r="S23" s="67">
        <f t="shared" si="21"/>
        <v>2.1231109999999997</v>
      </c>
      <c r="T23" s="60">
        <f t="shared" si="21"/>
        <v>672.98382800000013</v>
      </c>
      <c r="U23" s="67">
        <f t="shared" si="21"/>
        <v>1.8126770000000001</v>
      </c>
      <c r="V23" s="60">
        <f t="shared" si="21"/>
        <v>672.39500999999996</v>
      </c>
      <c r="W23" s="67">
        <f t="shared" si="21"/>
        <v>2.1558509999999997</v>
      </c>
      <c r="X23" s="59"/>
      <c r="Y23" s="67">
        <f t="shared" si="1"/>
        <v>2.5140680000000004</v>
      </c>
    </row>
    <row r="24" spans="1:25" s="11" customFormat="1" ht="15" x14ac:dyDescent="0.25">
      <c r="A24" s="11" t="s">
        <v>1</v>
      </c>
      <c r="B24" s="11">
        <v>25</v>
      </c>
      <c r="C24" s="11">
        <v>1</v>
      </c>
      <c r="D24" s="11">
        <v>28.7148</v>
      </c>
      <c r="E24" s="11">
        <v>1.3500700000000001</v>
      </c>
      <c r="F24" s="11">
        <v>28.504100000000001</v>
      </c>
      <c r="G24" s="11">
        <v>1.0982400000000001</v>
      </c>
      <c r="H24" s="11">
        <v>29.747</v>
      </c>
      <c r="I24" s="11">
        <v>1.7592399999999999</v>
      </c>
      <c r="J24" s="11">
        <v>29.049240000000001</v>
      </c>
      <c r="K24" s="11">
        <v>1.0248299999999999</v>
      </c>
      <c r="M24" s="58" t="s">
        <v>0</v>
      </c>
      <c r="N24" s="58">
        <v>100</v>
      </c>
      <c r="O24" s="59">
        <v>0.4</v>
      </c>
      <c r="P24" s="60">
        <f t="shared" ref="P24:W24" si="22">AVERAGE(D213:D222)</f>
        <v>2087.8904979999998</v>
      </c>
      <c r="Q24" s="67">
        <f t="shared" si="22"/>
        <v>7.3309399999999982</v>
      </c>
      <c r="R24" s="60">
        <f t="shared" si="22"/>
        <v>1830.5669230000003</v>
      </c>
      <c r="S24" s="67">
        <f t="shared" si="22"/>
        <v>7.2161100000000005</v>
      </c>
      <c r="T24" s="60">
        <f t="shared" si="22"/>
        <v>2047.4500989999997</v>
      </c>
      <c r="U24" s="67">
        <f t="shared" si="22"/>
        <v>5.4831139999999996</v>
      </c>
      <c r="V24" s="60">
        <f t="shared" si="22"/>
        <v>1927.6565129999999</v>
      </c>
      <c r="W24" s="67">
        <f t="shared" si="22"/>
        <v>5.334490999999999</v>
      </c>
      <c r="X24" s="59"/>
      <c r="Y24" s="67">
        <f t="shared" si="1"/>
        <v>7.3309399999999982</v>
      </c>
    </row>
    <row r="25" spans="1:25" s="11" customFormat="1" ht="15" x14ac:dyDescent="0.25">
      <c r="A25" s="11" t="s">
        <v>1</v>
      </c>
      <c r="B25" s="11">
        <v>25</v>
      </c>
      <c r="C25" s="11">
        <v>1</v>
      </c>
      <c r="D25" s="11">
        <v>28.7148</v>
      </c>
      <c r="E25" s="11">
        <v>1.3102799999999999</v>
      </c>
      <c r="F25" s="11">
        <v>28.504100000000001</v>
      </c>
      <c r="G25" s="11">
        <v>3.37337</v>
      </c>
      <c r="H25" s="11">
        <v>28.978280000000002</v>
      </c>
      <c r="I25" s="11">
        <v>5.7051400000000001</v>
      </c>
      <c r="J25" s="11">
        <v>28.872170000000001</v>
      </c>
      <c r="K25" s="11">
        <v>1.3572</v>
      </c>
      <c r="M25" s="58" t="s">
        <v>0</v>
      </c>
      <c r="N25" s="58">
        <v>100</v>
      </c>
      <c r="O25" s="59">
        <v>0.7</v>
      </c>
      <c r="P25" s="60">
        <f t="shared" ref="P25:W25" si="23">AVERAGE(D223:D232)</f>
        <v>1863.73</v>
      </c>
      <c r="Q25" s="67">
        <f t="shared" si="23"/>
        <v>5.7657550000000004</v>
      </c>
      <c r="R25" s="60">
        <f t="shared" si="23"/>
        <v>1778.5575819999999</v>
      </c>
      <c r="S25" s="67">
        <f t="shared" si="23"/>
        <v>11.214637</v>
      </c>
      <c r="T25" s="60">
        <f t="shared" si="23"/>
        <v>1854.8936670000003</v>
      </c>
      <c r="U25" s="67">
        <f t="shared" si="23"/>
        <v>7.7396569999999993</v>
      </c>
      <c r="V25" s="60">
        <f t="shared" si="23"/>
        <v>1809.2885699999999</v>
      </c>
      <c r="W25" s="67">
        <f t="shared" si="23"/>
        <v>12.226693000000001</v>
      </c>
      <c r="X25" s="59"/>
      <c r="Y25" s="67">
        <f t="shared" si="1"/>
        <v>12.226693000000001</v>
      </c>
    </row>
    <row r="26" spans="1:25" s="11" customFormat="1" ht="15" x14ac:dyDescent="0.25">
      <c r="A26" s="11" t="s">
        <v>1</v>
      </c>
      <c r="B26" s="11">
        <v>25</v>
      </c>
      <c r="C26" s="11">
        <v>1</v>
      </c>
      <c r="D26" s="11">
        <v>28.7148</v>
      </c>
      <c r="E26" s="11">
        <v>1.24824</v>
      </c>
      <c r="F26" s="11">
        <v>28.546240000000001</v>
      </c>
      <c r="G26" s="11">
        <v>1.1397699999999999</v>
      </c>
      <c r="H26" s="11">
        <v>30.91798</v>
      </c>
      <c r="I26" s="11">
        <v>1.03735</v>
      </c>
      <c r="J26" s="11">
        <v>29.049240000000001</v>
      </c>
      <c r="K26" s="11">
        <v>2.3363100000000001</v>
      </c>
      <c r="M26" s="58" t="s">
        <v>0</v>
      </c>
      <c r="N26" s="58">
        <v>100</v>
      </c>
      <c r="O26" s="59">
        <v>1</v>
      </c>
      <c r="P26" s="60">
        <f t="shared" ref="P26:W26" si="24">AVERAGE(D233:D242)</f>
        <v>1774.48</v>
      </c>
      <c r="Q26" s="67">
        <f t="shared" si="24"/>
        <v>8.1977420000000016</v>
      </c>
      <c r="R26" s="60">
        <f t="shared" si="24"/>
        <v>1759.4076690000002</v>
      </c>
      <c r="S26" s="67">
        <f t="shared" si="24"/>
        <v>21.148555999999999</v>
      </c>
      <c r="T26" s="60">
        <f t="shared" si="24"/>
        <v>1834.4363939999998</v>
      </c>
      <c r="U26" s="67">
        <f t="shared" si="24"/>
        <v>14.756937000000002</v>
      </c>
      <c r="V26" s="60">
        <f t="shared" si="24"/>
        <v>1825.605051</v>
      </c>
      <c r="W26" s="67">
        <f t="shared" si="24"/>
        <v>11.601341000000001</v>
      </c>
      <c r="X26" s="59"/>
      <c r="Y26" s="67">
        <f t="shared" si="1"/>
        <v>21.148555999999999</v>
      </c>
    </row>
    <row r="27" spans="1:25" s="11" customFormat="1" ht="15" x14ac:dyDescent="0.25">
      <c r="A27" s="11" t="s">
        <v>1</v>
      </c>
      <c r="B27" s="11">
        <v>25</v>
      </c>
      <c r="C27" s="11">
        <v>1</v>
      </c>
      <c r="D27" s="11">
        <v>28.7148</v>
      </c>
      <c r="E27" s="11">
        <v>1.3748400000000001</v>
      </c>
      <c r="F27" s="11">
        <v>28.546240000000001</v>
      </c>
      <c r="G27" s="11">
        <v>1.1317600000000001</v>
      </c>
      <c r="H27" s="11">
        <v>30.81596</v>
      </c>
      <c r="I27" s="11">
        <v>1.1405099999999999</v>
      </c>
      <c r="J27" s="11">
        <v>29.049240000000001</v>
      </c>
      <c r="K27" s="11">
        <v>1.0655699999999999</v>
      </c>
      <c r="M27" s="58" t="s">
        <v>0</v>
      </c>
      <c r="N27" s="58">
        <v>1000</v>
      </c>
      <c r="O27" s="59">
        <v>0.4</v>
      </c>
      <c r="P27" s="60">
        <f t="shared" ref="P27:W27" si="25">AVERAGE(D243:D252)</f>
        <v>19278.639896000001</v>
      </c>
      <c r="Q27" s="67">
        <f t="shared" si="25"/>
        <v>450.15185699999995</v>
      </c>
      <c r="R27" s="60">
        <f t="shared" si="25"/>
        <v>19048.894472</v>
      </c>
      <c r="S27" s="67">
        <f t="shared" si="25"/>
        <v>344.65806600000002</v>
      </c>
      <c r="T27" s="60">
        <f t="shared" si="25"/>
        <v>19645.127063</v>
      </c>
      <c r="U27" s="67">
        <f t="shared" si="25"/>
        <v>301.01988999999998</v>
      </c>
      <c r="V27" s="60">
        <f t="shared" si="25"/>
        <v>19229.487250000002</v>
      </c>
      <c r="W27" s="67">
        <f t="shared" si="25"/>
        <v>85.754528000000008</v>
      </c>
      <c r="X27" s="59"/>
      <c r="Y27" s="67">
        <f t="shared" si="1"/>
        <v>450.15185699999995</v>
      </c>
    </row>
    <row r="28" spans="1:25" s="11" customFormat="1" ht="15" x14ac:dyDescent="0.25">
      <c r="A28" s="11" t="s">
        <v>1</v>
      </c>
      <c r="B28" s="11">
        <v>25</v>
      </c>
      <c r="C28" s="11">
        <v>1</v>
      </c>
      <c r="D28" s="11">
        <v>28.7148</v>
      </c>
      <c r="E28" s="11">
        <v>1.36</v>
      </c>
      <c r="F28" s="11">
        <v>28.587009999999999</v>
      </c>
      <c r="G28" s="11">
        <v>1.2850200000000001</v>
      </c>
      <c r="H28" s="11">
        <v>29.66986</v>
      </c>
      <c r="I28" s="11">
        <v>1.62652</v>
      </c>
      <c r="J28" s="11">
        <v>29.049240000000001</v>
      </c>
      <c r="K28" s="11">
        <v>0.95650999999999997</v>
      </c>
      <c r="M28" s="58" t="s">
        <v>0</v>
      </c>
      <c r="N28" s="58">
        <v>1000</v>
      </c>
      <c r="O28" s="59">
        <v>0.7</v>
      </c>
      <c r="P28" s="60">
        <f t="shared" ref="P28:W28" si="26">AVERAGE(D253:D262)</f>
        <v>19053.963740000003</v>
      </c>
      <c r="Q28" s="67">
        <f t="shared" si="26"/>
        <v>482.14163399999995</v>
      </c>
      <c r="R28" s="60">
        <f t="shared" si="26"/>
        <v>18990.328019</v>
      </c>
      <c r="S28" s="67">
        <f t="shared" si="26"/>
        <v>594.73945000000003</v>
      </c>
      <c r="T28" s="60">
        <f t="shared" si="26"/>
        <v>19296.744081000001</v>
      </c>
      <c r="U28" s="67">
        <f t="shared" si="26"/>
        <v>384.40272700000003</v>
      </c>
      <c r="V28" s="60">
        <f t="shared" si="26"/>
        <v>19201.719669000006</v>
      </c>
      <c r="W28" s="67">
        <f t="shared" si="26"/>
        <v>127.16783100000001</v>
      </c>
      <c r="X28" s="59"/>
      <c r="Y28" s="67">
        <f t="shared" si="1"/>
        <v>594.73945000000003</v>
      </c>
    </row>
    <row r="29" spans="1:25" s="11" customFormat="1" ht="15" x14ac:dyDescent="0.25">
      <c r="A29" s="11" t="s">
        <v>1</v>
      </c>
      <c r="B29" s="11">
        <v>25</v>
      </c>
      <c r="C29" s="11">
        <v>1</v>
      </c>
      <c r="D29" s="11">
        <v>28.7148</v>
      </c>
      <c r="E29" s="11">
        <v>1.36435</v>
      </c>
      <c r="F29" s="11">
        <v>28.504100000000001</v>
      </c>
      <c r="G29" s="11">
        <v>1.78511</v>
      </c>
      <c r="H29" s="11">
        <v>32.400579999999998</v>
      </c>
      <c r="I29" s="11">
        <v>1.2873000000000001</v>
      </c>
      <c r="J29" s="11">
        <v>29.049240000000001</v>
      </c>
      <c r="K29" s="11">
        <v>1.0165200000000001</v>
      </c>
      <c r="M29" s="58" t="s">
        <v>0</v>
      </c>
      <c r="N29" s="58">
        <v>1000</v>
      </c>
      <c r="O29" s="59">
        <v>1</v>
      </c>
      <c r="P29" s="60">
        <f t="shared" ref="P29:W29" si="27">AVERAGE(D263:D272)</f>
        <v>19039.346669999999</v>
      </c>
      <c r="Q29" s="67">
        <f t="shared" si="27"/>
        <v>690.16499400000009</v>
      </c>
      <c r="R29" s="60">
        <f t="shared" si="27"/>
        <v>18979.283516999996</v>
      </c>
      <c r="S29" s="67">
        <f t="shared" si="27"/>
        <v>935.68243499999994</v>
      </c>
      <c r="T29" s="60">
        <f t="shared" si="27"/>
        <v>19113.708659000004</v>
      </c>
      <c r="U29" s="67">
        <f t="shared" si="27"/>
        <v>488.92332100000004</v>
      </c>
      <c r="V29" s="60">
        <f t="shared" si="27"/>
        <v>19155.146650000002</v>
      </c>
      <c r="W29" s="67">
        <f t="shared" si="27"/>
        <v>156.74137300000001</v>
      </c>
      <c r="X29" s="59"/>
      <c r="Y29" s="67">
        <f t="shared" si="1"/>
        <v>935.68243499999994</v>
      </c>
    </row>
    <row r="30" spans="1:25" s="11" customFormat="1" ht="15" x14ac:dyDescent="0.25">
      <c r="A30" s="11" t="s">
        <v>1</v>
      </c>
      <c r="B30" s="11">
        <v>25</v>
      </c>
      <c r="C30" s="11">
        <v>1</v>
      </c>
      <c r="D30" s="11">
        <v>28.7148</v>
      </c>
      <c r="E30" s="11">
        <v>1.36653</v>
      </c>
      <c r="F30" s="11">
        <v>28.504100000000001</v>
      </c>
      <c r="G30" s="11">
        <v>1.7096499999999999</v>
      </c>
      <c r="H30" s="11">
        <v>29.098759999999999</v>
      </c>
      <c r="I30" s="11">
        <v>1.8857600000000001</v>
      </c>
      <c r="J30" s="11">
        <v>29.049240000000001</v>
      </c>
      <c r="K30" s="11">
        <v>0.94932000000000005</v>
      </c>
      <c r="P30" s="50"/>
      <c r="Q30" s="54"/>
      <c r="R30" s="50"/>
      <c r="S30" s="54"/>
      <c r="T30" s="50"/>
      <c r="U30" s="54"/>
      <c r="V30" s="50"/>
      <c r="W30" s="54"/>
    </row>
    <row r="31" spans="1:25" s="11" customFormat="1" ht="15" x14ac:dyDescent="0.25">
      <c r="A31" s="11" t="s">
        <v>1</v>
      </c>
      <c r="B31" s="11">
        <v>25</v>
      </c>
      <c r="C31" s="11">
        <v>1</v>
      </c>
      <c r="D31" s="11">
        <v>28.7148</v>
      </c>
      <c r="E31" s="11">
        <v>1.3119700000000001</v>
      </c>
      <c r="F31" s="11">
        <v>28.504100000000001</v>
      </c>
      <c r="G31" s="11">
        <v>1.2181900000000001</v>
      </c>
      <c r="H31" s="11">
        <v>30.861049999999999</v>
      </c>
      <c r="I31" s="11">
        <v>2.0857299999999999</v>
      </c>
      <c r="J31" s="11">
        <v>28.872170000000001</v>
      </c>
      <c r="K31" s="11">
        <v>2.41805</v>
      </c>
      <c r="P31" s="50"/>
      <c r="Q31" s="54"/>
      <c r="R31" s="50"/>
      <c r="S31" s="54"/>
      <c r="T31" s="50"/>
      <c r="U31" s="54"/>
      <c r="V31" s="50"/>
      <c r="W31" s="54"/>
    </row>
    <row r="32" spans="1:25" s="11" customFormat="1" ht="15" x14ac:dyDescent="0.25">
      <c r="A32" s="11" t="s">
        <v>1</v>
      </c>
      <c r="B32" s="11">
        <v>25</v>
      </c>
      <c r="C32" s="11">
        <v>1</v>
      </c>
      <c r="D32" s="11">
        <v>28.7148</v>
      </c>
      <c r="E32" s="11">
        <v>1.3668800000000001</v>
      </c>
      <c r="F32" s="11">
        <v>28.504100000000001</v>
      </c>
      <c r="G32" s="11">
        <v>1.56036</v>
      </c>
      <c r="H32" s="11">
        <v>28.873280000000001</v>
      </c>
      <c r="I32" s="11">
        <v>1.4567300000000001</v>
      </c>
      <c r="J32" s="11">
        <v>29.049240000000001</v>
      </c>
      <c r="K32" s="11">
        <v>0.92227999999999999</v>
      </c>
      <c r="P32" s="50"/>
      <c r="Q32" s="54"/>
      <c r="R32" s="50"/>
      <c r="S32" s="54"/>
      <c r="T32" s="50"/>
      <c r="U32" s="54"/>
      <c r="V32" s="50"/>
      <c r="W32" s="54"/>
    </row>
    <row r="33" spans="1:23" s="11" customFormat="1" ht="15" x14ac:dyDescent="0.25">
      <c r="A33" s="11" t="s">
        <v>1</v>
      </c>
      <c r="B33" s="11">
        <v>100</v>
      </c>
      <c r="C33" s="11">
        <v>0.4</v>
      </c>
      <c r="D33" s="11">
        <v>149.49542</v>
      </c>
      <c r="E33" s="11">
        <v>4.6537199999999999</v>
      </c>
      <c r="F33" s="11">
        <v>148.19062</v>
      </c>
      <c r="G33" s="11">
        <v>7.2836800000000004</v>
      </c>
      <c r="H33" s="11">
        <v>154.32898</v>
      </c>
      <c r="I33" s="11">
        <v>5.0563200000000004</v>
      </c>
      <c r="J33" s="11">
        <v>149.13713000000001</v>
      </c>
      <c r="K33" s="11">
        <v>4.2420499999999999</v>
      </c>
      <c r="P33" s="50"/>
      <c r="Q33" s="54"/>
      <c r="R33" s="50"/>
      <c r="S33" s="54"/>
      <c r="T33" s="50"/>
      <c r="U33" s="54"/>
      <c r="V33" s="50"/>
      <c r="W33" s="54"/>
    </row>
    <row r="34" spans="1:23" s="11" customFormat="1" ht="15" x14ac:dyDescent="0.25">
      <c r="A34" s="11" t="s">
        <v>1</v>
      </c>
      <c r="B34" s="11">
        <v>100</v>
      </c>
      <c r="C34" s="11">
        <v>0.4</v>
      </c>
      <c r="D34" s="11">
        <v>150.98034000000001</v>
      </c>
      <c r="E34" s="11">
        <v>5.51755</v>
      </c>
      <c r="F34" s="11">
        <v>148.31736000000001</v>
      </c>
      <c r="G34" s="11">
        <v>3.8219799999999999</v>
      </c>
      <c r="H34" s="11">
        <v>148.65409</v>
      </c>
      <c r="I34" s="11">
        <v>6.593</v>
      </c>
      <c r="J34" s="11">
        <v>149.14881</v>
      </c>
      <c r="K34" s="11">
        <v>3.9740600000000001</v>
      </c>
      <c r="P34" s="50"/>
      <c r="Q34" s="54"/>
      <c r="R34" s="50"/>
      <c r="S34" s="54"/>
      <c r="T34" s="50"/>
      <c r="U34" s="54"/>
      <c r="V34" s="50"/>
      <c r="W34" s="54"/>
    </row>
    <row r="35" spans="1:23" s="11" customFormat="1" ht="15" x14ac:dyDescent="0.25">
      <c r="A35" s="11" t="s">
        <v>1</v>
      </c>
      <c r="B35" s="11">
        <v>100</v>
      </c>
      <c r="C35" s="11">
        <v>0.4</v>
      </c>
      <c r="D35" s="11">
        <v>150.03117</v>
      </c>
      <c r="E35" s="11">
        <v>4.4191599999999998</v>
      </c>
      <c r="F35" s="11">
        <v>148.24413999999999</v>
      </c>
      <c r="G35" s="11">
        <v>6.9014100000000003</v>
      </c>
      <c r="H35" s="11">
        <v>154.75163000000001</v>
      </c>
      <c r="I35" s="11">
        <v>5.9154099999999996</v>
      </c>
      <c r="J35" s="11">
        <v>156.87576999999999</v>
      </c>
      <c r="K35" s="11">
        <v>1.54118</v>
      </c>
      <c r="P35" s="50"/>
      <c r="Q35" s="54"/>
      <c r="R35" s="50"/>
      <c r="S35" s="54"/>
      <c r="T35" s="50"/>
      <c r="U35" s="54"/>
      <c r="V35" s="50"/>
      <c r="W35" s="54"/>
    </row>
    <row r="36" spans="1:23" s="11" customFormat="1" ht="15" x14ac:dyDescent="0.25">
      <c r="A36" s="11" t="s">
        <v>1</v>
      </c>
      <c r="B36" s="11">
        <v>100</v>
      </c>
      <c r="C36" s="11">
        <v>0.4</v>
      </c>
      <c r="D36" s="11">
        <v>149.14449999999999</v>
      </c>
      <c r="E36" s="11">
        <v>3.98793</v>
      </c>
      <c r="F36" s="11">
        <v>148.1508</v>
      </c>
      <c r="G36" s="11">
        <v>11.405200000000001</v>
      </c>
      <c r="H36" s="11">
        <v>155.76047</v>
      </c>
      <c r="I36" s="11">
        <v>3.4759699999999998</v>
      </c>
      <c r="J36" s="11">
        <v>148.51410000000001</v>
      </c>
      <c r="K36" s="11">
        <v>4.8897899999999996</v>
      </c>
      <c r="P36" s="50"/>
      <c r="Q36" s="54"/>
      <c r="R36" s="50"/>
      <c r="S36" s="54"/>
      <c r="T36" s="50"/>
      <c r="U36" s="54"/>
      <c r="V36" s="50"/>
      <c r="W36" s="54"/>
    </row>
    <row r="37" spans="1:23" s="11" customFormat="1" ht="15" x14ac:dyDescent="0.25">
      <c r="A37" s="11" t="s">
        <v>1</v>
      </c>
      <c r="B37" s="11">
        <v>100</v>
      </c>
      <c r="C37" s="11">
        <v>0.4</v>
      </c>
      <c r="D37" s="11">
        <v>151.02034</v>
      </c>
      <c r="E37" s="11">
        <v>3.7991700000000002</v>
      </c>
      <c r="F37" s="11">
        <v>148.1208</v>
      </c>
      <c r="G37" s="11">
        <v>13.471819999999999</v>
      </c>
      <c r="H37" s="11">
        <v>149.26496</v>
      </c>
      <c r="I37" s="11">
        <v>4.9026100000000001</v>
      </c>
      <c r="J37" s="11">
        <v>149.16673</v>
      </c>
      <c r="K37" s="11">
        <v>4.59056</v>
      </c>
      <c r="P37" s="50"/>
      <c r="Q37" s="54"/>
      <c r="R37" s="50"/>
      <c r="S37" s="54"/>
      <c r="T37" s="50"/>
      <c r="U37" s="54"/>
      <c r="V37" s="50"/>
      <c r="W37" s="54"/>
    </row>
    <row r="38" spans="1:23" s="11" customFormat="1" ht="15" x14ac:dyDescent="0.25">
      <c r="A38" s="11" t="s">
        <v>1</v>
      </c>
      <c r="B38" s="11">
        <v>100</v>
      </c>
      <c r="C38" s="11">
        <v>0.4</v>
      </c>
      <c r="D38" s="11">
        <v>150.72033999999999</v>
      </c>
      <c r="E38" s="11">
        <v>6.7617900000000004</v>
      </c>
      <c r="F38" s="11">
        <v>148.14116999999999</v>
      </c>
      <c r="G38" s="11">
        <v>9.1354699999999998</v>
      </c>
      <c r="H38" s="11">
        <v>152.64534</v>
      </c>
      <c r="I38" s="11">
        <v>4.98001</v>
      </c>
      <c r="J38" s="11">
        <v>148.46075999999999</v>
      </c>
      <c r="K38" s="11">
        <v>3.63551</v>
      </c>
      <c r="P38" s="50"/>
      <c r="Q38" s="54"/>
      <c r="R38" s="50"/>
      <c r="S38" s="54"/>
      <c r="T38" s="50"/>
      <c r="U38" s="54"/>
      <c r="V38" s="50"/>
      <c r="W38" s="54"/>
    </row>
    <row r="39" spans="1:23" s="11" customFormat="1" ht="15" x14ac:dyDescent="0.25">
      <c r="A39" s="11" t="s">
        <v>1</v>
      </c>
      <c r="B39" s="11">
        <v>100</v>
      </c>
      <c r="C39" s="11">
        <v>0.4</v>
      </c>
      <c r="D39" s="11">
        <v>150.75033999999999</v>
      </c>
      <c r="E39" s="11">
        <v>4.1900500000000003</v>
      </c>
      <c r="F39" s="11">
        <v>148.1508</v>
      </c>
      <c r="G39" s="11">
        <v>8.5513499999999993</v>
      </c>
      <c r="H39" s="11">
        <v>154.24037000000001</v>
      </c>
      <c r="I39" s="11">
        <v>2.7425600000000001</v>
      </c>
      <c r="J39" s="11">
        <v>156.87576999999999</v>
      </c>
      <c r="K39" s="11">
        <v>1.5816699999999999</v>
      </c>
      <c r="P39" s="50"/>
      <c r="Q39" s="54"/>
      <c r="R39" s="50"/>
      <c r="S39" s="54"/>
      <c r="T39" s="50"/>
      <c r="U39" s="54"/>
      <c r="V39" s="50"/>
      <c r="W39" s="54"/>
    </row>
    <row r="40" spans="1:23" s="11" customFormat="1" ht="15" x14ac:dyDescent="0.25">
      <c r="A40" s="11" t="s">
        <v>1</v>
      </c>
      <c r="B40" s="11">
        <v>100</v>
      </c>
      <c r="C40" s="11">
        <v>0.4</v>
      </c>
      <c r="D40" s="11">
        <v>149.14295000000001</v>
      </c>
      <c r="E40" s="11">
        <v>6.5666500000000001</v>
      </c>
      <c r="F40" s="11">
        <v>148.16199</v>
      </c>
      <c r="G40" s="11">
        <v>6.8357299999999999</v>
      </c>
      <c r="H40" s="11">
        <v>150.90331</v>
      </c>
      <c r="I40" s="11">
        <v>4.9347399999999997</v>
      </c>
      <c r="J40" s="11">
        <v>149.12880999999999</v>
      </c>
      <c r="K40" s="11">
        <v>4.5457900000000002</v>
      </c>
      <c r="P40" s="50"/>
      <c r="Q40" s="54"/>
      <c r="R40" s="50"/>
      <c r="S40" s="54"/>
      <c r="T40" s="50"/>
      <c r="U40" s="54"/>
      <c r="V40" s="50"/>
      <c r="W40" s="54"/>
    </row>
    <row r="41" spans="1:23" s="11" customFormat="1" ht="15" x14ac:dyDescent="0.25">
      <c r="A41" s="11" t="s">
        <v>1</v>
      </c>
      <c r="B41" s="11">
        <v>100</v>
      </c>
      <c r="C41" s="11">
        <v>0.4</v>
      </c>
      <c r="D41" s="11">
        <v>151.76767000000001</v>
      </c>
      <c r="E41" s="11">
        <v>5.36639</v>
      </c>
      <c r="F41" s="11">
        <v>148.28004999999999</v>
      </c>
      <c r="G41" s="11">
        <v>4.3546100000000001</v>
      </c>
      <c r="H41" s="11">
        <v>151.01831000000001</v>
      </c>
      <c r="I41" s="11">
        <v>4.7788000000000004</v>
      </c>
      <c r="J41" s="11">
        <v>148.23320000000001</v>
      </c>
      <c r="K41" s="11">
        <v>5.6874700000000002</v>
      </c>
      <c r="P41" s="50"/>
      <c r="Q41" s="54"/>
      <c r="R41" s="50"/>
      <c r="S41" s="54"/>
      <c r="T41" s="50"/>
      <c r="U41" s="54"/>
      <c r="V41" s="50"/>
      <c r="W41" s="54"/>
    </row>
    <row r="42" spans="1:23" s="11" customFormat="1" ht="15" x14ac:dyDescent="0.25">
      <c r="A42" s="11" t="s">
        <v>1</v>
      </c>
      <c r="B42" s="11">
        <v>100</v>
      </c>
      <c r="C42" s="11">
        <v>0.4</v>
      </c>
      <c r="D42" s="11">
        <v>150.71034</v>
      </c>
      <c r="E42" s="11">
        <v>6.53268</v>
      </c>
      <c r="F42" s="11">
        <v>148.42421999999999</v>
      </c>
      <c r="G42" s="11">
        <v>3.4042599999999998</v>
      </c>
      <c r="H42" s="11">
        <v>150.27006</v>
      </c>
      <c r="I42" s="11">
        <v>7.9089</v>
      </c>
      <c r="J42" s="11">
        <v>156.87576999999999</v>
      </c>
      <c r="K42" s="11">
        <v>1.5803499999999999</v>
      </c>
      <c r="P42" s="50"/>
      <c r="Q42" s="54"/>
      <c r="R42" s="50"/>
      <c r="S42" s="54"/>
      <c r="T42" s="50"/>
      <c r="U42" s="54"/>
      <c r="V42" s="50"/>
      <c r="W42" s="54"/>
    </row>
    <row r="43" spans="1:23" s="11" customFormat="1" ht="15" x14ac:dyDescent="0.25">
      <c r="A43" s="11" t="s">
        <v>1</v>
      </c>
      <c r="B43" s="11">
        <v>100</v>
      </c>
      <c r="C43" s="11">
        <v>0.7</v>
      </c>
      <c r="D43" s="11">
        <v>108.25579999999999</v>
      </c>
      <c r="E43" s="11">
        <v>7.2929300000000001</v>
      </c>
      <c r="F43" s="11">
        <v>143.10391999999999</v>
      </c>
      <c r="G43" s="11">
        <v>11.935829999999999</v>
      </c>
      <c r="H43" s="11">
        <v>110.27544</v>
      </c>
      <c r="I43" s="11">
        <v>7.0605599999999997</v>
      </c>
      <c r="J43" s="11">
        <v>107.92663</v>
      </c>
      <c r="K43" s="11">
        <v>11.16187</v>
      </c>
      <c r="P43" s="50"/>
      <c r="Q43" s="54"/>
      <c r="R43" s="50"/>
      <c r="S43" s="54"/>
      <c r="T43" s="50"/>
      <c r="U43" s="54"/>
      <c r="V43" s="50"/>
      <c r="W43" s="54"/>
    </row>
    <row r="44" spans="1:23" s="11" customFormat="1" ht="15" x14ac:dyDescent="0.25">
      <c r="A44" s="11" t="s">
        <v>1</v>
      </c>
      <c r="B44" s="11">
        <v>100</v>
      </c>
      <c r="C44" s="11">
        <v>0.7</v>
      </c>
      <c r="D44" s="11">
        <v>108.2758</v>
      </c>
      <c r="E44" s="11">
        <v>5.7635399999999999</v>
      </c>
      <c r="F44" s="11">
        <v>143.20578</v>
      </c>
      <c r="G44" s="11">
        <v>5.0818500000000002</v>
      </c>
      <c r="H44" s="11">
        <v>111.65196</v>
      </c>
      <c r="I44" s="11">
        <v>5.6140499999999998</v>
      </c>
      <c r="J44" s="11">
        <v>108.88661999999999</v>
      </c>
      <c r="K44" s="11">
        <v>9.4239499999999996</v>
      </c>
      <c r="P44" s="50"/>
      <c r="Q44" s="54"/>
      <c r="R44" s="50"/>
      <c r="S44" s="54"/>
      <c r="T44" s="50"/>
      <c r="U44" s="54"/>
      <c r="V44" s="50"/>
      <c r="W44" s="54"/>
    </row>
    <row r="45" spans="1:23" s="11" customFormat="1" ht="15" x14ac:dyDescent="0.25">
      <c r="A45" s="11" t="s">
        <v>1</v>
      </c>
      <c r="B45" s="11">
        <v>100</v>
      </c>
      <c r="C45" s="11">
        <v>0.7</v>
      </c>
      <c r="D45" s="11">
        <v>108.87837</v>
      </c>
      <c r="E45" s="11">
        <v>6.6233300000000002</v>
      </c>
      <c r="F45" s="11">
        <v>143.06315000000001</v>
      </c>
      <c r="G45" s="11">
        <v>15.125389999999999</v>
      </c>
      <c r="H45" s="11">
        <v>109.65303</v>
      </c>
      <c r="I45" s="11">
        <v>13.47697</v>
      </c>
      <c r="J45" s="11">
        <v>108.07419</v>
      </c>
      <c r="K45" s="11">
        <v>16.850210000000001</v>
      </c>
      <c r="P45" s="50"/>
      <c r="Q45" s="54"/>
      <c r="R45" s="50"/>
      <c r="S45" s="54"/>
      <c r="T45" s="50"/>
      <c r="U45" s="54"/>
      <c r="V45" s="50"/>
      <c r="W45" s="54"/>
    </row>
    <row r="46" spans="1:23" s="11" customFormat="1" ht="15" x14ac:dyDescent="0.25">
      <c r="A46" s="11" t="s">
        <v>1</v>
      </c>
      <c r="B46" s="11">
        <v>100</v>
      </c>
      <c r="C46" s="11">
        <v>0.7</v>
      </c>
      <c r="D46" s="11">
        <v>108.87837</v>
      </c>
      <c r="E46" s="11">
        <v>5.9482499999999998</v>
      </c>
      <c r="F46" s="11">
        <v>143.11982</v>
      </c>
      <c r="G46" s="11">
        <v>22.4314</v>
      </c>
      <c r="H46" s="11">
        <v>109.99664</v>
      </c>
      <c r="I46" s="11">
        <v>5.91798</v>
      </c>
      <c r="J46" s="11">
        <v>108.83329999999999</v>
      </c>
      <c r="K46" s="11">
        <v>11.345459999999999</v>
      </c>
      <c r="P46" s="50"/>
      <c r="Q46" s="54"/>
      <c r="R46" s="50"/>
      <c r="S46" s="54"/>
      <c r="T46" s="50"/>
      <c r="U46" s="54"/>
      <c r="V46" s="50"/>
      <c r="W46" s="54"/>
    </row>
    <row r="47" spans="1:23" s="11" customFormat="1" ht="15" x14ac:dyDescent="0.25">
      <c r="A47" s="11" t="s">
        <v>1</v>
      </c>
      <c r="B47" s="11">
        <v>100</v>
      </c>
      <c r="C47" s="11">
        <v>0.7</v>
      </c>
      <c r="D47" s="11">
        <v>108.86587</v>
      </c>
      <c r="E47" s="11">
        <v>6.3362100000000003</v>
      </c>
      <c r="F47" s="11">
        <v>143.08309</v>
      </c>
      <c r="G47" s="11">
        <v>24.16752</v>
      </c>
      <c r="H47" s="11">
        <v>108.36404</v>
      </c>
      <c r="I47" s="11">
        <v>6.2918599999999998</v>
      </c>
      <c r="J47" s="11">
        <v>108.13191999999999</v>
      </c>
      <c r="K47" s="11">
        <v>12.733409999999999</v>
      </c>
      <c r="P47" s="50"/>
      <c r="Q47" s="54"/>
      <c r="R47" s="50"/>
      <c r="S47" s="54"/>
      <c r="T47" s="50"/>
      <c r="U47" s="54"/>
      <c r="V47" s="50"/>
      <c r="W47" s="54"/>
    </row>
    <row r="48" spans="1:23" s="11" customFormat="1" ht="15" x14ac:dyDescent="0.25">
      <c r="A48" s="11" t="s">
        <v>1</v>
      </c>
      <c r="B48" s="11">
        <v>100</v>
      </c>
      <c r="C48" s="11">
        <v>0.7</v>
      </c>
      <c r="D48" s="11">
        <v>108.38218999999999</v>
      </c>
      <c r="E48" s="11">
        <v>11.271979999999999</v>
      </c>
      <c r="F48" s="11">
        <v>143.05565999999999</v>
      </c>
      <c r="G48" s="11">
        <v>20.15982</v>
      </c>
      <c r="H48" s="11">
        <v>108.70198000000001</v>
      </c>
      <c r="I48" s="11">
        <v>12.05143</v>
      </c>
      <c r="J48" s="11">
        <v>108.89041</v>
      </c>
      <c r="K48" s="11">
        <v>8.3995599999999992</v>
      </c>
      <c r="P48" s="50"/>
      <c r="Q48" s="54"/>
      <c r="R48" s="50"/>
      <c r="S48" s="54"/>
      <c r="T48" s="50"/>
      <c r="U48" s="54"/>
      <c r="V48" s="50"/>
      <c r="W48" s="54"/>
    </row>
    <row r="49" spans="1:23" s="11" customFormat="1" ht="15" x14ac:dyDescent="0.25">
      <c r="A49" s="11" t="s">
        <v>1</v>
      </c>
      <c r="B49" s="11">
        <v>100</v>
      </c>
      <c r="C49" s="11">
        <v>0.7</v>
      </c>
      <c r="D49" s="11">
        <v>108.87837</v>
      </c>
      <c r="E49" s="11">
        <v>5.9419000000000004</v>
      </c>
      <c r="F49" s="11">
        <v>143.15745000000001</v>
      </c>
      <c r="G49" s="11">
        <v>6.2536399999999999</v>
      </c>
      <c r="H49" s="11">
        <v>111.39096000000001</v>
      </c>
      <c r="I49" s="11">
        <v>3.8404400000000001</v>
      </c>
      <c r="J49" s="11">
        <v>108.72016000000001</v>
      </c>
      <c r="K49" s="11">
        <v>7.0967200000000004</v>
      </c>
      <c r="P49" s="50"/>
      <c r="Q49" s="54"/>
      <c r="R49" s="50"/>
      <c r="S49" s="54"/>
      <c r="T49" s="50"/>
      <c r="U49" s="54"/>
      <c r="V49" s="50"/>
      <c r="W49" s="54"/>
    </row>
    <row r="50" spans="1:23" s="11" customFormat="1" ht="15" x14ac:dyDescent="0.25">
      <c r="A50" s="11" t="s">
        <v>1</v>
      </c>
      <c r="B50" s="11">
        <v>100</v>
      </c>
      <c r="C50" s="11">
        <v>0.7</v>
      </c>
      <c r="D50" s="11">
        <v>108.2758</v>
      </c>
      <c r="E50" s="11">
        <v>6.1278499999999996</v>
      </c>
      <c r="F50" s="11">
        <v>143.20059000000001</v>
      </c>
      <c r="G50" s="11">
        <v>8.2668400000000002</v>
      </c>
      <c r="H50" s="11">
        <v>110.90821</v>
      </c>
      <c r="I50" s="11">
        <v>7.9420200000000003</v>
      </c>
      <c r="J50" s="11">
        <v>108.34468</v>
      </c>
      <c r="K50" s="11">
        <v>5.5589300000000001</v>
      </c>
      <c r="P50" s="50"/>
      <c r="Q50" s="54"/>
      <c r="R50" s="50"/>
      <c r="S50" s="54"/>
      <c r="T50" s="50"/>
      <c r="U50" s="54"/>
      <c r="V50" s="50"/>
      <c r="W50" s="54"/>
    </row>
    <row r="51" spans="1:23" s="11" customFormat="1" ht="15" x14ac:dyDescent="0.25">
      <c r="A51" s="11" t="s">
        <v>1</v>
      </c>
      <c r="B51" s="11">
        <v>100</v>
      </c>
      <c r="C51" s="11">
        <v>0.7</v>
      </c>
      <c r="D51" s="11">
        <v>108.2383</v>
      </c>
      <c r="E51" s="11">
        <v>10.23123</v>
      </c>
      <c r="F51" s="11">
        <v>143.10732999999999</v>
      </c>
      <c r="G51" s="11">
        <v>16.284659999999999</v>
      </c>
      <c r="H51" s="11">
        <v>111.40628</v>
      </c>
      <c r="I51" s="11">
        <v>5.3540000000000001</v>
      </c>
      <c r="J51" s="11">
        <v>117.29351</v>
      </c>
      <c r="K51" s="11">
        <v>5.6110899999999999</v>
      </c>
      <c r="P51" s="50"/>
      <c r="Q51" s="54"/>
      <c r="R51" s="50"/>
      <c r="S51" s="54"/>
      <c r="T51" s="50"/>
      <c r="U51" s="54"/>
      <c r="V51" s="50"/>
      <c r="W51" s="54"/>
    </row>
    <row r="52" spans="1:23" s="11" customFormat="1" ht="15" x14ac:dyDescent="0.25">
      <c r="A52" s="11" t="s">
        <v>1</v>
      </c>
      <c r="B52" s="11">
        <v>100</v>
      </c>
      <c r="C52" s="11">
        <v>0.7</v>
      </c>
      <c r="D52" s="11">
        <v>108.2758</v>
      </c>
      <c r="E52" s="11">
        <v>5.9935400000000003</v>
      </c>
      <c r="F52" s="11">
        <v>142.37233000000001</v>
      </c>
      <c r="G52" s="11">
        <v>21.649450000000002</v>
      </c>
      <c r="H52" s="11">
        <v>109.17711</v>
      </c>
      <c r="I52" s="11">
        <v>7.3711500000000001</v>
      </c>
      <c r="J52" s="11">
        <v>108.92874</v>
      </c>
      <c r="K52" s="11">
        <v>8.0972399999999993</v>
      </c>
      <c r="P52" s="50"/>
      <c r="Q52" s="54"/>
      <c r="R52" s="50"/>
      <c r="S52" s="54"/>
      <c r="T52" s="50"/>
      <c r="U52" s="54"/>
      <c r="V52" s="50"/>
      <c r="W52" s="54"/>
    </row>
    <row r="53" spans="1:23" s="11" customFormat="1" ht="15" x14ac:dyDescent="0.25">
      <c r="A53" s="11" t="s">
        <v>1</v>
      </c>
      <c r="B53" s="11">
        <v>100</v>
      </c>
      <c r="C53" s="11">
        <v>1</v>
      </c>
      <c r="D53" s="11">
        <v>104.52996</v>
      </c>
      <c r="E53" s="11">
        <v>9.6376299999999997</v>
      </c>
      <c r="F53" s="11">
        <v>103.26197999999999</v>
      </c>
      <c r="G53" s="11">
        <v>35.508540000000004</v>
      </c>
      <c r="H53" s="11">
        <v>105.39344</v>
      </c>
      <c r="I53" s="11">
        <v>11.64161</v>
      </c>
      <c r="J53" s="11">
        <v>104.3446</v>
      </c>
      <c r="K53" s="11">
        <v>11.92445</v>
      </c>
      <c r="P53" s="50"/>
      <c r="Q53" s="54"/>
      <c r="R53" s="50"/>
      <c r="S53" s="54"/>
      <c r="T53" s="50"/>
      <c r="U53" s="54"/>
      <c r="V53" s="50"/>
      <c r="W53" s="54"/>
    </row>
    <row r="54" spans="1:23" s="11" customFormat="1" ht="15" x14ac:dyDescent="0.25">
      <c r="A54" s="11" t="s">
        <v>1</v>
      </c>
      <c r="B54" s="11">
        <v>100</v>
      </c>
      <c r="C54" s="11">
        <v>1</v>
      </c>
      <c r="D54" s="11">
        <v>104.55247</v>
      </c>
      <c r="E54" s="11">
        <v>8.4371200000000002</v>
      </c>
      <c r="F54" s="11">
        <v>103.51197000000001</v>
      </c>
      <c r="G54" s="11">
        <v>23.356760000000001</v>
      </c>
      <c r="H54" s="11">
        <v>105.46386</v>
      </c>
      <c r="I54" s="11">
        <v>5.6280200000000002</v>
      </c>
      <c r="J54" s="11">
        <v>104.60428</v>
      </c>
      <c r="K54" s="11">
        <v>3.6358000000000001</v>
      </c>
      <c r="P54" s="50"/>
      <c r="Q54" s="54"/>
      <c r="R54" s="50"/>
      <c r="S54" s="54"/>
      <c r="T54" s="50"/>
      <c r="U54" s="54"/>
      <c r="V54" s="50"/>
      <c r="W54" s="54"/>
    </row>
    <row r="55" spans="1:23" s="11" customFormat="1" ht="15" x14ac:dyDescent="0.25">
      <c r="A55" s="11" t="s">
        <v>1</v>
      </c>
      <c r="B55" s="11">
        <v>100</v>
      </c>
      <c r="C55" s="11">
        <v>1</v>
      </c>
      <c r="D55" s="11">
        <v>104.60169999999999</v>
      </c>
      <c r="E55" s="11">
        <v>7.4868300000000003</v>
      </c>
      <c r="F55" s="11">
        <v>103.29877</v>
      </c>
      <c r="G55" s="11">
        <v>29.046320000000001</v>
      </c>
      <c r="H55" s="11">
        <v>104.94038</v>
      </c>
      <c r="I55" s="11">
        <v>11.512370000000001</v>
      </c>
      <c r="J55" s="11">
        <v>104.60428</v>
      </c>
      <c r="K55" s="11">
        <v>4.1613899999999999</v>
      </c>
      <c r="P55" s="50"/>
      <c r="Q55" s="54"/>
      <c r="R55" s="50"/>
      <c r="S55" s="54"/>
      <c r="T55" s="50"/>
      <c r="U55" s="54"/>
      <c r="V55" s="50"/>
      <c r="W55" s="54"/>
    </row>
    <row r="56" spans="1:23" s="11" customFormat="1" ht="15" x14ac:dyDescent="0.25">
      <c r="A56" s="11" t="s">
        <v>1</v>
      </c>
      <c r="B56" s="11">
        <v>100</v>
      </c>
      <c r="C56" s="11">
        <v>1</v>
      </c>
      <c r="D56" s="11">
        <v>104.54913000000001</v>
      </c>
      <c r="E56" s="11">
        <v>11.42266</v>
      </c>
      <c r="F56" s="11">
        <v>103.32086</v>
      </c>
      <c r="G56" s="11">
        <v>29.514060000000001</v>
      </c>
      <c r="H56" s="11">
        <v>105.52753</v>
      </c>
      <c r="I56" s="11">
        <v>7.18</v>
      </c>
      <c r="J56" s="11">
        <v>104.60428</v>
      </c>
      <c r="K56" s="11">
        <v>4.2928100000000002</v>
      </c>
      <c r="P56" s="50"/>
      <c r="Q56" s="54"/>
      <c r="R56" s="50"/>
      <c r="S56" s="54"/>
      <c r="T56" s="50"/>
      <c r="U56" s="54"/>
      <c r="V56" s="50"/>
      <c r="W56" s="54"/>
    </row>
    <row r="57" spans="1:23" s="11" customFormat="1" ht="15" x14ac:dyDescent="0.25">
      <c r="A57" s="11" t="s">
        <v>1</v>
      </c>
      <c r="B57" s="11">
        <v>100</v>
      </c>
      <c r="C57" s="11">
        <v>1</v>
      </c>
      <c r="D57" s="11">
        <v>104.40747</v>
      </c>
      <c r="E57" s="11">
        <v>11.037430000000001</v>
      </c>
      <c r="F57" s="11">
        <v>103.2458</v>
      </c>
      <c r="G57" s="11">
        <v>26.559760000000001</v>
      </c>
      <c r="H57" s="11">
        <v>108.63853</v>
      </c>
      <c r="I57" s="11">
        <v>11.00459</v>
      </c>
      <c r="J57" s="11">
        <v>104.36969000000001</v>
      </c>
      <c r="K57" s="11">
        <v>15.08286</v>
      </c>
      <c r="P57" s="50"/>
      <c r="Q57" s="54"/>
      <c r="R57" s="50"/>
      <c r="S57" s="54"/>
      <c r="T57" s="50"/>
      <c r="U57" s="54"/>
      <c r="V57" s="50"/>
      <c r="W57" s="54"/>
    </row>
    <row r="58" spans="1:23" s="11" customFormat="1" ht="15" x14ac:dyDescent="0.25">
      <c r="A58" s="11" t="s">
        <v>1</v>
      </c>
      <c r="B58" s="11">
        <v>100</v>
      </c>
      <c r="C58" s="11">
        <v>1</v>
      </c>
      <c r="D58" s="11">
        <v>104.52996</v>
      </c>
      <c r="E58" s="11">
        <v>14.39892</v>
      </c>
      <c r="F58" s="11">
        <v>104.04496</v>
      </c>
      <c r="G58" s="11">
        <v>12.84182</v>
      </c>
      <c r="H58" s="11">
        <v>105.12682</v>
      </c>
      <c r="I58" s="11">
        <v>14.65479</v>
      </c>
      <c r="J58" s="11">
        <v>104.45627</v>
      </c>
      <c r="K58" s="11">
        <v>15.927009999999999</v>
      </c>
      <c r="P58" s="50"/>
      <c r="Q58" s="54"/>
      <c r="R58" s="50"/>
      <c r="S58" s="54"/>
      <c r="T58" s="50"/>
      <c r="U58" s="54"/>
      <c r="V58" s="50"/>
      <c r="W58" s="54"/>
    </row>
    <row r="59" spans="1:23" s="11" customFormat="1" ht="15" x14ac:dyDescent="0.25">
      <c r="A59" s="11" t="s">
        <v>1</v>
      </c>
      <c r="B59" s="11">
        <v>100</v>
      </c>
      <c r="C59" s="11">
        <v>1</v>
      </c>
      <c r="D59" s="11">
        <v>104.5258</v>
      </c>
      <c r="E59" s="11">
        <v>16.397600000000001</v>
      </c>
      <c r="F59" s="11">
        <v>103.24697999999999</v>
      </c>
      <c r="G59" s="11">
        <v>43.284990000000001</v>
      </c>
      <c r="H59" s="11">
        <v>109.09019000000001</v>
      </c>
      <c r="I59" s="11">
        <v>7.3675600000000001</v>
      </c>
      <c r="J59" s="11">
        <v>104.60551</v>
      </c>
      <c r="K59" s="11">
        <v>5.12059</v>
      </c>
      <c r="P59" s="50"/>
      <c r="Q59" s="54"/>
      <c r="R59" s="50"/>
      <c r="S59" s="54"/>
      <c r="T59" s="50"/>
      <c r="U59" s="54"/>
      <c r="V59" s="50"/>
      <c r="W59" s="54"/>
    </row>
    <row r="60" spans="1:23" s="11" customFormat="1" ht="15" x14ac:dyDescent="0.25">
      <c r="A60" s="11" t="s">
        <v>1</v>
      </c>
      <c r="B60" s="11">
        <v>100</v>
      </c>
      <c r="C60" s="11">
        <v>1</v>
      </c>
      <c r="D60" s="11">
        <v>104.56837</v>
      </c>
      <c r="E60" s="11">
        <v>12.95299</v>
      </c>
      <c r="F60" s="11">
        <v>103.29637</v>
      </c>
      <c r="G60" s="11">
        <v>40.377020000000002</v>
      </c>
      <c r="H60" s="11">
        <v>105.46032</v>
      </c>
      <c r="I60" s="11">
        <v>10.359170000000001</v>
      </c>
      <c r="J60" s="11">
        <v>104.37503</v>
      </c>
      <c r="K60" s="11">
        <v>9.86388</v>
      </c>
      <c r="P60" s="50"/>
      <c r="Q60" s="54"/>
      <c r="R60" s="50"/>
      <c r="S60" s="54"/>
      <c r="T60" s="50"/>
      <c r="U60" s="54"/>
      <c r="V60" s="50"/>
      <c r="W60" s="54"/>
    </row>
    <row r="61" spans="1:23" s="11" customFormat="1" ht="15" x14ac:dyDescent="0.25">
      <c r="A61" s="11" t="s">
        <v>1</v>
      </c>
      <c r="B61" s="11">
        <v>100</v>
      </c>
      <c r="C61" s="11">
        <v>1</v>
      </c>
      <c r="D61" s="11">
        <v>104.40747</v>
      </c>
      <c r="E61" s="11">
        <v>14.29688</v>
      </c>
      <c r="F61" s="11">
        <v>103.27775</v>
      </c>
      <c r="G61" s="11">
        <v>36.391730000000003</v>
      </c>
      <c r="H61" s="11">
        <v>105.3826</v>
      </c>
      <c r="I61" s="11">
        <v>9.9794499999999999</v>
      </c>
      <c r="J61" s="11">
        <v>104.60428</v>
      </c>
      <c r="K61" s="11">
        <v>4.5953799999999996</v>
      </c>
      <c r="P61" s="50"/>
      <c r="Q61" s="54"/>
      <c r="R61" s="50"/>
      <c r="S61" s="54"/>
      <c r="T61" s="50"/>
      <c r="U61" s="54"/>
      <c r="V61" s="50"/>
      <c r="W61" s="54"/>
    </row>
    <row r="62" spans="1:23" s="11" customFormat="1" ht="15" x14ac:dyDescent="0.25">
      <c r="A62" s="11" t="s">
        <v>1</v>
      </c>
      <c r="B62" s="11">
        <v>100</v>
      </c>
      <c r="C62" s="11">
        <v>1</v>
      </c>
      <c r="D62" s="11">
        <v>104.55247</v>
      </c>
      <c r="E62" s="11">
        <v>9.1148900000000008</v>
      </c>
      <c r="F62" s="11">
        <v>103.58586</v>
      </c>
      <c r="G62" s="11">
        <v>23.48113</v>
      </c>
      <c r="H62" s="11">
        <v>107.61821</v>
      </c>
      <c r="I62" s="11">
        <v>8.7012199999999993</v>
      </c>
      <c r="J62" s="11">
        <v>104.40512</v>
      </c>
      <c r="K62" s="11">
        <v>11.923389999999999</v>
      </c>
      <c r="P62" s="50"/>
      <c r="Q62" s="54"/>
      <c r="R62" s="50"/>
      <c r="S62" s="54"/>
      <c r="T62" s="50"/>
      <c r="U62" s="54"/>
      <c r="V62" s="50"/>
      <c r="W62" s="54"/>
    </row>
    <row r="63" spans="1:23" s="11" customFormat="1" ht="15" x14ac:dyDescent="0.25">
      <c r="A63" s="11" t="s">
        <v>1</v>
      </c>
      <c r="B63" s="11">
        <v>1000</v>
      </c>
      <c r="C63" s="11">
        <v>0.4</v>
      </c>
      <c r="D63" s="11">
        <v>1072.92191</v>
      </c>
      <c r="E63" s="11">
        <v>396.6644</v>
      </c>
      <c r="F63" s="11">
        <v>1070.8310200000001</v>
      </c>
      <c r="G63" s="11">
        <v>854.58767</v>
      </c>
      <c r="H63" s="11">
        <v>1155.5447300000001</v>
      </c>
      <c r="I63" s="11">
        <v>251.78945999999999</v>
      </c>
      <c r="J63" s="11">
        <v>1088.3263199999999</v>
      </c>
      <c r="K63" s="11">
        <v>102.17099</v>
      </c>
      <c r="P63" s="50"/>
      <c r="Q63" s="54"/>
      <c r="R63" s="50"/>
      <c r="S63" s="54"/>
      <c r="T63" s="50"/>
      <c r="U63" s="54"/>
      <c r="V63" s="50"/>
      <c r="W63" s="54"/>
    </row>
    <row r="64" spans="1:23" s="11" customFormat="1" ht="15" x14ac:dyDescent="0.25">
      <c r="A64" s="11" t="s">
        <v>1</v>
      </c>
      <c r="B64" s="11">
        <v>1000</v>
      </c>
      <c r="C64" s="11">
        <v>0.4</v>
      </c>
      <c r="D64" s="11">
        <v>1074.45902</v>
      </c>
      <c r="E64" s="11">
        <v>589.87446</v>
      </c>
      <c r="F64" s="11">
        <v>1070.5526400000001</v>
      </c>
      <c r="G64" s="11">
        <v>978.94163000000003</v>
      </c>
      <c r="H64" s="11">
        <v>1206.9397300000001</v>
      </c>
      <c r="I64" s="11">
        <v>201.5566</v>
      </c>
      <c r="J64" s="11">
        <v>1088.3263199999999</v>
      </c>
      <c r="K64" s="11">
        <v>101.91752</v>
      </c>
      <c r="P64" s="50"/>
      <c r="Q64" s="54"/>
      <c r="R64" s="50"/>
      <c r="S64" s="54"/>
      <c r="T64" s="50"/>
      <c r="U64" s="54"/>
      <c r="V64" s="50"/>
      <c r="W64" s="54"/>
    </row>
    <row r="65" spans="1:23" s="11" customFormat="1" ht="15" x14ac:dyDescent="0.25">
      <c r="A65" s="11" t="s">
        <v>1</v>
      </c>
      <c r="B65" s="11">
        <v>1000</v>
      </c>
      <c r="C65" s="11">
        <v>0.4</v>
      </c>
      <c r="D65" s="11">
        <v>1073.09844</v>
      </c>
      <c r="E65" s="11">
        <v>402.60802999999999</v>
      </c>
      <c r="F65" s="11">
        <v>1070.91992</v>
      </c>
      <c r="G65" s="11">
        <v>927.08605</v>
      </c>
      <c r="H65" s="11">
        <v>1291.19973</v>
      </c>
      <c r="I65" s="11">
        <v>79.382050000000007</v>
      </c>
      <c r="J65" s="11">
        <v>1088.32212</v>
      </c>
      <c r="K65" s="11">
        <v>110.12477</v>
      </c>
      <c r="P65" s="50"/>
      <c r="Q65" s="54"/>
      <c r="R65" s="50"/>
      <c r="S65" s="54"/>
      <c r="T65" s="50"/>
      <c r="U65" s="54"/>
      <c r="V65" s="50"/>
      <c r="W65" s="54"/>
    </row>
    <row r="66" spans="1:23" s="11" customFormat="1" ht="15" x14ac:dyDescent="0.25">
      <c r="A66" s="11" t="s">
        <v>1</v>
      </c>
      <c r="B66" s="11">
        <v>1000</v>
      </c>
      <c r="C66" s="11">
        <v>0.4</v>
      </c>
      <c r="D66" s="11">
        <v>1074.84051</v>
      </c>
      <c r="E66" s="11">
        <v>550.15905999999995</v>
      </c>
      <c r="F66" s="11">
        <v>1070.7432200000001</v>
      </c>
      <c r="G66" s="11">
        <v>888.10712000000001</v>
      </c>
      <c r="H66" s="11">
        <v>1138.3314700000001</v>
      </c>
      <c r="I66" s="11">
        <v>275.96609000000001</v>
      </c>
      <c r="J66" s="11">
        <v>1088.3263199999999</v>
      </c>
      <c r="K66" s="11">
        <v>102.51224000000001</v>
      </c>
      <c r="P66" s="50"/>
      <c r="Q66" s="54"/>
      <c r="R66" s="50"/>
      <c r="S66" s="54"/>
      <c r="T66" s="50"/>
      <c r="U66" s="54"/>
      <c r="V66" s="50"/>
      <c r="W66" s="54"/>
    </row>
    <row r="67" spans="1:23" s="11" customFormat="1" ht="15" x14ac:dyDescent="0.25">
      <c r="A67" s="11" t="s">
        <v>1</v>
      </c>
      <c r="B67" s="11">
        <v>1000</v>
      </c>
      <c r="C67" s="11">
        <v>0.4</v>
      </c>
      <c r="D67" s="11">
        <v>1072.6865700000001</v>
      </c>
      <c r="E67" s="11">
        <v>568.32326999999998</v>
      </c>
      <c r="F67" s="11">
        <v>1073.4121</v>
      </c>
      <c r="G67" s="11">
        <v>181.69956999999999</v>
      </c>
      <c r="H67" s="11">
        <v>1218.4445800000001</v>
      </c>
      <c r="I67" s="11">
        <v>112.80412</v>
      </c>
      <c r="J67" s="11">
        <v>1088.3230900000001</v>
      </c>
      <c r="K67" s="11">
        <v>143.96798999999999</v>
      </c>
      <c r="P67" s="50"/>
      <c r="Q67" s="54"/>
      <c r="R67" s="50"/>
      <c r="S67" s="54"/>
      <c r="T67" s="50"/>
      <c r="U67" s="54"/>
      <c r="V67" s="50"/>
      <c r="W67" s="54"/>
    </row>
    <row r="68" spans="1:23" s="11" customFormat="1" ht="15" x14ac:dyDescent="0.25">
      <c r="A68" s="11" t="s">
        <v>1</v>
      </c>
      <c r="B68" s="11">
        <v>1000</v>
      </c>
      <c r="C68" s="11">
        <v>0.4</v>
      </c>
      <c r="D68" s="11">
        <v>1079.7659799999999</v>
      </c>
      <c r="E68" s="11">
        <v>433.30802999999997</v>
      </c>
      <c r="F68" s="11">
        <v>1070.4935700000001</v>
      </c>
      <c r="G68" s="11">
        <v>1156.88609</v>
      </c>
      <c r="H68" s="11">
        <v>1208.5775000000001</v>
      </c>
      <c r="I68" s="11">
        <v>96.262739999999994</v>
      </c>
      <c r="J68" s="11">
        <v>1088.3263199999999</v>
      </c>
      <c r="K68" s="11">
        <v>103.25521999999999</v>
      </c>
      <c r="P68" s="50"/>
      <c r="Q68" s="54"/>
      <c r="R68" s="50"/>
      <c r="S68" s="54"/>
      <c r="T68" s="50"/>
      <c r="U68" s="54"/>
      <c r="V68" s="50"/>
      <c r="W68" s="54"/>
    </row>
    <row r="69" spans="1:23" s="11" customFormat="1" ht="15" x14ac:dyDescent="0.25">
      <c r="A69" s="11" t="s">
        <v>1</v>
      </c>
      <c r="B69" s="11">
        <v>1000</v>
      </c>
      <c r="C69" s="11">
        <v>0.4</v>
      </c>
      <c r="D69" s="11">
        <v>1072.0186100000001</v>
      </c>
      <c r="E69" s="11">
        <v>336.76047</v>
      </c>
      <c r="F69" s="11">
        <v>1071.50926</v>
      </c>
      <c r="G69" s="11">
        <v>711.23402999999996</v>
      </c>
      <c r="H69" s="11">
        <v>1152.76973</v>
      </c>
      <c r="I69" s="11">
        <v>230.16083</v>
      </c>
      <c r="J69" s="11">
        <v>1088.3263199999999</v>
      </c>
      <c r="K69" s="11">
        <v>103.44305</v>
      </c>
      <c r="P69" s="50"/>
      <c r="Q69" s="54"/>
      <c r="R69" s="50"/>
      <c r="S69" s="54"/>
      <c r="T69" s="50"/>
      <c r="U69" s="54"/>
      <c r="V69" s="50"/>
      <c r="W69" s="54"/>
    </row>
    <row r="70" spans="1:23" s="11" customFormat="1" ht="15" x14ac:dyDescent="0.25">
      <c r="A70" s="11" t="s">
        <v>1</v>
      </c>
      <c r="B70" s="11">
        <v>1000</v>
      </c>
      <c r="C70" s="11">
        <v>0.4</v>
      </c>
      <c r="D70" s="11">
        <v>1072.33528</v>
      </c>
      <c r="E70" s="11">
        <v>1037.55251</v>
      </c>
      <c r="F70" s="11">
        <v>1072.4583299999999</v>
      </c>
      <c r="G70" s="11">
        <v>477.81268999999998</v>
      </c>
      <c r="H70" s="11">
        <v>1167.2023799999999</v>
      </c>
      <c r="I70" s="11">
        <v>239.10081</v>
      </c>
      <c r="J70" s="11">
        <v>1088.3263199999999</v>
      </c>
      <c r="K70" s="11">
        <v>107.26079</v>
      </c>
      <c r="P70" s="50"/>
      <c r="Q70" s="54"/>
      <c r="R70" s="50"/>
      <c r="S70" s="54"/>
      <c r="T70" s="50"/>
      <c r="U70" s="54"/>
      <c r="V70" s="50"/>
      <c r="W70" s="54"/>
    </row>
    <row r="71" spans="1:23" s="11" customFormat="1" ht="15" x14ac:dyDescent="0.25">
      <c r="A71" s="11" t="s">
        <v>1</v>
      </c>
      <c r="B71" s="11">
        <v>1000</v>
      </c>
      <c r="C71" s="11">
        <v>0.4</v>
      </c>
      <c r="D71" s="11">
        <v>1073.35491</v>
      </c>
      <c r="E71" s="11">
        <v>786.63842999999997</v>
      </c>
      <c r="F71" s="11">
        <v>1071.4495899999999</v>
      </c>
      <c r="G71" s="11">
        <v>723.03616</v>
      </c>
      <c r="H71" s="11">
        <v>1167.01973</v>
      </c>
      <c r="I71" s="11">
        <v>115.84368000000001</v>
      </c>
      <c r="J71" s="11">
        <v>1088.3263199999999</v>
      </c>
      <c r="K71" s="11">
        <v>108.31919000000001</v>
      </c>
      <c r="P71" s="50"/>
      <c r="Q71" s="54"/>
      <c r="R71" s="50"/>
      <c r="S71" s="54"/>
      <c r="T71" s="50"/>
      <c r="U71" s="54"/>
      <c r="V71" s="50"/>
      <c r="W71" s="54"/>
    </row>
    <row r="72" spans="1:23" s="11" customFormat="1" ht="15" x14ac:dyDescent="0.25">
      <c r="A72" s="11" t="s">
        <v>1</v>
      </c>
      <c r="B72" s="11">
        <v>1000</v>
      </c>
      <c r="C72" s="11">
        <v>0.4</v>
      </c>
      <c r="D72" s="11">
        <v>1071.3968</v>
      </c>
      <c r="E72" s="11">
        <v>651.28571999999997</v>
      </c>
      <c r="F72" s="11">
        <v>1070.9564399999999</v>
      </c>
      <c r="G72" s="11">
        <v>824.78069000000005</v>
      </c>
      <c r="H72" s="11">
        <v>1169.7557300000001</v>
      </c>
      <c r="I72" s="11">
        <v>177.3398</v>
      </c>
      <c r="J72" s="11">
        <v>1088.30846</v>
      </c>
      <c r="K72" s="11">
        <v>108.1407</v>
      </c>
      <c r="P72" s="50"/>
      <c r="Q72" s="54"/>
      <c r="R72" s="50"/>
      <c r="S72" s="54"/>
      <c r="T72" s="50"/>
      <c r="U72" s="54"/>
      <c r="V72" s="50"/>
      <c r="W72" s="54"/>
    </row>
    <row r="73" spans="1:23" s="11" customFormat="1" ht="15" x14ac:dyDescent="0.25">
      <c r="A73" s="11" t="s">
        <v>1</v>
      </c>
      <c r="B73" s="11">
        <v>1000</v>
      </c>
      <c r="C73" s="11">
        <v>0.7</v>
      </c>
      <c r="D73" s="11">
        <v>1036.63923</v>
      </c>
      <c r="E73" s="11">
        <v>1368.2421300000001</v>
      </c>
      <c r="F73" s="11">
        <v>1036.8459600000001</v>
      </c>
      <c r="G73" s="11">
        <v>330.12209000000001</v>
      </c>
      <c r="H73" s="11">
        <v>1051.7814699999999</v>
      </c>
      <c r="I73" s="11">
        <v>498.77314000000001</v>
      </c>
      <c r="J73" s="11">
        <v>1036.62139</v>
      </c>
      <c r="K73" s="11">
        <v>140.43</v>
      </c>
      <c r="P73" s="50"/>
      <c r="Q73" s="54"/>
      <c r="R73" s="50"/>
      <c r="S73" s="54"/>
      <c r="T73" s="50"/>
      <c r="U73" s="54"/>
      <c r="V73" s="50"/>
      <c r="W73" s="54"/>
    </row>
    <row r="74" spans="1:23" s="11" customFormat="1" ht="15" x14ac:dyDescent="0.25">
      <c r="A74" s="11" t="s">
        <v>1</v>
      </c>
      <c r="B74" s="11">
        <v>1000</v>
      </c>
      <c r="C74" s="11">
        <v>0.7</v>
      </c>
      <c r="D74" s="11">
        <v>1039.53856</v>
      </c>
      <c r="E74" s="11">
        <v>912.69029999999998</v>
      </c>
      <c r="F74" s="11">
        <v>1036.4541899999999</v>
      </c>
      <c r="G74" s="11">
        <v>642.96257000000003</v>
      </c>
      <c r="H74" s="11">
        <v>1044.57321</v>
      </c>
      <c r="I74" s="11">
        <v>428.10302999999999</v>
      </c>
      <c r="J74" s="11">
        <v>1036.62139</v>
      </c>
      <c r="K74" s="11">
        <v>144.82692</v>
      </c>
      <c r="P74" s="50"/>
      <c r="Q74" s="54"/>
      <c r="R74" s="50"/>
      <c r="S74" s="54"/>
      <c r="T74" s="50"/>
      <c r="U74" s="54"/>
      <c r="V74" s="50"/>
      <c r="W74" s="54"/>
    </row>
    <row r="75" spans="1:23" s="11" customFormat="1" ht="15" x14ac:dyDescent="0.25">
      <c r="A75" s="11" t="s">
        <v>1</v>
      </c>
      <c r="B75" s="11">
        <v>1000</v>
      </c>
      <c r="C75" s="11">
        <v>0.7</v>
      </c>
      <c r="D75" s="11">
        <v>1036.5816</v>
      </c>
      <c r="E75" s="11">
        <v>1088.68723</v>
      </c>
      <c r="F75" s="11">
        <v>1035.22514</v>
      </c>
      <c r="G75" s="11">
        <v>1401.02811</v>
      </c>
      <c r="H75" s="11">
        <v>1042.7126699999999</v>
      </c>
      <c r="I75" s="11">
        <v>535.14107000000001</v>
      </c>
      <c r="J75" s="11">
        <v>1036.62139</v>
      </c>
      <c r="K75" s="11">
        <v>144.81196</v>
      </c>
      <c r="P75" s="50"/>
      <c r="Q75" s="54"/>
      <c r="R75" s="50"/>
      <c r="S75" s="54"/>
      <c r="T75" s="50"/>
      <c r="U75" s="54"/>
      <c r="V75" s="50"/>
      <c r="W75" s="54"/>
    </row>
    <row r="76" spans="1:23" s="11" customFormat="1" ht="15" x14ac:dyDescent="0.25">
      <c r="A76" s="11" t="s">
        <v>1</v>
      </c>
      <c r="B76" s="11">
        <v>1000</v>
      </c>
      <c r="C76" s="11">
        <v>0.7</v>
      </c>
      <c r="D76" s="11">
        <v>1036.8759</v>
      </c>
      <c r="E76" s="11">
        <v>518.06956000000002</v>
      </c>
      <c r="F76" s="11">
        <v>1035.28874</v>
      </c>
      <c r="G76" s="11">
        <v>1238.3830700000001</v>
      </c>
      <c r="H76" s="11">
        <v>1098.4103</v>
      </c>
      <c r="I76" s="11">
        <v>309.83614999999998</v>
      </c>
      <c r="J76" s="11">
        <v>1036.61598</v>
      </c>
      <c r="K76" s="11">
        <v>154.40298999999999</v>
      </c>
      <c r="P76" s="50"/>
      <c r="Q76" s="54"/>
      <c r="R76" s="50"/>
      <c r="S76" s="54"/>
      <c r="T76" s="50"/>
      <c r="U76" s="54"/>
      <c r="V76" s="50"/>
      <c r="W76" s="54"/>
    </row>
    <row r="77" spans="1:23" s="11" customFormat="1" ht="15" x14ac:dyDescent="0.25">
      <c r="A77" s="11" t="s">
        <v>1</v>
      </c>
      <c r="B77" s="11">
        <v>1000</v>
      </c>
      <c r="C77" s="11">
        <v>0.7</v>
      </c>
      <c r="D77" s="11">
        <v>1036.4371799999999</v>
      </c>
      <c r="E77" s="11">
        <v>854.57956999999999</v>
      </c>
      <c r="F77" s="11">
        <v>1035.48459</v>
      </c>
      <c r="G77" s="11">
        <v>1296.52748</v>
      </c>
      <c r="H77" s="11">
        <v>1046.4398200000001</v>
      </c>
      <c r="I77" s="11">
        <v>589.65440999999998</v>
      </c>
      <c r="J77" s="11">
        <v>1036.6170400000001</v>
      </c>
      <c r="K77" s="11">
        <v>150.53277</v>
      </c>
      <c r="P77" s="50"/>
      <c r="Q77" s="54"/>
      <c r="R77" s="50"/>
      <c r="S77" s="54"/>
      <c r="T77" s="50"/>
      <c r="U77" s="54"/>
      <c r="V77" s="50"/>
      <c r="W77" s="54"/>
    </row>
    <row r="78" spans="1:23" s="11" customFormat="1" ht="15" x14ac:dyDescent="0.25">
      <c r="A78" s="11" t="s">
        <v>1</v>
      </c>
      <c r="B78" s="11">
        <v>1000</v>
      </c>
      <c r="C78" s="11">
        <v>0.7</v>
      </c>
      <c r="D78" s="11">
        <v>1036.77423</v>
      </c>
      <c r="E78" s="11">
        <v>711.68110999999999</v>
      </c>
      <c r="F78" s="11">
        <v>1035.8982100000001</v>
      </c>
      <c r="G78" s="11">
        <v>836.31844999999998</v>
      </c>
      <c r="H78" s="11">
        <v>1056.26865</v>
      </c>
      <c r="I78" s="11">
        <v>393.03728999999998</v>
      </c>
      <c r="J78" s="11">
        <v>1036.62139</v>
      </c>
      <c r="K78" s="11">
        <v>143.48145</v>
      </c>
      <c r="P78" s="50"/>
      <c r="Q78" s="54"/>
      <c r="R78" s="50"/>
      <c r="S78" s="54"/>
      <c r="T78" s="50"/>
      <c r="U78" s="54"/>
      <c r="V78" s="50"/>
      <c r="W78" s="54"/>
    </row>
    <row r="79" spans="1:23" s="11" customFormat="1" ht="15" x14ac:dyDescent="0.25">
      <c r="A79" s="11" t="s">
        <v>1</v>
      </c>
      <c r="B79" s="11">
        <v>1000</v>
      </c>
      <c r="C79" s="11">
        <v>0.7</v>
      </c>
      <c r="D79" s="11">
        <v>1037.0887700000001</v>
      </c>
      <c r="E79" s="11">
        <v>1153.1807100000001</v>
      </c>
      <c r="F79" s="11">
        <v>1035.18381</v>
      </c>
      <c r="G79" s="11">
        <v>1531.9665299999999</v>
      </c>
      <c r="H79" s="11">
        <v>1059.3245400000001</v>
      </c>
      <c r="I79" s="11">
        <v>379.19571000000002</v>
      </c>
      <c r="J79" s="11">
        <v>1036.6110100000001</v>
      </c>
      <c r="K79" s="11">
        <v>155.37795</v>
      </c>
      <c r="P79" s="50"/>
      <c r="Q79" s="54"/>
      <c r="R79" s="50"/>
      <c r="S79" s="54"/>
      <c r="T79" s="50"/>
      <c r="U79" s="54"/>
      <c r="V79" s="50"/>
      <c r="W79" s="54"/>
    </row>
    <row r="80" spans="1:23" s="11" customFormat="1" ht="15" x14ac:dyDescent="0.25">
      <c r="A80" s="11" t="s">
        <v>1</v>
      </c>
      <c r="B80" s="11">
        <v>1000</v>
      </c>
      <c r="C80" s="11">
        <v>0.7</v>
      </c>
      <c r="D80" s="11">
        <v>1036.67356</v>
      </c>
      <c r="E80" s="11">
        <v>528.05475000000001</v>
      </c>
      <c r="F80" s="11">
        <v>1035.5597399999999</v>
      </c>
      <c r="G80" s="11">
        <v>1082.63967</v>
      </c>
      <c r="H80" s="11">
        <v>1047.63933</v>
      </c>
      <c r="I80" s="11">
        <v>407.45319999999998</v>
      </c>
      <c r="J80" s="11">
        <v>1036.62139</v>
      </c>
      <c r="K80" s="11">
        <v>144.74057999999999</v>
      </c>
      <c r="P80" s="50"/>
      <c r="Q80" s="54"/>
      <c r="R80" s="50"/>
      <c r="S80" s="54"/>
      <c r="T80" s="50"/>
      <c r="U80" s="54"/>
      <c r="V80" s="50"/>
      <c r="W80" s="54"/>
    </row>
    <row r="81" spans="1:23" s="11" customFormat="1" ht="15" x14ac:dyDescent="0.25">
      <c r="A81" s="11" t="s">
        <v>1</v>
      </c>
      <c r="B81" s="11">
        <v>1000</v>
      </c>
      <c r="C81" s="11">
        <v>0.7</v>
      </c>
      <c r="D81" s="11">
        <v>1036.9085600000001</v>
      </c>
      <c r="E81" s="11">
        <v>502.45155</v>
      </c>
      <c r="F81" s="11">
        <v>1035.4272699999999</v>
      </c>
      <c r="G81" s="11">
        <v>1148.2084</v>
      </c>
      <c r="H81" s="11">
        <v>1087.50514</v>
      </c>
      <c r="I81" s="11">
        <v>360.74045000000001</v>
      </c>
      <c r="J81" s="11">
        <v>1036.6039800000001</v>
      </c>
      <c r="K81" s="11">
        <v>150.08847</v>
      </c>
      <c r="P81" s="50"/>
      <c r="Q81" s="54"/>
      <c r="R81" s="50"/>
      <c r="S81" s="54"/>
      <c r="T81" s="50"/>
      <c r="U81" s="54"/>
      <c r="V81" s="50"/>
      <c r="W81" s="54"/>
    </row>
    <row r="82" spans="1:23" s="11" customFormat="1" ht="15" x14ac:dyDescent="0.25">
      <c r="A82" s="11" t="s">
        <v>1</v>
      </c>
      <c r="B82" s="11">
        <v>1000</v>
      </c>
      <c r="C82" s="11">
        <v>0.7</v>
      </c>
      <c r="D82" s="11">
        <v>1036.7171800000001</v>
      </c>
      <c r="E82" s="11">
        <v>704.24513000000002</v>
      </c>
      <c r="F82" s="11">
        <v>1035.07987</v>
      </c>
      <c r="G82" s="11">
        <v>1418.45624</v>
      </c>
      <c r="H82" s="11">
        <v>1043.1739700000001</v>
      </c>
      <c r="I82" s="11">
        <v>482.21796999999998</v>
      </c>
      <c r="J82" s="11">
        <v>1036.62139</v>
      </c>
      <c r="K82" s="11">
        <v>147.63337999999999</v>
      </c>
      <c r="P82" s="50"/>
      <c r="Q82" s="54"/>
      <c r="R82" s="50"/>
      <c r="S82" s="54"/>
      <c r="T82" s="50"/>
      <c r="U82" s="54"/>
      <c r="V82" s="50"/>
      <c r="W82" s="54"/>
    </row>
    <row r="83" spans="1:23" s="11" customFormat="1" ht="15" x14ac:dyDescent="0.25">
      <c r="A83" s="11" t="s">
        <v>1</v>
      </c>
      <c r="B83" s="11">
        <v>1000</v>
      </c>
      <c r="C83" s="11">
        <v>1</v>
      </c>
      <c r="D83" s="11">
        <v>1035.47856</v>
      </c>
      <c r="E83" s="11">
        <v>956.50099999999998</v>
      </c>
      <c r="F83" s="11">
        <v>1034.6684600000001</v>
      </c>
      <c r="G83" s="11">
        <v>2709.7076099999999</v>
      </c>
      <c r="H83" s="11">
        <v>1039.4802</v>
      </c>
      <c r="I83" s="11">
        <v>473.03296999999998</v>
      </c>
      <c r="J83" s="11">
        <v>1036.5242599999999</v>
      </c>
      <c r="K83" s="11">
        <v>182.92416</v>
      </c>
      <c r="P83" s="50"/>
      <c r="Q83" s="54"/>
      <c r="R83" s="50"/>
      <c r="S83" s="54"/>
      <c r="T83" s="50"/>
      <c r="U83" s="54"/>
      <c r="V83" s="50"/>
      <c r="W83" s="54"/>
    </row>
    <row r="84" spans="1:23" s="11" customFormat="1" ht="15" x14ac:dyDescent="0.25">
      <c r="A84" s="11" t="s">
        <v>1</v>
      </c>
      <c r="B84" s="11">
        <v>1000</v>
      </c>
      <c r="C84" s="11">
        <v>1</v>
      </c>
      <c r="D84" s="11">
        <v>1035.4535599999999</v>
      </c>
      <c r="E84" s="11">
        <v>2658.2052800000001</v>
      </c>
      <c r="F84" s="11">
        <v>1034.75668</v>
      </c>
      <c r="G84" s="11">
        <v>2840.4116399999998</v>
      </c>
      <c r="H84" s="11">
        <v>1056.57592</v>
      </c>
      <c r="I84" s="11">
        <v>584.86901999999998</v>
      </c>
      <c r="J84" s="11">
        <v>1036.5242599999999</v>
      </c>
      <c r="K84" s="11">
        <v>176.03845000000001</v>
      </c>
      <c r="P84" s="50"/>
      <c r="Q84" s="54"/>
      <c r="R84" s="50"/>
      <c r="S84" s="54"/>
      <c r="T84" s="50"/>
      <c r="U84" s="54"/>
      <c r="V84" s="50"/>
      <c r="W84" s="54"/>
    </row>
    <row r="85" spans="1:23" s="11" customFormat="1" ht="15" x14ac:dyDescent="0.25">
      <c r="A85" s="11" t="s">
        <v>1</v>
      </c>
      <c r="B85" s="11">
        <v>1000</v>
      </c>
      <c r="C85" s="11">
        <v>1</v>
      </c>
      <c r="D85" s="11">
        <v>1035.4335599999999</v>
      </c>
      <c r="E85" s="11">
        <v>1097.33572</v>
      </c>
      <c r="F85" s="11">
        <v>1035.1642400000001</v>
      </c>
      <c r="G85" s="11">
        <v>1454.44901</v>
      </c>
      <c r="H85" s="11">
        <v>1043.6867199999999</v>
      </c>
      <c r="I85" s="11">
        <v>442.75634000000002</v>
      </c>
      <c r="J85" s="11">
        <v>1036.5242599999999</v>
      </c>
      <c r="K85" s="11">
        <v>177.53888000000001</v>
      </c>
      <c r="P85" s="50"/>
      <c r="Q85" s="54"/>
      <c r="R85" s="50"/>
      <c r="S85" s="54"/>
      <c r="T85" s="50"/>
      <c r="U85" s="54"/>
      <c r="V85" s="50"/>
      <c r="W85" s="54"/>
    </row>
    <row r="86" spans="1:23" s="11" customFormat="1" ht="15" x14ac:dyDescent="0.25">
      <c r="A86" s="11" t="s">
        <v>1</v>
      </c>
      <c r="B86" s="11">
        <v>1000</v>
      </c>
      <c r="C86" s="11">
        <v>1</v>
      </c>
      <c r="D86" s="11">
        <v>1035.5631900000001</v>
      </c>
      <c r="E86" s="11">
        <v>1156.4100699999999</v>
      </c>
      <c r="F86" s="11">
        <v>1034.8109999999999</v>
      </c>
      <c r="G86" s="11">
        <v>3222.7408599999999</v>
      </c>
      <c r="H86" s="11">
        <v>1059.1989000000001</v>
      </c>
      <c r="I86" s="11">
        <v>588.33353</v>
      </c>
      <c r="J86" s="11">
        <v>1036.5242599999999</v>
      </c>
      <c r="K86" s="11">
        <v>176.43722</v>
      </c>
      <c r="P86" s="50"/>
      <c r="Q86" s="54"/>
      <c r="R86" s="50"/>
      <c r="S86" s="54"/>
      <c r="T86" s="50"/>
      <c r="U86" s="54"/>
      <c r="V86" s="50"/>
      <c r="W86" s="54"/>
    </row>
    <row r="87" spans="1:23" s="11" customFormat="1" ht="15" x14ac:dyDescent="0.25">
      <c r="A87" s="11" t="s">
        <v>1</v>
      </c>
      <c r="B87" s="11">
        <v>1000</v>
      </c>
      <c r="C87" s="11">
        <v>1</v>
      </c>
      <c r="D87" s="11">
        <v>1035.4682299999999</v>
      </c>
      <c r="E87" s="11">
        <v>1215.36898</v>
      </c>
      <c r="F87" s="11">
        <v>1034.6734300000001</v>
      </c>
      <c r="G87" s="11">
        <v>2596.1093700000001</v>
      </c>
      <c r="H87" s="11">
        <v>1051.0431900000001</v>
      </c>
      <c r="I87" s="11">
        <v>337.19526000000002</v>
      </c>
      <c r="J87" s="11">
        <v>1036.5242599999999</v>
      </c>
      <c r="K87" s="11">
        <v>174.56962999999999</v>
      </c>
      <c r="P87" s="50"/>
      <c r="Q87" s="54"/>
      <c r="R87" s="50"/>
      <c r="S87" s="54"/>
      <c r="T87" s="50"/>
      <c r="U87" s="54"/>
      <c r="V87" s="50"/>
      <c r="W87" s="54"/>
    </row>
    <row r="88" spans="1:23" s="11" customFormat="1" ht="15" x14ac:dyDescent="0.25">
      <c r="A88" s="11" t="s">
        <v>1</v>
      </c>
      <c r="B88" s="11">
        <v>1000</v>
      </c>
      <c r="C88" s="11">
        <v>1</v>
      </c>
      <c r="D88" s="11">
        <v>1035.47423</v>
      </c>
      <c r="E88" s="11">
        <v>1076.8446100000001</v>
      </c>
      <c r="F88" s="11">
        <v>1034.90417</v>
      </c>
      <c r="G88" s="11">
        <v>1593.3945000000001</v>
      </c>
      <c r="H88" s="11">
        <v>1045.7445399999999</v>
      </c>
      <c r="I88" s="11">
        <v>679.95777999999996</v>
      </c>
      <c r="J88" s="11">
        <v>1036.5242599999999</v>
      </c>
      <c r="K88" s="11">
        <v>182.63542000000001</v>
      </c>
      <c r="P88" s="50"/>
      <c r="Q88" s="54"/>
      <c r="R88" s="50"/>
      <c r="S88" s="54"/>
      <c r="T88" s="50"/>
      <c r="U88" s="54"/>
      <c r="V88" s="50"/>
      <c r="W88" s="54"/>
    </row>
    <row r="89" spans="1:23" s="11" customFormat="1" ht="15" x14ac:dyDescent="0.25">
      <c r="A89" s="11" t="s">
        <v>1</v>
      </c>
      <c r="B89" s="11">
        <v>1000</v>
      </c>
      <c r="C89" s="11">
        <v>1</v>
      </c>
      <c r="D89" s="11">
        <v>1035.4682299999999</v>
      </c>
      <c r="E89" s="11">
        <v>2256.69859</v>
      </c>
      <c r="F89" s="11">
        <v>1034.7039500000001</v>
      </c>
      <c r="G89" s="11">
        <v>2760.25711</v>
      </c>
      <c r="H89" s="11">
        <v>1050.98333</v>
      </c>
      <c r="I89" s="11">
        <v>408.83024</v>
      </c>
      <c r="J89" s="11">
        <v>1036.5242599999999</v>
      </c>
      <c r="K89" s="11">
        <v>174.91579999999999</v>
      </c>
      <c r="P89" s="50"/>
      <c r="Q89" s="54"/>
      <c r="R89" s="50"/>
      <c r="S89" s="54"/>
      <c r="T89" s="50"/>
      <c r="U89" s="54"/>
      <c r="V89" s="50"/>
      <c r="W89" s="54"/>
    </row>
    <row r="90" spans="1:23" s="11" customFormat="1" ht="15" x14ac:dyDescent="0.25">
      <c r="A90" s="11" t="s">
        <v>1</v>
      </c>
      <c r="B90" s="11">
        <v>1000</v>
      </c>
      <c r="C90" s="11">
        <v>1</v>
      </c>
      <c r="D90" s="11">
        <v>1035.47856</v>
      </c>
      <c r="E90" s="11">
        <v>976.71749</v>
      </c>
      <c r="F90" s="11">
        <v>1035.1371799999999</v>
      </c>
      <c r="G90" s="11">
        <v>1451.3005599999999</v>
      </c>
      <c r="H90" s="11">
        <v>1100.3537200000001</v>
      </c>
      <c r="I90" s="11">
        <v>330.33760000000001</v>
      </c>
      <c r="J90" s="11">
        <v>1036.5242599999999</v>
      </c>
      <c r="K90" s="11">
        <v>176.47081</v>
      </c>
      <c r="P90" s="50"/>
      <c r="Q90" s="54"/>
      <c r="R90" s="50"/>
      <c r="S90" s="54"/>
      <c r="T90" s="50"/>
      <c r="U90" s="54"/>
      <c r="V90" s="50"/>
      <c r="W90" s="54"/>
    </row>
    <row r="91" spans="1:23" s="11" customFormat="1" ht="15" x14ac:dyDescent="0.25">
      <c r="A91" s="11" t="s">
        <v>1</v>
      </c>
      <c r="B91" s="11">
        <v>1000</v>
      </c>
      <c r="C91" s="11">
        <v>1</v>
      </c>
      <c r="D91" s="11">
        <v>1036.55306</v>
      </c>
      <c r="E91" s="11">
        <v>757.97297000000003</v>
      </c>
      <c r="F91" s="11">
        <v>1035.04405</v>
      </c>
      <c r="G91" s="11">
        <v>1251.8458700000001</v>
      </c>
      <c r="H91" s="11">
        <v>1051.68272</v>
      </c>
      <c r="I91" s="11">
        <v>345.14587999999998</v>
      </c>
      <c r="J91" s="11">
        <v>1036.51215</v>
      </c>
      <c r="K91" s="11">
        <v>182.55431999999999</v>
      </c>
      <c r="P91" s="50"/>
      <c r="Q91" s="54"/>
      <c r="R91" s="50"/>
      <c r="S91" s="54"/>
      <c r="T91" s="50"/>
      <c r="U91" s="54"/>
      <c r="V91" s="50"/>
      <c r="W91" s="54"/>
    </row>
    <row r="92" spans="1:23" s="11" customFormat="1" ht="15" x14ac:dyDescent="0.25">
      <c r="A92" s="11" t="s">
        <v>1</v>
      </c>
      <c r="B92" s="11">
        <v>1000</v>
      </c>
      <c r="C92" s="11">
        <v>1</v>
      </c>
      <c r="D92" s="11">
        <v>1035.4635599999999</v>
      </c>
      <c r="E92" s="11">
        <v>1694.06114</v>
      </c>
      <c r="F92" s="11">
        <v>1034.6553699999999</v>
      </c>
      <c r="G92" s="11">
        <v>2841.5601499999998</v>
      </c>
      <c r="H92" s="11">
        <v>1039.04871</v>
      </c>
      <c r="I92" s="11">
        <v>776.86748</v>
      </c>
      <c r="J92" s="11">
        <v>1036.5242599999999</v>
      </c>
      <c r="K92" s="11">
        <v>177.14608000000001</v>
      </c>
      <c r="P92" s="50"/>
      <c r="Q92" s="54"/>
      <c r="R92" s="50"/>
      <c r="S92" s="54"/>
      <c r="T92" s="50"/>
      <c r="U92" s="54"/>
      <c r="V92" s="50"/>
      <c r="W92" s="54"/>
    </row>
    <row r="93" spans="1:23" s="11" customFormat="1" ht="15" x14ac:dyDescent="0.25">
      <c r="A93" s="11" t="s">
        <v>2</v>
      </c>
      <c r="B93" s="11">
        <v>24</v>
      </c>
      <c r="C93" s="11">
        <v>0.4</v>
      </c>
      <c r="D93" s="11">
        <v>3177.6379999999999</v>
      </c>
      <c r="E93" s="11">
        <v>0.62356</v>
      </c>
      <c r="F93" s="11">
        <v>3177.6379999999999</v>
      </c>
      <c r="G93" s="11">
        <v>0.46321000000000001</v>
      </c>
      <c r="H93" s="11">
        <v>3179.9746599999999</v>
      </c>
      <c r="I93" s="11">
        <v>0.53693000000000002</v>
      </c>
      <c r="J93" s="11">
        <v>3179.9746599999999</v>
      </c>
      <c r="K93" s="11">
        <v>0.34122999999999998</v>
      </c>
      <c r="P93" s="50"/>
      <c r="Q93" s="54"/>
      <c r="R93" s="50"/>
      <c r="S93" s="54"/>
      <c r="T93" s="50"/>
      <c r="U93" s="54"/>
      <c r="V93" s="50"/>
      <c r="W93" s="54"/>
    </row>
    <row r="94" spans="1:23" s="11" customFormat="1" ht="15" x14ac:dyDescent="0.25">
      <c r="A94" s="11" t="s">
        <v>2</v>
      </c>
      <c r="B94" s="11">
        <v>24</v>
      </c>
      <c r="C94" s="11">
        <v>0.4</v>
      </c>
      <c r="D94" s="11">
        <v>3177.6379999999999</v>
      </c>
      <c r="E94" s="11">
        <v>0.65949999999999998</v>
      </c>
      <c r="F94" s="11">
        <v>3177.6379999999999</v>
      </c>
      <c r="G94" s="11">
        <v>0.38401000000000002</v>
      </c>
      <c r="H94" s="11">
        <v>3179.9746599999999</v>
      </c>
      <c r="I94" s="11">
        <v>0.98829999999999996</v>
      </c>
      <c r="J94" s="11">
        <v>3179.9746599999999</v>
      </c>
      <c r="K94" s="11">
        <v>0.43925999999999998</v>
      </c>
      <c r="P94" s="50"/>
      <c r="Q94" s="54"/>
      <c r="R94" s="50"/>
      <c r="S94" s="54"/>
      <c r="T94" s="50"/>
      <c r="U94" s="54"/>
      <c r="V94" s="50"/>
      <c r="W94" s="54"/>
    </row>
    <row r="95" spans="1:23" s="11" customFormat="1" ht="15" x14ac:dyDescent="0.25">
      <c r="A95" s="11" t="s">
        <v>2</v>
      </c>
      <c r="B95" s="11">
        <v>24</v>
      </c>
      <c r="C95" s="11">
        <v>0.4</v>
      </c>
      <c r="D95" s="11">
        <v>3177.6379999999999</v>
      </c>
      <c r="E95" s="11">
        <v>0.65734000000000004</v>
      </c>
      <c r="F95" s="11">
        <v>3177.6379999999999</v>
      </c>
      <c r="G95" s="11">
        <v>0.34006999999999998</v>
      </c>
      <c r="H95" s="11">
        <v>3179.9746599999999</v>
      </c>
      <c r="I95" s="11">
        <v>0.58169999999999999</v>
      </c>
      <c r="J95" s="11">
        <v>3179.9746599999999</v>
      </c>
      <c r="K95" s="11">
        <v>0.43668000000000001</v>
      </c>
      <c r="P95" s="50"/>
      <c r="Q95" s="54"/>
      <c r="R95" s="50"/>
      <c r="S95" s="54"/>
      <c r="T95" s="50"/>
      <c r="U95" s="54"/>
      <c r="V95" s="50"/>
      <c r="W95" s="54"/>
    </row>
    <row r="96" spans="1:23" s="11" customFormat="1" ht="15" x14ac:dyDescent="0.25">
      <c r="A96" s="11" t="s">
        <v>2</v>
      </c>
      <c r="B96" s="11">
        <v>24</v>
      </c>
      <c r="C96" s="11">
        <v>0.4</v>
      </c>
      <c r="D96" s="11">
        <v>3177.6379999999999</v>
      </c>
      <c r="E96" s="11">
        <v>0.71645000000000003</v>
      </c>
      <c r="F96" s="11">
        <v>3177.6379999999999</v>
      </c>
      <c r="G96" s="11">
        <v>0.53042999999999996</v>
      </c>
      <c r="H96" s="11">
        <v>3179.9746599999999</v>
      </c>
      <c r="I96" s="11">
        <v>0.86973</v>
      </c>
      <c r="J96" s="11">
        <v>3177.6379999999999</v>
      </c>
      <c r="K96" s="11">
        <v>0.40185999999999999</v>
      </c>
      <c r="P96" s="50"/>
      <c r="Q96" s="54"/>
      <c r="R96" s="50"/>
      <c r="S96" s="54"/>
      <c r="T96" s="50"/>
      <c r="U96" s="54"/>
      <c r="V96" s="50"/>
      <c r="W96" s="54"/>
    </row>
    <row r="97" spans="1:23" s="11" customFormat="1" ht="15" x14ac:dyDescent="0.25">
      <c r="A97" s="11" t="s">
        <v>2</v>
      </c>
      <c r="B97" s="11">
        <v>24</v>
      </c>
      <c r="C97" s="11">
        <v>0.4</v>
      </c>
      <c r="D97" s="11">
        <v>3177.6379999999999</v>
      </c>
      <c r="E97" s="11">
        <v>0.83562999999999998</v>
      </c>
      <c r="F97" s="11">
        <v>3177.6379999999999</v>
      </c>
      <c r="G97" s="11">
        <v>0.28623999999999999</v>
      </c>
      <c r="H97" s="11">
        <v>3179.9746599999999</v>
      </c>
      <c r="I97" s="11">
        <v>0.50046999999999997</v>
      </c>
      <c r="J97" s="11">
        <v>3184.9681599999999</v>
      </c>
      <c r="K97" s="11">
        <v>0.49092000000000002</v>
      </c>
      <c r="P97" s="50"/>
      <c r="Q97" s="54"/>
      <c r="R97" s="50"/>
      <c r="S97" s="54"/>
      <c r="T97" s="50"/>
      <c r="U97" s="54"/>
      <c r="V97" s="50"/>
      <c r="W97" s="54"/>
    </row>
    <row r="98" spans="1:23" s="11" customFormat="1" ht="15" x14ac:dyDescent="0.25">
      <c r="A98" s="11" t="s">
        <v>2</v>
      </c>
      <c r="B98" s="11">
        <v>24</v>
      </c>
      <c r="C98" s="11">
        <v>0.4</v>
      </c>
      <c r="D98" s="11">
        <v>3177.6379999999999</v>
      </c>
      <c r="E98" s="11">
        <v>0.75993999999999995</v>
      </c>
      <c r="F98" s="11">
        <v>3177.6379999999999</v>
      </c>
      <c r="G98" s="11">
        <v>0.26882</v>
      </c>
      <c r="H98" s="11">
        <v>3179.9746599999999</v>
      </c>
      <c r="I98" s="11">
        <v>0.45344000000000001</v>
      </c>
      <c r="J98" s="11">
        <v>3179.9746599999999</v>
      </c>
      <c r="K98" s="11">
        <v>0.47409000000000001</v>
      </c>
      <c r="P98" s="50"/>
      <c r="Q98" s="54"/>
      <c r="R98" s="50"/>
      <c r="S98" s="54"/>
      <c r="T98" s="50"/>
      <c r="U98" s="54"/>
      <c r="V98" s="50"/>
      <c r="W98" s="54"/>
    </row>
    <row r="99" spans="1:23" s="11" customFormat="1" ht="15" x14ac:dyDescent="0.25">
      <c r="A99" s="11" t="s">
        <v>2</v>
      </c>
      <c r="B99" s="11">
        <v>24</v>
      </c>
      <c r="C99" s="11">
        <v>0.4</v>
      </c>
      <c r="D99" s="11">
        <v>3177.6379999999999</v>
      </c>
      <c r="E99" s="11">
        <v>0.77976000000000001</v>
      </c>
      <c r="F99" s="11">
        <v>3177.6379999999999</v>
      </c>
      <c r="G99" s="11">
        <v>0.41382999999999998</v>
      </c>
      <c r="H99" s="11">
        <v>3179.9746599999999</v>
      </c>
      <c r="I99" s="11">
        <v>0.45889999999999997</v>
      </c>
      <c r="J99" s="11">
        <v>3189.1339400000002</v>
      </c>
      <c r="K99" s="11">
        <v>0.30643999999999999</v>
      </c>
      <c r="P99" s="50"/>
      <c r="Q99" s="54"/>
      <c r="R99" s="50"/>
      <c r="S99" s="54"/>
      <c r="T99" s="50"/>
      <c r="U99" s="54"/>
      <c r="V99" s="50"/>
      <c r="W99" s="54"/>
    </row>
    <row r="100" spans="1:23" s="11" customFormat="1" ht="15" x14ac:dyDescent="0.25">
      <c r="A100" s="11" t="s">
        <v>2</v>
      </c>
      <c r="B100" s="11">
        <v>24</v>
      </c>
      <c r="C100" s="11">
        <v>0.4</v>
      </c>
      <c r="D100" s="11">
        <v>3177.6379999999999</v>
      </c>
      <c r="E100" s="11">
        <v>0.65354000000000001</v>
      </c>
      <c r="F100" s="11">
        <v>3177.6379999999999</v>
      </c>
      <c r="G100" s="11">
        <v>0.48127999999999999</v>
      </c>
      <c r="H100" s="11">
        <v>3179.9746599999999</v>
      </c>
      <c r="I100" s="11">
        <v>0.49408999999999997</v>
      </c>
      <c r="J100" s="11">
        <v>3177.6379999999999</v>
      </c>
      <c r="K100" s="11">
        <v>0.37436000000000003</v>
      </c>
      <c r="P100" s="50"/>
      <c r="Q100" s="54"/>
      <c r="R100" s="50"/>
      <c r="S100" s="54"/>
      <c r="T100" s="50"/>
      <c r="U100" s="54"/>
      <c r="V100" s="50"/>
      <c r="W100" s="54"/>
    </row>
    <row r="101" spans="1:23" s="11" customFormat="1" ht="15" x14ac:dyDescent="0.25">
      <c r="A101" s="11" t="s">
        <v>2</v>
      </c>
      <c r="B101" s="11">
        <v>24</v>
      </c>
      <c r="C101" s="11">
        <v>0.4</v>
      </c>
      <c r="D101" s="11">
        <v>3177.6379999999999</v>
      </c>
      <c r="E101" s="11">
        <v>0.74436000000000002</v>
      </c>
      <c r="F101" s="11">
        <v>3177.6379999999999</v>
      </c>
      <c r="G101" s="11">
        <v>0.26405000000000001</v>
      </c>
      <c r="H101" s="11">
        <v>3179.9746599999999</v>
      </c>
      <c r="I101" s="11">
        <v>0.72582000000000002</v>
      </c>
      <c r="J101" s="11">
        <v>3179.9746599999999</v>
      </c>
      <c r="K101" s="11">
        <v>0.86182000000000003</v>
      </c>
      <c r="P101" s="50"/>
      <c r="Q101" s="54"/>
      <c r="R101" s="50"/>
      <c r="S101" s="54"/>
      <c r="T101" s="50"/>
      <c r="U101" s="54"/>
      <c r="V101" s="50"/>
      <c r="W101" s="54"/>
    </row>
    <row r="102" spans="1:23" s="11" customFormat="1" ht="15" x14ac:dyDescent="0.25">
      <c r="A102" s="11" t="s">
        <v>2</v>
      </c>
      <c r="B102" s="11">
        <v>24</v>
      </c>
      <c r="C102" s="11">
        <v>0.4</v>
      </c>
      <c r="D102" s="11">
        <v>3177.6379999999999</v>
      </c>
      <c r="E102" s="11">
        <v>0.71118999999999999</v>
      </c>
      <c r="F102" s="11">
        <v>3177.6379999999999</v>
      </c>
      <c r="G102" s="11">
        <v>0.35844999999999999</v>
      </c>
      <c r="H102" s="11">
        <v>3179.9746599999999</v>
      </c>
      <c r="I102" s="11">
        <v>0.48235</v>
      </c>
      <c r="J102" s="11">
        <v>3177.6379999999999</v>
      </c>
      <c r="K102" s="11">
        <v>0.85684000000000005</v>
      </c>
      <c r="P102" s="50"/>
      <c r="Q102" s="54"/>
      <c r="R102" s="50"/>
      <c r="S102" s="54"/>
      <c r="T102" s="50"/>
      <c r="U102" s="54"/>
      <c r="V102" s="50"/>
      <c r="W102" s="54"/>
    </row>
    <row r="103" spans="1:23" s="11" customFormat="1" ht="15" x14ac:dyDescent="0.25">
      <c r="A103" s="11" t="s">
        <v>2</v>
      </c>
      <c r="B103" s="11">
        <v>24</v>
      </c>
      <c r="C103" s="11">
        <v>0.7</v>
      </c>
      <c r="D103" s="11">
        <v>2321.03586</v>
      </c>
      <c r="E103" s="11">
        <v>0.90334999999999999</v>
      </c>
      <c r="F103" s="11">
        <v>2321.03586</v>
      </c>
      <c r="G103" s="11">
        <v>0.43234</v>
      </c>
      <c r="H103" s="11">
        <v>2321.03586</v>
      </c>
      <c r="I103" s="11">
        <v>0.76746000000000003</v>
      </c>
      <c r="J103" s="11">
        <v>2321.03586</v>
      </c>
      <c r="K103" s="11">
        <v>0.97387000000000001</v>
      </c>
      <c r="P103" s="50"/>
      <c r="Q103" s="54"/>
      <c r="R103" s="50"/>
      <c r="S103" s="54"/>
      <c r="T103" s="50"/>
      <c r="U103" s="54"/>
      <c r="V103" s="50"/>
      <c r="W103" s="54"/>
    </row>
    <row r="104" spans="1:23" s="11" customFormat="1" ht="15" x14ac:dyDescent="0.25">
      <c r="A104" s="11" t="s">
        <v>2</v>
      </c>
      <c r="B104" s="11">
        <v>24</v>
      </c>
      <c r="C104" s="11">
        <v>0.7</v>
      </c>
      <c r="D104" s="11">
        <v>2321.03586</v>
      </c>
      <c r="E104" s="11">
        <v>0.87705999999999995</v>
      </c>
      <c r="F104" s="11">
        <v>2321.03586</v>
      </c>
      <c r="G104" s="11">
        <v>0.43136000000000002</v>
      </c>
      <c r="H104" s="11">
        <v>2321.03586</v>
      </c>
      <c r="I104" s="11">
        <v>0.99722</v>
      </c>
      <c r="J104" s="11">
        <v>2321.03586</v>
      </c>
      <c r="K104" s="11">
        <v>0.59352000000000005</v>
      </c>
      <c r="P104" s="50"/>
      <c r="Q104" s="54"/>
      <c r="R104" s="50"/>
      <c r="S104" s="54"/>
      <c r="T104" s="50"/>
      <c r="U104" s="54"/>
      <c r="V104" s="50"/>
      <c r="W104" s="54"/>
    </row>
    <row r="105" spans="1:23" s="11" customFormat="1" ht="15" x14ac:dyDescent="0.25">
      <c r="A105" s="11" t="s">
        <v>2</v>
      </c>
      <c r="B105" s="11">
        <v>24</v>
      </c>
      <c r="C105" s="11">
        <v>0.7</v>
      </c>
      <c r="D105" s="11">
        <v>2321.03586</v>
      </c>
      <c r="E105" s="11">
        <v>0.87343999999999999</v>
      </c>
      <c r="F105" s="11">
        <v>2321.03586</v>
      </c>
      <c r="G105" s="11">
        <v>0.43139</v>
      </c>
      <c r="H105" s="11">
        <v>2321.03586</v>
      </c>
      <c r="I105" s="11">
        <v>0.90717000000000003</v>
      </c>
      <c r="J105" s="11">
        <v>2321.03586</v>
      </c>
      <c r="K105" s="11">
        <v>0.55744000000000005</v>
      </c>
      <c r="P105" s="50"/>
      <c r="Q105" s="54"/>
      <c r="R105" s="50"/>
      <c r="S105" s="54"/>
      <c r="T105" s="50"/>
      <c r="U105" s="54"/>
      <c r="V105" s="50"/>
      <c r="W105" s="54"/>
    </row>
    <row r="106" spans="1:23" s="11" customFormat="1" ht="15" x14ac:dyDescent="0.25">
      <c r="A106" s="11" t="s">
        <v>2</v>
      </c>
      <c r="B106" s="11">
        <v>24</v>
      </c>
      <c r="C106" s="11">
        <v>0.7</v>
      </c>
      <c r="D106" s="11">
        <v>2321.03586</v>
      </c>
      <c r="E106" s="11">
        <v>1.3170299999999999</v>
      </c>
      <c r="F106" s="11">
        <v>2321.03586</v>
      </c>
      <c r="G106" s="11">
        <v>0.43631999999999999</v>
      </c>
      <c r="H106" s="11">
        <v>2321.3453199999999</v>
      </c>
      <c r="I106" s="11">
        <v>0.71760000000000002</v>
      </c>
      <c r="J106" s="11">
        <v>2321.03586</v>
      </c>
      <c r="K106" s="11">
        <v>0.55994999999999995</v>
      </c>
      <c r="P106" s="50"/>
      <c r="Q106" s="54"/>
      <c r="R106" s="50"/>
      <c r="S106" s="54"/>
      <c r="T106" s="50"/>
      <c r="U106" s="54"/>
      <c r="V106" s="50"/>
      <c r="W106" s="54"/>
    </row>
    <row r="107" spans="1:23" s="11" customFormat="1" ht="15" x14ac:dyDescent="0.25">
      <c r="A107" s="11" t="s">
        <v>2</v>
      </c>
      <c r="B107" s="11">
        <v>24</v>
      </c>
      <c r="C107" s="11">
        <v>0.7</v>
      </c>
      <c r="D107" s="11">
        <v>2321.03586</v>
      </c>
      <c r="E107" s="11">
        <v>0.91305000000000003</v>
      </c>
      <c r="F107" s="11">
        <v>2321.03586</v>
      </c>
      <c r="G107" s="11">
        <v>0.85846999999999996</v>
      </c>
      <c r="H107" s="11">
        <v>2321.03586</v>
      </c>
      <c r="I107" s="11">
        <v>0.67949000000000004</v>
      </c>
      <c r="J107" s="11">
        <v>2321.03586</v>
      </c>
      <c r="K107" s="11">
        <v>0.64170000000000005</v>
      </c>
      <c r="P107" s="50"/>
      <c r="Q107" s="54"/>
      <c r="R107" s="50"/>
      <c r="S107" s="54"/>
      <c r="T107" s="50"/>
      <c r="U107" s="54"/>
      <c r="V107" s="50"/>
      <c r="W107" s="54"/>
    </row>
    <row r="108" spans="1:23" s="11" customFormat="1" ht="15" x14ac:dyDescent="0.25">
      <c r="A108" s="11" t="s">
        <v>2</v>
      </c>
      <c r="B108" s="11">
        <v>24</v>
      </c>
      <c r="C108" s="11">
        <v>0.7</v>
      </c>
      <c r="D108" s="11">
        <v>2321.03586</v>
      </c>
      <c r="E108" s="11">
        <v>0.89144000000000001</v>
      </c>
      <c r="F108" s="11">
        <v>2321.03586</v>
      </c>
      <c r="G108" s="11">
        <v>0.43301000000000001</v>
      </c>
      <c r="H108" s="11">
        <v>2321.03586</v>
      </c>
      <c r="I108" s="11">
        <v>0.94477999999999995</v>
      </c>
      <c r="J108" s="11">
        <v>2321.03586</v>
      </c>
      <c r="K108" s="11">
        <v>0.58867000000000003</v>
      </c>
      <c r="P108" s="50"/>
      <c r="Q108" s="54"/>
      <c r="R108" s="50"/>
      <c r="S108" s="54"/>
      <c r="T108" s="50"/>
      <c r="U108" s="54"/>
      <c r="V108" s="50"/>
      <c r="W108" s="54"/>
    </row>
    <row r="109" spans="1:23" s="11" customFormat="1" ht="15" x14ac:dyDescent="0.25">
      <c r="A109" s="11" t="s">
        <v>2</v>
      </c>
      <c r="B109" s="11">
        <v>24</v>
      </c>
      <c r="C109" s="11">
        <v>0.7</v>
      </c>
      <c r="D109" s="11">
        <v>2321.03586</v>
      </c>
      <c r="E109" s="11">
        <v>0.88802000000000003</v>
      </c>
      <c r="F109" s="11">
        <v>2321.03586</v>
      </c>
      <c r="G109" s="11">
        <v>0.43254999999999999</v>
      </c>
      <c r="H109" s="11">
        <v>2321.03586</v>
      </c>
      <c r="I109" s="11">
        <v>0.78676000000000001</v>
      </c>
      <c r="J109" s="11">
        <v>2321.03586</v>
      </c>
      <c r="K109" s="11">
        <v>0.55800000000000005</v>
      </c>
      <c r="P109" s="50"/>
      <c r="Q109" s="54"/>
      <c r="R109" s="50"/>
      <c r="S109" s="54"/>
      <c r="T109" s="50"/>
      <c r="U109" s="54"/>
      <c r="V109" s="50"/>
      <c r="W109" s="54"/>
    </row>
    <row r="110" spans="1:23" s="11" customFormat="1" ht="15" x14ac:dyDescent="0.25">
      <c r="A110" s="11" t="s">
        <v>2</v>
      </c>
      <c r="B110" s="11">
        <v>24</v>
      </c>
      <c r="C110" s="11">
        <v>0.7</v>
      </c>
      <c r="D110" s="11">
        <v>2321.03586</v>
      </c>
      <c r="E110" s="11">
        <v>0.90119000000000005</v>
      </c>
      <c r="F110" s="11">
        <v>2321.03586</v>
      </c>
      <c r="G110" s="11">
        <v>0.42935000000000001</v>
      </c>
      <c r="H110" s="11">
        <v>2338.7232800000002</v>
      </c>
      <c r="I110" s="11">
        <v>0.86648000000000003</v>
      </c>
      <c r="J110" s="11">
        <v>2321.03586</v>
      </c>
      <c r="K110" s="11">
        <v>0.57901000000000002</v>
      </c>
      <c r="P110" s="50"/>
      <c r="Q110" s="54"/>
      <c r="R110" s="50"/>
      <c r="S110" s="54"/>
      <c r="T110" s="50"/>
      <c r="U110" s="54"/>
      <c r="V110" s="50"/>
      <c r="W110" s="54"/>
    </row>
    <row r="111" spans="1:23" s="11" customFormat="1" ht="15" x14ac:dyDescent="0.25">
      <c r="A111" s="11" t="s">
        <v>2</v>
      </c>
      <c r="B111" s="11">
        <v>24</v>
      </c>
      <c r="C111" s="11">
        <v>0.7</v>
      </c>
      <c r="D111" s="11">
        <v>2321.03586</v>
      </c>
      <c r="E111" s="11">
        <v>0.89437999999999995</v>
      </c>
      <c r="F111" s="11">
        <v>2321.03586</v>
      </c>
      <c r="G111" s="11">
        <v>0.43525000000000003</v>
      </c>
      <c r="H111" s="11">
        <v>2321.03586</v>
      </c>
      <c r="I111" s="11">
        <v>0.83435999999999999</v>
      </c>
      <c r="J111" s="11">
        <v>2321.03586</v>
      </c>
      <c r="K111" s="11">
        <v>1.0319700000000001</v>
      </c>
      <c r="P111" s="50"/>
      <c r="Q111" s="54"/>
      <c r="R111" s="50"/>
      <c r="S111" s="54"/>
      <c r="T111" s="50"/>
      <c r="U111" s="54"/>
      <c r="V111" s="50"/>
      <c r="W111" s="54"/>
    </row>
    <row r="112" spans="1:23" s="11" customFormat="1" ht="15" x14ac:dyDescent="0.25">
      <c r="A112" s="11" t="s">
        <v>2</v>
      </c>
      <c r="B112" s="11">
        <v>24</v>
      </c>
      <c r="C112" s="11">
        <v>0.7</v>
      </c>
      <c r="D112" s="11">
        <v>2321.03586</v>
      </c>
      <c r="E112" s="11">
        <v>0.90242999999999995</v>
      </c>
      <c r="F112" s="11">
        <v>2321.03586</v>
      </c>
      <c r="G112" s="11">
        <v>0.43192000000000003</v>
      </c>
      <c r="H112" s="11">
        <v>2321.03586</v>
      </c>
      <c r="I112" s="11">
        <v>1.06928</v>
      </c>
      <c r="J112" s="11">
        <v>2321.03586</v>
      </c>
      <c r="K112" s="11">
        <v>0.53032999999999997</v>
      </c>
      <c r="P112" s="50"/>
      <c r="Q112" s="54"/>
      <c r="R112" s="50"/>
      <c r="S112" s="54"/>
      <c r="T112" s="50"/>
      <c r="U112" s="54"/>
      <c r="V112" s="50"/>
      <c r="W112" s="54"/>
    </row>
    <row r="113" spans="1:23" s="11" customFormat="1" ht="15" x14ac:dyDescent="0.25">
      <c r="A113" s="11" t="s">
        <v>2</v>
      </c>
      <c r="B113" s="11">
        <v>24</v>
      </c>
      <c r="C113" s="11">
        <v>1</v>
      </c>
      <c r="D113" s="11">
        <v>2520.48</v>
      </c>
      <c r="E113" s="11">
        <v>1.3831100000000001</v>
      </c>
      <c r="F113" s="11">
        <v>2320.9075499999999</v>
      </c>
      <c r="G113" s="11">
        <v>1.23752</v>
      </c>
      <c r="H113" s="11">
        <v>2555.7878500000002</v>
      </c>
      <c r="I113" s="11">
        <v>0.97694000000000003</v>
      </c>
      <c r="J113" s="11">
        <v>2512.1933300000001</v>
      </c>
      <c r="K113" s="11">
        <v>0.81335000000000002</v>
      </c>
      <c r="P113" s="50"/>
      <c r="Q113" s="54"/>
      <c r="R113" s="50"/>
      <c r="S113" s="54"/>
      <c r="T113" s="50"/>
      <c r="U113" s="54"/>
      <c r="V113" s="50"/>
      <c r="W113" s="54"/>
    </row>
    <row r="114" spans="1:23" s="11" customFormat="1" ht="15" x14ac:dyDescent="0.25">
      <c r="A114" s="11" t="s">
        <v>2</v>
      </c>
      <c r="B114" s="11">
        <v>24</v>
      </c>
      <c r="C114" s="11">
        <v>1</v>
      </c>
      <c r="D114" s="11">
        <v>2520.48</v>
      </c>
      <c r="E114" s="11">
        <v>1.62436</v>
      </c>
      <c r="F114" s="11">
        <v>2320.9075499999999</v>
      </c>
      <c r="G114" s="11">
        <v>0.79386999999999996</v>
      </c>
      <c r="H114" s="11">
        <v>2519.9499999999998</v>
      </c>
      <c r="I114" s="11">
        <v>0.90534000000000003</v>
      </c>
      <c r="J114" s="11">
        <v>2655.5566699999999</v>
      </c>
      <c r="K114" s="11">
        <v>0.90758000000000005</v>
      </c>
      <c r="P114" s="50"/>
      <c r="Q114" s="54"/>
      <c r="R114" s="50"/>
      <c r="S114" s="54"/>
      <c r="T114" s="50"/>
      <c r="U114" s="54"/>
      <c r="V114" s="50"/>
      <c r="W114" s="54"/>
    </row>
    <row r="115" spans="1:23" s="11" customFormat="1" ht="15" x14ac:dyDescent="0.25">
      <c r="A115" s="11" t="s">
        <v>2</v>
      </c>
      <c r="B115" s="11">
        <v>24</v>
      </c>
      <c r="C115" s="11">
        <v>1</v>
      </c>
      <c r="D115" s="11">
        <v>2396.9308099999998</v>
      </c>
      <c r="E115" s="11">
        <v>1.81911</v>
      </c>
      <c r="F115" s="11">
        <v>2320.9075499999999</v>
      </c>
      <c r="G115" s="11">
        <v>1.86334</v>
      </c>
      <c r="H115" s="11">
        <v>2378.91471</v>
      </c>
      <c r="I115" s="11">
        <v>1.5848</v>
      </c>
      <c r="J115" s="11">
        <v>2512.1933300000001</v>
      </c>
      <c r="K115" s="11">
        <v>0.90956999999999999</v>
      </c>
      <c r="P115" s="50"/>
      <c r="Q115" s="54"/>
      <c r="R115" s="50"/>
      <c r="S115" s="54"/>
      <c r="T115" s="50"/>
      <c r="U115" s="54"/>
      <c r="V115" s="50"/>
      <c r="W115" s="54"/>
    </row>
    <row r="116" spans="1:23" s="11" customFormat="1" ht="15" x14ac:dyDescent="0.25">
      <c r="A116" s="11" t="s">
        <v>2</v>
      </c>
      <c r="B116" s="11">
        <v>24</v>
      </c>
      <c r="C116" s="11">
        <v>1</v>
      </c>
      <c r="D116" s="11">
        <v>2520.48</v>
      </c>
      <c r="E116" s="11">
        <v>1.41936</v>
      </c>
      <c r="F116" s="11">
        <v>2320.9075499999999</v>
      </c>
      <c r="G116" s="11">
        <v>1.78922</v>
      </c>
      <c r="H116" s="11">
        <v>2393.05197</v>
      </c>
      <c r="I116" s="11">
        <v>2.5056500000000002</v>
      </c>
      <c r="J116" s="11">
        <v>2320.9075499999999</v>
      </c>
      <c r="K116" s="11">
        <v>0.90834999999999999</v>
      </c>
      <c r="P116" s="50"/>
      <c r="Q116" s="54"/>
      <c r="R116" s="50"/>
      <c r="S116" s="54"/>
      <c r="T116" s="50"/>
      <c r="U116" s="54"/>
      <c r="V116" s="50"/>
      <c r="W116" s="54"/>
    </row>
    <row r="117" spans="1:23" s="11" customFormat="1" ht="15" x14ac:dyDescent="0.25">
      <c r="A117" s="11" t="s">
        <v>2</v>
      </c>
      <c r="B117" s="11">
        <v>24</v>
      </c>
      <c r="C117" s="11">
        <v>1</v>
      </c>
      <c r="D117" s="11">
        <v>2395.6358399999999</v>
      </c>
      <c r="E117" s="11">
        <v>1.8817999999999999</v>
      </c>
      <c r="F117" s="11">
        <v>2320.9075499999999</v>
      </c>
      <c r="G117" s="11">
        <v>1.18723</v>
      </c>
      <c r="H117" s="11">
        <v>2542.5406400000002</v>
      </c>
      <c r="I117" s="11">
        <v>1.00976</v>
      </c>
      <c r="J117" s="11">
        <v>2542.5406400000002</v>
      </c>
      <c r="K117" s="11">
        <v>1.4797899999999999</v>
      </c>
      <c r="P117" s="50"/>
      <c r="Q117" s="54"/>
      <c r="R117" s="50"/>
      <c r="S117" s="54"/>
      <c r="T117" s="50"/>
      <c r="U117" s="54"/>
      <c r="V117" s="50"/>
      <c r="W117" s="54"/>
    </row>
    <row r="118" spans="1:23" s="11" customFormat="1" ht="15" x14ac:dyDescent="0.25">
      <c r="A118" s="11" t="s">
        <v>2</v>
      </c>
      <c r="B118" s="11">
        <v>24</v>
      </c>
      <c r="C118" s="11">
        <v>1</v>
      </c>
      <c r="D118" s="11">
        <v>2396.9308099999998</v>
      </c>
      <c r="E118" s="11">
        <v>1.7171799999999999</v>
      </c>
      <c r="F118" s="11">
        <v>2320.9075499999999</v>
      </c>
      <c r="G118" s="11">
        <v>1.1309</v>
      </c>
      <c r="H118" s="11">
        <v>2330.3946900000001</v>
      </c>
      <c r="I118" s="11">
        <v>2.4208799999999999</v>
      </c>
      <c r="J118" s="11">
        <v>2320.9075499999999</v>
      </c>
      <c r="K118" s="11">
        <v>0.71643999999999997</v>
      </c>
      <c r="P118" s="50"/>
      <c r="Q118" s="54"/>
      <c r="R118" s="50"/>
      <c r="S118" s="54"/>
      <c r="T118" s="50"/>
      <c r="U118" s="54"/>
      <c r="V118" s="50"/>
      <c r="W118" s="54"/>
    </row>
    <row r="119" spans="1:23" s="11" customFormat="1" ht="15" x14ac:dyDescent="0.25">
      <c r="A119" s="11" t="s">
        <v>2</v>
      </c>
      <c r="B119" s="11">
        <v>24</v>
      </c>
      <c r="C119" s="11">
        <v>1</v>
      </c>
      <c r="D119" s="11">
        <v>2520.48</v>
      </c>
      <c r="E119" s="11">
        <v>1.2336400000000001</v>
      </c>
      <c r="F119" s="11">
        <v>2320.9075499999999</v>
      </c>
      <c r="G119" s="11">
        <v>0.74963999999999997</v>
      </c>
      <c r="H119" s="11">
        <v>2379.9675299999999</v>
      </c>
      <c r="I119" s="11">
        <v>0.94089999999999996</v>
      </c>
      <c r="J119" s="11">
        <v>2542.5406400000002</v>
      </c>
      <c r="K119" s="11">
        <v>1.62171</v>
      </c>
      <c r="P119" s="50"/>
      <c r="Q119" s="54"/>
      <c r="R119" s="50"/>
      <c r="S119" s="54"/>
      <c r="T119" s="50"/>
      <c r="U119" s="54"/>
      <c r="V119" s="50"/>
      <c r="W119" s="54"/>
    </row>
    <row r="120" spans="1:23" s="11" customFormat="1" ht="15" x14ac:dyDescent="0.25">
      <c r="A120" s="11" t="s">
        <v>2</v>
      </c>
      <c r="B120" s="11">
        <v>24</v>
      </c>
      <c r="C120" s="11">
        <v>1</v>
      </c>
      <c r="D120" s="11">
        <v>2520.48</v>
      </c>
      <c r="E120" s="11">
        <v>1.3452200000000001</v>
      </c>
      <c r="F120" s="11">
        <v>2320.9075499999999</v>
      </c>
      <c r="G120" s="11">
        <v>1.1607700000000001</v>
      </c>
      <c r="H120" s="11">
        <v>2385.3123700000001</v>
      </c>
      <c r="I120" s="11">
        <v>0.94484999999999997</v>
      </c>
      <c r="J120" s="11">
        <v>2381.8296300000002</v>
      </c>
      <c r="K120" s="11">
        <v>1.87436</v>
      </c>
      <c r="P120" s="50"/>
      <c r="Q120" s="54"/>
      <c r="R120" s="50"/>
      <c r="S120" s="54"/>
      <c r="T120" s="50"/>
      <c r="U120" s="54"/>
      <c r="V120" s="50"/>
      <c r="W120" s="54"/>
    </row>
    <row r="121" spans="1:23" s="11" customFormat="1" ht="15" x14ac:dyDescent="0.25">
      <c r="A121" s="11" t="s">
        <v>2</v>
      </c>
      <c r="B121" s="11">
        <v>24</v>
      </c>
      <c r="C121" s="11">
        <v>1</v>
      </c>
      <c r="D121" s="11">
        <v>2359.6555699999999</v>
      </c>
      <c r="E121" s="11">
        <v>1.51881</v>
      </c>
      <c r="F121" s="11">
        <v>2320.9075499999999</v>
      </c>
      <c r="G121" s="11">
        <v>1.3366400000000001</v>
      </c>
      <c r="H121" s="11">
        <v>2544.8773099999999</v>
      </c>
      <c r="I121" s="11">
        <v>1.0863700000000001</v>
      </c>
      <c r="J121" s="11">
        <v>2320.9075499999999</v>
      </c>
      <c r="K121" s="11">
        <v>0.63063000000000002</v>
      </c>
      <c r="P121" s="50"/>
      <c r="Q121" s="54"/>
      <c r="R121" s="50"/>
      <c r="S121" s="54"/>
      <c r="T121" s="50"/>
      <c r="U121" s="54"/>
      <c r="V121" s="50"/>
      <c r="W121" s="54"/>
    </row>
    <row r="122" spans="1:23" s="11" customFormat="1" ht="15" x14ac:dyDescent="0.25">
      <c r="A122" s="11" t="s">
        <v>2</v>
      </c>
      <c r="B122" s="11">
        <v>24</v>
      </c>
      <c r="C122" s="11">
        <v>1</v>
      </c>
      <c r="D122" s="11">
        <v>2520.48</v>
      </c>
      <c r="E122" s="11">
        <v>1.3345899999999999</v>
      </c>
      <c r="F122" s="11">
        <v>2320.9075499999999</v>
      </c>
      <c r="G122" s="11">
        <v>0.80325999999999997</v>
      </c>
      <c r="H122" s="11">
        <v>2323.9586300000001</v>
      </c>
      <c r="I122" s="11">
        <v>1.2926599999999999</v>
      </c>
      <c r="J122" s="11">
        <v>2523.5781499999998</v>
      </c>
      <c r="K122" s="11">
        <v>0.98765000000000003</v>
      </c>
      <c r="P122" s="50"/>
      <c r="Q122" s="54"/>
      <c r="R122" s="50"/>
      <c r="S122" s="54"/>
      <c r="T122" s="50"/>
      <c r="U122" s="54"/>
      <c r="V122" s="50"/>
      <c r="W122" s="54"/>
    </row>
    <row r="123" spans="1:23" s="11" customFormat="1" ht="15" x14ac:dyDescent="0.25">
      <c r="A123" s="11" t="s">
        <v>2</v>
      </c>
      <c r="B123" s="11">
        <v>100</v>
      </c>
      <c r="C123" s="11">
        <v>0.4</v>
      </c>
      <c r="D123" s="11">
        <v>52646.486810000002</v>
      </c>
      <c r="E123" s="11">
        <v>4.9988299999999999</v>
      </c>
      <c r="F123" s="11">
        <v>42986.942150000003</v>
      </c>
      <c r="G123" s="11">
        <v>11.02796</v>
      </c>
      <c r="H123" s="11">
        <v>44408.31263</v>
      </c>
      <c r="I123" s="11">
        <v>5.39621</v>
      </c>
      <c r="J123" s="11">
        <v>43249.654399999999</v>
      </c>
      <c r="K123" s="11">
        <v>7.6761200000000001</v>
      </c>
      <c r="P123" s="50"/>
      <c r="Q123" s="54"/>
      <c r="R123" s="50"/>
      <c r="S123" s="54"/>
      <c r="T123" s="50"/>
      <c r="U123" s="54"/>
      <c r="V123" s="50"/>
      <c r="W123" s="54"/>
    </row>
    <row r="124" spans="1:23" s="11" customFormat="1" ht="15" x14ac:dyDescent="0.25">
      <c r="A124" s="11" t="s">
        <v>2</v>
      </c>
      <c r="B124" s="11">
        <v>100</v>
      </c>
      <c r="C124" s="11">
        <v>0.4</v>
      </c>
      <c r="D124" s="11">
        <v>52646.486810000002</v>
      </c>
      <c r="E124" s="11">
        <v>4.9666199999999998</v>
      </c>
      <c r="F124" s="11">
        <v>42988.818220000001</v>
      </c>
      <c r="G124" s="11">
        <v>4.5311500000000002</v>
      </c>
      <c r="H124" s="11">
        <v>43718.217620000003</v>
      </c>
      <c r="I124" s="11">
        <v>4.7550699999999999</v>
      </c>
      <c r="J124" s="11">
        <v>43249.317669999997</v>
      </c>
      <c r="K124" s="11">
        <v>4.3871200000000004</v>
      </c>
      <c r="P124" s="50"/>
      <c r="Q124" s="54"/>
      <c r="R124" s="50"/>
      <c r="S124" s="54"/>
      <c r="T124" s="50"/>
      <c r="U124" s="54"/>
      <c r="V124" s="50"/>
      <c r="W124" s="54"/>
    </row>
    <row r="125" spans="1:23" s="11" customFormat="1" ht="15" x14ac:dyDescent="0.25">
      <c r="A125" s="11" t="s">
        <v>2</v>
      </c>
      <c r="B125" s="11">
        <v>100</v>
      </c>
      <c r="C125" s="11">
        <v>0.4</v>
      </c>
      <c r="D125" s="11">
        <v>52646.486810000002</v>
      </c>
      <c r="E125" s="11">
        <v>4.9428000000000001</v>
      </c>
      <c r="F125" s="11">
        <v>42988.818220000001</v>
      </c>
      <c r="G125" s="11">
        <v>4.15761</v>
      </c>
      <c r="H125" s="11">
        <v>42986.673049999998</v>
      </c>
      <c r="I125" s="11">
        <v>4.3811200000000001</v>
      </c>
      <c r="J125" s="11">
        <v>43251.48229</v>
      </c>
      <c r="K125" s="11">
        <v>6.1415499999999996</v>
      </c>
      <c r="P125" s="50"/>
      <c r="Q125" s="54"/>
      <c r="R125" s="50"/>
      <c r="S125" s="54"/>
      <c r="T125" s="50"/>
      <c r="U125" s="54"/>
      <c r="V125" s="50"/>
      <c r="W125" s="54"/>
    </row>
    <row r="126" spans="1:23" s="11" customFormat="1" ht="15" x14ac:dyDescent="0.25">
      <c r="A126" s="11" t="s">
        <v>2</v>
      </c>
      <c r="B126" s="11">
        <v>100</v>
      </c>
      <c r="C126" s="11">
        <v>0.4</v>
      </c>
      <c r="D126" s="11">
        <v>49805.140050000002</v>
      </c>
      <c r="E126" s="11">
        <v>4.6066500000000001</v>
      </c>
      <c r="F126" s="11">
        <v>42988.818220000001</v>
      </c>
      <c r="G126" s="11">
        <v>4.7070499999999997</v>
      </c>
      <c r="H126" s="11">
        <v>47856.369140000003</v>
      </c>
      <c r="I126" s="11">
        <v>3.83874</v>
      </c>
      <c r="J126" s="11">
        <v>45122.630340000003</v>
      </c>
      <c r="K126" s="11">
        <v>3.19191</v>
      </c>
      <c r="P126" s="50"/>
      <c r="Q126" s="54"/>
      <c r="R126" s="50"/>
      <c r="S126" s="54"/>
      <c r="T126" s="50"/>
      <c r="U126" s="54"/>
      <c r="V126" s="50"/>
      <c r="W126" s="54"/>
    </row>
    <row r="127" spans="1:23" s="11" customFormat="1" ht="15" x14ac:dyDescent="0.25">
      <c r="A127" s="11" t="s">
        <v>2</v>
      </c>
      <c r="B127" s="11">
        <v>100</v>
      </c>
      <c r="C127" s="11">
        <v>0.4</v>
      </c>
      <c r="D127" s="11">
        <v>49200.872949999997</v>
      </c>
      <c r="E127" s="11">
        <v>8.3350899999999992</v>
      </c>
      <c r="F127" s="11">
        <v>42988.218220000002</v>
      </c>
      <c r="G127" s="11">
        <v>8.8919200000000007</v>
      </c>
      <c r="H127" s="11">
        <v>43697.433640000003</v>
      </c>
      <c r="I127" s="11">
        <v>5.585</v>
      </c>
      <c r="J127" s="11">
        <v>44726.94154</v>
      </c>
      <c r="K127" s="11">
        <v>3.4781</v>
      </c>
      <c r="P127" s="50"/>
      <c r="Q127" s="54"/>
      <c r="R127" s="50"/>
      <c r="S127" s="54"/>
      <c r="T127" s="50"/>
      <c r="U127" s="54"/>
      <c r="V127" s="50"/>
      <c r="W127" s="54"/>
    </row>
    <row r="128" spans="1:23" s="11" customFormat="1" ht="15" x14ac:dyDescent="0.25">
      <c r="A128" s="11" t="s">
        <v>2</v>
      </c>
      <c r="B128" s="11">
        <v>100</v>
      </c>
      <c r="C128" s="11">
        <v>0.4</v>
      </c>
      <c r="D128" s="11">
        <v>45208.768559999997</v>
      </c>
      <c r="E128" s="11">
        <v>5.6132900000000001</v>
      </c>
      <c r="F128" s="11">
        <v>42988.818220000001</v>
      </c>
      <c r="G128" s="11">
        <v>2.7218</v>
      </c>
      <c r="H128" s="11">
        <v>43249.654399999999</v>
      </c>
      <c r="I128" s="11">
        <v>5.1037999999999997</v>
      </c>
      <c r="J128" s="11">
        <v>42986.57692</v>
      </c>
      <c r="K128" s="11">
        <v>14.58169</v>
      </c>
      <c r="P128" s="50"/>
      <c r="Q128" s="54"/>
      <c r="R128" s="50"/>
      <c r="S128" s="54"/>
      <c r="T128" s="50"/>
      <c r="U128" s="54"/>
      <c r="V128" s="50"/>
      <c r="W128" s="54"/>
    </row>
    <row r="129" spans="1:23" s="11" customFormat="1" ht="15" x14ac:dyDescent="0.25">
      <c r="A129" s="11" t="s">
        <v>2</v>
      </c>
      <c r="B129" s="11">
        <v>100</v>
      </c>
      <c r="C129" s="11">
        <v>0.4</v>
      </c>
      <c r="D129" s="11">
        <v>51224.666409999998</v>
      </c>
      <c r="E129" s="11">
        <v>6.9516099999999996</v>
      </c>
      <c r="F129" s="11">
        <v>42986.942150000003</v>
      </c>
      <c r="G129" s="11">
        <v>5.74024</v>
      </c>
      <c r="H129" s="11">
        <v>45256.932829999998</v>
      </c>
      <c r="I129" s="11">
        <v>3.9613999999999998</v>
      </c>
      <c r="J129" s="11">
        <v>43707.561130000002</v>
      </c>
      <c r="K129" s="11">
        <v>4.5894199999999996</v>
      </c>
      <c r="P129" s="50"/>
      <c r="Q129" s="54"/>
      <c r="R129" s="50"/>
      <c r="S129" s="54"/>
      <c r="T129" s="50"/>
      <c r="U129" s="54"/>
      <c r="V129" s="50"/>
      <c r="W129" s="54"/>
    </row>
    <row r="130" spans="1:23" s="11" customFormat="1" ht="15" x14ac:dyDescent="0.25">
      <c r="A130" s="11" t="s">
        <v>2</v>
      </c>
      <c r="B130" s="11">
        <v>100</v>
      </c>
      <c r="C130" s="11">
        <v>0.4</v>
      </c>
      <c r="D130" s="11">
        <v>47502.708980000003</v>
      </c>
      <c r="E130" s="11">
        <v>6.2843600000000004</v>
      </c>
      <c r="F130" s="11">
        <v>42988.519099999998</v>
      </c>
      <c r="G130" s="11">
        <v>4.1703299999999999</v>
      </c>
      <c r="H130" s="11">
        <v>44782.244169999998</v>
      </c>
      <c r="I130" s="11">
        <v>3.0087999999999999</v>
      </c>
      <c r="J130" s="11">
        <v>44454.395859999997</v>
      </c>
      <c r="K130" s="11">
        <v>8.5411199999999994</v>
      </c>
      <c r="P130" s="50"/>
      <c r="Q130" s="54"/>
      <c r="R130" s="50"/>
      <c r="S130" s="54"/>
      <c r="T130" s="50"/>
      <c r="U130" s="54"/>
      <c r="V130" s="50"/>
      <c r="W130" s="54"/>
    </row>
    <row r="131" spans="1:23" s="11" customFormat="1" ht="15" x14ac:dyDescent="0.25">
      <c r="A131" s="11" t="s">
        <v>2</v>
      </c>
      <c r="B131" s="11">
        <v>100</v>
      </c>
      <c r="C131" s="11">
        <v>0.4</v>
      </c>
      <c r="D131" s="11">
        <v>47847.139109999996</v>
      </c>
      <c r="E131" s="11">
        <v>9.6138899999999996</v>
      </c>
      <c r="F131" s="11">
        <v>42987.729870000003</v>
      </c>
      <c r="G131" s="11">
        <v>2.96096</v>
      </c>
      <c r="H131" s="11">
        <v>44129.064279999999</v>
      </c>
      <c r="I131" s="11">
        <v>3.2477900000000002</v>
      </c>
      <c r="J131" s="11">
        <v>45875.11522</v>
      </c>
      <c r="K131" s="11">
        <v>5.1090900000000001</v>
      </c>
      <c r="P131" s="50"/>
      <c r="Q131" s="54"/>
      <c r="R131" s="50"/>
      <c r="S131" s="54"/>
      <c r="T131" s="50"/>
      <c r="U131" s="54"/>
      <c r="V131" s="50"/>
      <c r="W131" s="54"/>
    </row>
    <row r="132" spans="1:23" s="11" customFormat="1" ht="15" x14ac:dyDescent="0.25">
      <c r="A132" s="11" t="s">
        <v>2</v>
      </c>
      <c r="B132" s="11">
        <v>100</v>
      </c>
      <c r="C132" s="11">
        <v>0.4</v>
      </c>
      <c r="D132" s="11">
        <v>49805.140050000002</v>
      </c>
      <c r="E132" s="11">
        <v>4.9428999999999998</v>
      </c>
      <c r="F132" s="11">
        <v>42987.500019999999</v>
      </c>
      <c r="G132" s="11">
        <v>6.8525</v>
      </c>
      <c r="H132" s="11">
        <v>43249.654399999999</v>
      </c>
      <c r="I132" s="11">
        <v>2.7599200000000002</v>
      </c>
      <c r="J132" s="11">
        <v>43902.83339</v>
      </c>
      <c r="K132" s="11">
        <v>5.0195499999999997</v>
      </c>
      <c r="P132" s="50"/>
      <c r="Q132" s="54"/>
      <c r="R132" s="50"/>
      <c r="S132" s="54"/>
      <c r="T132" s="50"/>
      <c r="U132" s="54"/>
      <c r="V132" s="50"/>
      <c r="W132" s="54"/>
    </row>
    <row r="133" spans="1:23" s="11" customFormat="1" ht="15" x14ac:dyDescent="0.25">
      <c r="A133" s="11" t="s">
        <v>2</v>
      </c>
      <c r="B133" s="11">
        <v>100</v>
      </c>
      <c r="C133" s="11">
        <v>0.7</v>
      </c>
      <c r="D133" s="11">
        <v>37254.84678</v>
      </c>
      <c r="E133" s="11">
        <v>8.1744699999999995</v>
      </c>
      <c r="F133" s="11">
        <v>35601.810729999997</v>
      </c>
      <c r="G133" s="11">
        <v>9.5611700000000006</v>
      </c>
      <c r="H133" s="11">
        <v>36570.919379999999</v>
      </c>
      <c r="I133" s="11">
        <v>18.662649999999999</v>
      </c>
      <c r="J133" s="11">
        <v>36245.065929999997</v>
      </c>
      <c r="K133" s="11">
        <v>25.402539999999998</v>
      </c>
      <c r="P133" s="50"/>
      <c r="Q133" s="54"/>
      <c r="R133" s="50"/>
      <c r="S133" s="54"/>
      <c r="T133" s="50"/>
      <c r="U133" s="54"/>
      <c r="V133" s="50"/>
      <c r="W133" s="54"/>
    </row>
    <row r="134" spans="1:23" s="11" customFormat="1" ht="15" x14ac:dyDescent="0.25">
      <c r="A134" s="11" t="s">
        <v>2</v>
      </c>
      <c r="B134" s="11">
        <v>100</v>
      </c>
      <c r="C134" s="11">
        <v>0.7</v>
      </c>
      <c r="D134" s="11">
        <v>39637.587440000003</v>
      </c>
      <c r="E134" s="11">
        <v>6.8067299999999999</v>
      </c>
      <c r="F134" s="11">
        <v>35599.774729999997</v>
      </c>
      <c r="G134" s="11">
        <v>25.018219999999999</v>
      </c>
      <c r="H134" s="11">
        <v>37230.670819999999</v>
      </c>
      <c r="I134" s="11">
        <v>7.1502100000000004</v>
      </c>
      <c r="J134" s="11">
        <v>37711.46976</v>
      </c>
      <c r="K134" s="11">
        <v>18.581119999999999</v>
      </c>
      <c r="P134" s="50"/>
      <c r="Q134" s="54"/>
      <c r="R134" s="50"/>
      <c r="S134" s="54"/>
      <c r="T134" s="50"/>
      <c r="U134" s="54"/>
      <c r="V134" s="50"/>
      <c r="W134" s="54"/>
    </row>
    <row r="135" spans="1:23" s="11" customFormat="1" ht="15" x14ac:dyDescent="0.25">
      <c r="A135" s="11" t="s">
        <v>2</v>
      </c>
      <c r="B135" s="11">
        <v>100</v>
      </c>
      <c r="C135" s="11">
        <v>0.7</v>
      </c>
      <c r="D135" s="11">
        <v>39489.505109999998</v>
      </c>
      <c r="E135" s="11">
        <v>7.8630899999999997</v>
      </c>
      <c r="F135" s="11">
        <v>35430.039169999996</v>
      </c>
      <c r="G135" s="11">
        <v>18.96491</v>
      </c>
      <c r="H135" s="11">
        <v>37489.01599</v>
      </c>
      <c r="I135" s="11">
        <v>12.84104</v>
      </c>
      <c r="J135" s="11">
        <v>36390.513370000001</v>
      </c>
      <c r="K135" s="11">
        <v>16.684460000000001</v>
      </c>
      <c r="P135" s="50"/>
      <c r="Q135" s="54"/>
      <c r="R135" s="50"/>
      <c r="S135" s="54"/>
      <c r="T135" s="50"/>
      <c r="U135" s="54"/>
      <c r="V135" s="50"/>
      <c r="W135" s="54"/>
    </row>
    <row r="136" spans="1:23" s="11" customFormat="1" ht="15" x14ac:dyDescent="0.25">
      <c r="A136" s="11" t="s">
        <v>2</v>
      </c>
      <c r="B136" s="11">
        <v>100</v>
      </c>
      <c r="C136" s="11">
        <v>0.7</v>
      </c>
      <c r="D136" s="11">
        <v>39634.76526</v>
      </c>
      <c r="E136" s="11">
        <v>9.4955499999999997</v>
      </c>
      <c r="F136" s="11">
        <v>35445.704230000003</v>
      </c>
      <c r="G136" s="11">
        <v>27.496759999999998</v>
      </c>
      <c r="H136" s="11">
        <v>36241.769379999998</v>
      </c>
      <c r="I136" s="11">
        <v>8.87209</v>
      </c>
      <c r="J136" s="11">
        <v>37261.335169999998</v>
      </c>
      <c r="K136" s="11">
        <v>13.044169999999999</v>
      </c>
      <c r="P136" s="50"/>
      <c r="Q136" s="54"/>
      <c r="R136" s="50"/>
      <c r="S136" s="54"/>
      <c r="T136" s="50"/>
      <c r="U136" s="54"/>
      <c r="V136" s="50"/>
      <c r="W136" s="54"/>
    </row>
    <row r="137" spans="1:23" s="11" customFormat="1" ht="15" x14ac:dyDescent="0.25">
      <c r="A137" s="11" t="s">
        <v>2</v>
      </c>
      <c r="B137" s="11">
        <v>100</v>
      </c>
      <c r="C137" s="11">
        <v>0.7</v>
      </c>
      <c r="D137" s="11">
        <v>36892.429279999997</v>
      </c>
      <c r="E137" s="11">
        <v>8.1381300000000003</v>
      </c>
      <c r="F137" s="11">
        <v>35687.224730000002</v>
      </c>
      <c r="G137" s="11">
        <v>13.928269999999999</v>
      </c>
      <c r="H137" s="11">
        <v>37365.580399999999</v>
      </c>
      <c r="I137" s="11">
        <v>7.1425999999999998</v>
      </c>
      <c r="J137" s="11">
        <v>38092.635580000002</v>
      </c>
      <c r="K137" s="11">
        <v>2.3305099999999999</v>
      </c>
      <c r="P137" s="50"/>
      <c r="Q137" s="54"/>
      <c r="R137" s="50"/>
      <c r="S137" s="54"/>
      <c r="T137" s="50"/>
      <c r="U137" s="54"/>
      <c r="V137" s="50"/>
      <c r="W137" s="54"/>
    </row>
    <row r="138" spans="1:23" s="11" customFormat="1" ht="15" x14ac:dyDescent="0.25">
      <c r="A138" s="11" t="s">
        <v>2</v>
      </c>
      <c r="B138" s="11">
        <v>100</v>
      </c>
      <c r="C138" s="11">
        <v>0.7</v>
      </c>
      <c r="D138" s="11">
        <v>39637.587440000003</v>
      </c>
      <c r="E138" s="11">
        <v>6.4698799999999999</v>
      </c>
      <c r="F138" s="11">
        <v>35499.363019999997</v>
      </c>
      <c r="G138" s="11">
        <v>9.9658999999999995</v>
      </c>
      <c r="H138" s="11">
        <v>35810.682580000001</v>
      </c>
      <c r="I138" s="11">
        <v>17.593530000000001</v>
      </c>
      <c r="J138" s="11">
        <v>38045.738539999998</v>
      </c>
      <c r="K138" s="11">
        <v>13.308960000000001</v>
      </c>
      <c r="P138" s="50"/>
      <c r="Q138" s="54"/>
      <c r="R138" s="50"/>
      <c r="S138" s="54"/>
      <c r="T138" s="50"/>
      <c r="U138" s="54"/>
      <c r="V138" s="50"/>
      <c r="W138" s="54"/>
    </row>
    <row r="139" spans="1:23" s="11" customFormat="1" ht="15" x14ac:dyDescent="0.25">
      <c r="A139" s="11" t="s">
        <v>2</v>
      </c>
      <c r="B139" s="11">
        <v>100</v>
      </c>
      <c r="C139" s="11">
        <v>0.7</v>
      </c>
      <c r="D139" s="11">
        <v>39309.175300000003</v>
      </c>
      <c r="E139" s="11">
        <v>9.9074200000000001</v>
      </c>
      <c r="F139" s="11">
        <v>35602.615420000002</v>
      </c>
      <c r="G139" s="11">
        <v>10.29124</v>
      </c>
      <c r="H139" s="11">
        <v>36018.385459999998</v>
      </c>
      <c r="I139" s="11">
        <v>22.687460000000002</v>
      </c>
      <c r="J139" s="11">
        <v>36898.073380000002</v>
      </c>
      <c r="K139" s="11">
        <v>9.1541099999999993</v>
      </c>
      <c r="P139" s="50"/>
      <c r="Q139" s="54"/>
      <c r="R139" s="50"/>
      <c r="S139" s="54"/>
      <c r="T139" s="50"/>
      <c r="U139" s="54"/>
      <c r="V139" s="50"/>
      <c r="W139" s="54"/>
    </row>
    <row r="140" spans="1:23" s="11" customFormat="1" ht="15" x14ac:dyDescent="0.25">
      <c r="A140" s="11" t="s">
        <v>2</v>
      </c>
      <c r="B140" s="11">
        <v>100</v>
      </c>
      <c r="C140" s="11">
        <v>0.7</v>
      </c>
      <c r="D140" s="11">
        <v>39637.587440000003</v>
      </c>
      <c r="E140" s="11">
        <v>6.57463</v>
      </c>
      <c r="F140" s="11">
        <v>35313.112000000001</v>
      </c>
      <c r="G140" s="11">
        <v>16.327259999999999</v>
      </c>
      <c r="H140" s="11">
        <v>36234.34448</v>
      </c>
      <c r="I140" s="11">
        <v>6.4762700000000004</v>
      </c>
      <c r="J140" s="11">
        <v>38045.738539999998</v>
      </c>
      <c r="K140" s="11">
        <v>9.4106000000000005</v>
      </c>
      <c r="P140" s="50"/>
      <c r="Q140" s="54"/>
      <c r="R140" s="50"/>
      <c r="S140" s="54"/>
      <c r="T140" s="50"/>
      <c r="U140" s="54"/>
      <c r="V140" s="50"/>
      <c r="W140" s="54"/>
    </row>
    <row r="141" spans="1:23" s="11" customFormat="1" ht="15" x14ac:dyDescent="0.25">
      <c r="A141" s="11" t="s">
        <v>2</v>
      </c>
      <c r="B141" s="11">
        <v>100</v>
      </c>
      <c r="C141" s="11">
        <v>0.7</v>
      </c>
      <c r="D141" s="11">
        <v>39326.34575</v>
      </c>
      <c r="E141" s="11">
        <v>11.058009999999999</v>
      </c>
      <c r="F141" s="11">
        <v>35793.215080000002</v>
      </c>
      <c r="G141" s="11">
        <v>6.5490300000000001</v>
      </c>
      <c r="H141" s="11">
        <v>36209.034149999999</v>
      </c>
      <c r="I141" s="11">
        <v>15.982839999999999</v>
      </c>
      <c r="J141" s="11">
        <v>38045.738539999998</v>
      </c>
      <c r="K141" s="11">
        <v>11.12852</v>
      </c>
      <c r="P141" s="50"/>
      <c r="Q141" s="54"/>
      <c r="R141" s="50"/>
      <c r="S141" s="54"/>
      <c r="T141" s="50"/>
      <c r="U141" s="54"/>
      <c r="V141" s="50"/>
      <c r="W141" s="54"/>
    </row>
    <row r="142" spans="1:23" s="11" customFormat="1" ht="15" x14ac:dyDescent="0.25">
      <c r="A142" s="11" t="s">
        <v>2</v>
      </c>
      <c r="B142" s="11">
        <v>100</v>
      </c>
      <c r="C142" s="11">
        <v>0.7</v>
      </c>
      <c r="D142" s="11">
        <v>38745.210529999997</v>
      </c>
      <c r="E142" s="11">
        <v>8.8628300000000007</v>
      </c>
      <c r="F142" s="11">
        <v>35646.627249999998</v>
      </c>
      <c r="G142" s="11">
        <v>14.69134</v>
      </c>
      <c r="H142" s="11">
        <v>36383.842109999998</v>
      </c>
      <c r="I142" s="11">
        <v>9.1135800000000007</v>
      </c>
      <c r="J142" s="11">
        <v>37028.420769999997</v>
      </c>
      <c r="K142" s="11">
        <v>22.044090000000001</v>
      </c>
      <c r="P142" s="50"/>
      <c r="Q142" s="54"/>
      <c r="R142" s="50"/>
      <c r="S142" s="54"/>
      <c r="T142" s="50"/>
      <c r="U142" s="54"/>
      <c r="V142" s="50"/>
      <c r="W142" s="54"/>
    </row>
    <row r="143" spans="1:23" s="11" customFormat="1" ht="15" x14ac:dyDescent="0.25">
      <c r="A143" s="11" t="s">
        <v>2</v>
      </c>
      <c r="B143" s="11">
        <v>100</v>
      </c>
      <c r="C143" s="11">
        <v>1</v>
      </c>
      <c r="D143" s="11">
        <v>35669.694770000002</v>
      </c>
      <c r="E143" s="11">
        <v>8.81968</v>
      </c>
      <c r="F143" s="11">
        <v>35236.689250000003</v>
      </c>
      <c r="G143" s="11">
        <v>43.649619999999999</v>
      </c>
      <c r="H143" s="11">
        <v>36638.827149999997</v>
      </c>
      <c r="I143" s="11">
        <v>19.22784</v>
      </c>
      <c r="J143" s="11">
        <v>36241.591639999999</v>
      </c>
      <c r="K143" s="11">
        <v>19.25723</v>
      </c>
      <c r="P143" s="50"/>
      <c r="Q143" s="54"/>
      <c r="R143" s="50"/>
      <c r="S143" s="54"/>
      <c r="T143" s="50"/>
      <c r="U143" s="54"/>
      <c r="V143" s="50"/>
      <c r="W143" s="54"/>
    </row>
    <row r="144" spans="1:23" s="11" customFormat="1" ht="15" x14ac:dyDescent="0.25">
      <c r="A144" s="11" t="s">
        <v>2</v>
      </c>
      <c r="B144" s="11">
        <v>100</v>
      </c>
      <c r="C144" s="11">
        <v>1</v>
      </c>
      <c r="D144" s="11">
        <v>35669.694770000002</v>
      </c>
      <c r="E144" s="11">
        <v>8.5403300000000009</v>
      </c>
      <c r="F144" s="11">
        <v>35267.785960000001</v>
      </c>
      <c r="G144" s="11">
        <v>14.655939999999999</v>
      </c>
      <c r="H144" s="11">
        <v>36444.527820000003</v>
      </c>
      <c r="I144" s="11">
        <v>21.788319999999999</v>
      </c>
      <c r="J144" s="11">
        <v>36626.582569999999</v>
      </c>
      <c r="K144" s="11">
        <v>3.3255300000000001</v>
      </c>
      <c r="P144" s="50"/>
      <c r="Q144" s="54"/>
      <c r="R144" s="50"/>
      <c r="S144" s="54"/>
      <c r="T144" s="50"/>
      <c r="U144" s="54"/>
      <c r="V144" s="50"/>
      <c r="W144" s="54"/>
    </row>
    <row r="145" spans="1:23" s="11" customFormat="1" ht="15" x14ac:dyDescent="0.25">
      <c r="A145" s="11" t="s">
        <v>2</v>
      </c>
      <c r="B145" s="11">
        <v>100</v>
      </c>
      <c r="C145" s="11">
        <v>1</v>
      </c>
      <c r="D145" s="11">
        <v>35669.694770000002</v>
      </c>
      <c r="E145" s="11">
        <v>9.1352399999999996</v>
      </c>
      <c r="F145" s="11">
        <v>35265.884480000001</v>
      </c>
      <c r="G145" s="11">
        <v>37.685270000000003</v>
      </c>
      <c r="H145" s="11">
        <v>37229.205130000002</v>
      </c>
      <c r="I145" s="11">
        <v>9.7427399999999995</v>
      </c>
      <c r="J145" s="11">
        <v>36621.804510000002</v>
      </c>
      <c r="K145" s="11">
        <v>17.215509999999998</v>
      </c>
      <c r="P145" s="50"/>
      <c r="Q145" s="54"/>
      <c r="R145" s="50"/>
      <c r="S145" s="54"/>
      <c r="T145" s="50"/>
      <c r="U145" s="54"/>
      <c r="V145" s="50"/>
      <c r="W145" s="54"/>
    </row>
    <row r="146" spans="1:23" s="11" customFormat="1" ht="15" x14ac:dyDescent="0.25">
      <c r="A146" s="11" t="s">
        <v>2</v>
      </c>
      <c r="B146" s="11">
        <v>100</v>
      </c>
      <c r="C146" s="11">
        <v>1</v>
      </c>
      <c r="D146" s="11">
        <v>35669.694770000002</v>
      </c>
      <c r="E146" s="11">
        <v>9.1102500000000006</v>
      </c>
      <c r="F146" s="11">
        <v>35272.95289</v>
      </c>
      <c r="G146" s="11">
        <v>35.012099999999997</v>
      </c>
      <c r="H146" s="11">
        <v>36805.933839999998</v>
      </c>
      <c r="I146" s="11">
        <v>15.43947</v>
      </c>
      <c r="J146" s="11">
        <v>36621.37444</v>
      </c>
      <c r="K146" s="11">
        <v>15.626049999999999</v>
      </c>
      <c r="P146" s="50"/>
      <c r="Q146" s="54"/>
      <c r="R146" s="50"/>
      <c r="S146" s="54"/>
      <c r="T146" s="50"/>
      <c r="U146" s="54"/>
      <c r="V146" s="50"/>
      <c r="W146" s="54"/>
    </row>
    <row r="147" spans="1:23" s="11" customFormat="1" ht="15" x14ac:dyDescent="0.25">
      <c r="A147" s="11" t="s">
        <v>2</v>
      </c>
      <c r="B147" s="11">
        <v>100</v>
      </c>
      <c r="C147" s="11">
        <v>1</v>
      </c>
      <c r="D147" s="11">
        <v>35669.694770000002</v>
      </c>
      <c r="E147" s="11">
        <v>9.15503</v>
      </c>
      <c r="F147" s="11">
        <v>35273.608200000002</v>
      </c>
      <c r="G147" s="11">
        <v>35.773980000000002</v>
      </c>
      <c r="H147" s="11">
        <v>36444.406510000001</v>
      </c>
      <c r="I147" s="11">
        <v>10.636340000000001</v>
      </c>
      <c r="J147" s="11">
        <v>36294.812790000004</v>
      </c>
      <c r="K147" s="11">
        <v>15.99019</v>
      </c>
      <c r="P147" s="50"/>
      <c r="Q147" s="54"/>
      <c r="R147" s="50"/>
      <c r="S147" s="54"/>
      <c r="T147" s="50"/>
      <c r="U147" s="54"/>
      <c r="V147" s="50"/>
      <c r="W147" s="54"/>
    </row>
    <row r="148" spans="1:23" s="11" customFormat="1" ht="15" x14ac:dyDescent="0.25">
      <c r="A148" s="11" t="s">
        <v>2</v>
      </c>
      <c r="B148" s="11">
        <v>100</v>
      </c>
      <c r="C148" s="11">
        <v>1</v>
      </c>
      <c r="D148" s="11">
        <v>35669.694770000002</v>
      </c>
      <c r="E148" s="11">
        <v>8.9544800000000002</v>
      </c>
      <c r="F148" s="11">
        <v>35246.550199999998</v>
      </c>
      <c r="G148" s="11">
        <v>40.422020000000003</v>
      </c>
      <c r="H148" s="11">
        <v>37630.443120000004</v>
      </c>
      <c r="I148" s="11">
        <v>8.6463000000000001</v>
      </c>
      <c r="J148" s="11">
        <v>36626.582569999999</v>
      </c>
      <c r="K148" s="11">
        <v>3.1920500000000001</v>
      </c>
      <c r="P148" s="50"/>
      <c r="Q148" s="54"/>
      <c r="R148" s="50"/>
      <c r="S148" s="54"/>
      <c r="T148" s="50"/>
      <c r="U148" s="54"/>
      <c r="V148" s="50"/>
      <c r="W148" s="54"/>
    </row>
    <row r="149" spans="1:23" s="11" customFormat="1" ht="15" x14ac:dyDescent="0.25">
      <c r="A149" s="11" t="s">
        <v>2</v>
      </c>
      <c r="B149" s="11">
        <v>100</v>
      </c>
      <c r="C149" s="11">
        <v>1</v>
      </c>
      <c r="D149" s="11">
        <v>35669.694770000002</v>
      </c>
      <c r="E149" s="11">
        <v>8.3312100000000004</v>
      </c>
      <c r="F149" s="11">
        <v>35219.15668</v>
      </c>
      <c r="G149" s="11">
        <v>31.72194</v>
      </c>
      <c r="H149" s="11">
        <v>36686.873039999999</v>
      </c>
      <c r="I149" s="11">
        <v>6.1517900000000001</v>
      </c>
      <c r="J149" s="11">
        <v>36622.023430000001</v>
      </c>
      <c r="K149" s="11">
        <v>17.2865</v>
      </c>
      <c r="P149" s="50"/>
      <c r="Q149" s="54"/>
      <c r="R149" s="50"/>
      <c r="S149" s="54"/>
      <c r="T149" s="50"/>
      <c r="U149" s="54"/>
      <c r="V149" s="50"/>
      <c r="W149" s="54"/>
    </row>
    <row r="150" spans="1:23" s="11" customFormat="1" ht="15" x14ac:dyDescent="0.25">
      <c r="A150" s="11" t="s">
        <v>2</v>
      </c>
      <c r="B150" s="11">
        <v>100</v>
      </c>
      <c r="C150" s="11">
        <v>1</v>
      </c>
      <c r="D150" s="11">
        <v>35669.694770000002</v>
      </c>
      <c r="E150" s="11">
        <v>8.7263300000000008</v>
      </c>
      <c r="F150" s="11">
        <v>35217.78976</v>
      </c>
      <c r="G150" s="11">
        <v>55.18817</v>
      </c>
      <c r="H150" s="11">
        <v>35675.292479999996</v>
      </c>
      <c r="I150" s="11">
        <v>40.742269999999998</v>
      </c>
      <c r="J150" s="11">
        <v>36621.507039999997</v>
      </c>
      <c r="K150" s="11">
        <v>13.908609999999999</v>
      </c>
      <c r="P150" s="50"/>
      <c r="Q150" s="54"/>
      <c r="R150" s="50"/>
      <c r="S150" s="54"/>
      <c r="T150" s="16"/>
      <c r="U150" s="16"/>
      <c r="V150" s="50"/>
      <c r="W150" s="54"/>
    </row>
    <row r="151" spans="1:23" s="11" customFormat="1" ht="15" x14ac:dyDescent="0.25">
      <c r="A151" s="11" t="s">
        <v>2</v>
      </c>
      <c r="B151" s="11">
        <v>100</v>
      </c>
      <c r="C151" s="11">
        <v>1</v>
      </c>
      <c r="D151" s="11">
        <v>35669.694770000002</v>
      </c>
      <c r="E151" s="11">
        <v>8.2901699999999998</v>
      </c>
      <c r="F151" s="11">
        <v>35217.78976</v>
      </c>
      <c r="G151" s="11">
        <v>47.175020000000004</v>
      </c>
      <c r="H151" s="11">
        <v>36770.485710000001</v>
      </c>
      <c r="I151" s="11">
        <v>17.222860000000001</v>
      </c>
      <c r="J151" s="11">
        <v>36622.929499999998</v>
      </c>
      <c r="K151" s="11">
        <v>7.5441799999999999</v>
      </c>
      <c r="P151" s="50"/>
      <c r="Q151" s="54"/>
      <c r="R151" s="50"/>
      <c r="S151" s="54"/>
      <c r="T151" s="16"/>
      <c r="U151" s="16"/>
      <c r="V151" s="50"/>
      <c r="W151" s="54"/>
    </row>
    <row r="152" spans="1:23" s="11" customFormat="1" ht="15" x14ac:dyDescent="0.25">
      <c r="A152" s="11" t="s">
        <v>2</v>
      </c>
      <c r="B152" s="11">
        <v>100</v>
      </c>
      <c r="C152" s="11">
        <v>1</v>
      </c>
      <c r="D152" s="11">
        <v>35669.694770000002</v>
      </c>
      <c r="E152" s="11">
        <v>8.7281300000000002</v>
      </c>
      <c r="F152" s="11">
        <v>35237.136149999998</v>
      </c>
      <c r="G152" s="11">
        <v>46.147410000000001</v>
      </c>
      <c r="H152" s="11">
        <v>36002.84231</v>
      </c>
      <c r="I152" s="11">
        <v>23.04447</v>
      </c>
      <c r="J152" s="11">
        <v>36622.794329999997</v>
      </c>
      <c r="K152" s="11">
        <v>12.497960000000001</v>
      </c>
      <c r="P152" s="50"/>
      <c r="Q152" s="54"/>
      <c r="R152" s="50"/>
      <c r="S152" s="54"/>
      <c r="T152" s="16"/>
      <c r="U152" s="16"/>
      <c r="V152" s="50"/>
      <c r="W152" s="54"/>
    </row>
    <row r="153" spans="1:23" s="11" customFormat="1" ht="15" x14ac:dyDescent="0.25">
      <c r="A153" s="11" t="s">
        <v>2</v>
      </c>
      <c r="B153" s="11">
        <v>997</v>
      </c>
      <c r="C153" s="11">
        <v>0.4</v>
      </c>
      <c r="D153" s="11">
        <v>330446.05632999999</v>
      </c>
      <c r="E153" s="11">
        <v>565.21722</v>
      </c>
      <c r="F153" s="11">
        <v>325522.45621999999</v>
      </c>
      <c r="G153" s="11">
        <v>469.96201000000002</v>
      </c>
      <c r="H153" s="11">
        <v>325346.26594000001</v>
      </c>
      <c r="I153" s="11">
        <v>967.53971000000001</v>
      </c>
      <c r="J153" s="11">
        <v>338893.75748999999</v>
      </c>
      <c r="K153" s="11">
        <v>112.02309</v>
      </c>
      <c r="P153" s="50"/>
      <c r="Q153" s="54"/>
      <c r="R153" s="50"/>
      <c r="S153" s="54"/>
      <c r="T153" s="16"/>
      <c r="U153" s="16"/>
      <c r="V153" s="50"/>
      <c r="W153" s="54"/>
    </row>
    <row r="154" spans="1:23" s="11" customFormat="1" ht="15" x14ac:dyDescent="0.25">
      <c r="A154" s="11" t="s">
        <v>2</v>
      </c>
      <c r="B154" s="11">
        <v>997</v>
      </c>
      <c r="C154" s="11">
        <v>0.4</v>
      </c>
      <c r="D154" s="11">
        <v>330997.18223999999</v>
      </c>
      <c r="E154" s="11">
        <v>712.40012999999999</v>
      </c>
      <c r="F154" s="11">
        <v>326007.67301999999</v>
      </c>
      <c r="G154" s="11">
        <v>321.97456</v>
      </c>
      <c r="H154" s="11">
        <v>325411.31054999999</v>
      </c>
      <c r="I154" s="11">
        <v>839.70741999999996</v>
      </c>
      <c r="J154" s="11">
        <v>338893.75748999999</v>
      </c>
      <c r="K154" s="11">
        <v>114.15825</v>
      </c>
      <c r="P154" s="50"/>
      <c r="Q154" s="54"/>
      <c r="R154" s="50"/>
      <c r="S154" s="54"/>
      <c r="T154" s="16"/>
      <c r="U154" s="16"/>
      <c r="V154" s="50"/>
      <c r="W154" s="54"/>
    </row>
    <row r="155" spans="1:23" s="11" customFormat="1" ht="15" x14ac:dyDescent="0.25">
      <c r="A155" s="11" t="s">
        <v>2</v>
      </c>
      <c r="B155" s="11">
        <v>997</v>
      </c>
      <c r="C155" s="11">
        <v>0.4</v>
      </c>
      <c r="D155" s="11">
        <v>334411.25685000001</v>
      </c>
      <c r="E155" s="11">
        <v>472.57217000000003</v>
      </c>
      <c r="F155" s="11">
        <v>324969.45481999998</v>
      </c>
      <c r="G155" s="11">
        <v>274.89165000000003</v>
      </c>
      <c r="H155" s="11">
        <v>325630.41629000002</v>
      </c>
      <c r="I155" s="11">
        <v>604.41555000000005</v>
      </c>
      <c r="J155" s="11">
        <v>338893.75748999999</v>
      </c>
      <c r="K155" s="11">
        <v>112.44896</v>
      </c>
      <c r="P155" s="50"/>
      <c r="Q155" s="54"/>
      <c r="R155" s="50"/>
      <c r="S155" s="54"/>
      <c r="T155" s="16"/>
      <c r="U155" s="16"/>
      <c r="V155" s="50"/>
      <c r="W155" s="54"/>
    </row>
    <row r="156" spans="1:23" s="11" customFormat="1" ht="15" x14ac:dyDescent="0.25">
      <c r="A156" s="11" t="s">
        <v>2</v>
      </c>
      <c r="B156" s="11">
        <v>997</v>
      </c>
      <c r="C156" s="11">
        <v>0.4</v>
      </c>
      <c r="D156" s="11">
        <v>333836.53511</v>
      </c>
      <c r="E156" s="11">
        <v>1443.1396999999999</v>
      </c>
      <c r="F156" s="11">
        <v>324580.55582000001</v>
      </c>
      <c r="G156" s="11">
        <v>763.26400999999998</v>
      </c>
      <c r="H156" s="11">
        <v>325359.97470000002</v>
      </c>
      <c r="I156" s="11">
        <v>491.54201999999998</v>
      </c>
      <c r="J156" s="11">
        <v>327637.23798999999</v>
      </c>
      <c r="K156" s="11">
        <v>227.04209</v>
      </c>
      <c r="P156" s="50"/>
      <c r="Q156" s="54"/>
      <c r="R156" s="50"/>
      <c r="S156" s="54"/>
      <c r="T156" s="16"/>
      <c r="U156" s="16"/>
      <c r="V156" s="50"/>
      <c r="W156" s="54"/>
    </row>
    <row r="157" spans="1:23" s="11" customFormat="1" ht="15" x14ac:dyDescent="0.25">
      <c r="A157" s="11" t="s">
        <v>2</v>
      </c>
      <c r="B157" s="11">
        <v>997</v>
      </c>
      <c r="C157" s="11">
        <v>0.4</v>
      </c>
      <c r="D157" s="11">
        <v>336776.02724000002</v>
      </c>
      <c r="E157" s="11">
        <v>374.02055000000001</v>
      </c>
      <c r="F157" s="11">
        <v>325566.24303000001</v>
      </c>
      <c r="G157" s="11">
        <v>425.97093000000001</v>
      </c>
      <c r="H157" s="11">
        <v>324762.57020999998</v>
      </c>
      <c r="I157" s="11">
        <v>500.20818000000003</v>
      </c>
      <c r="J157" s="11">
        <v>326659.87933000003</v>
      </c>
      <c r="K157" s="11">
        <v>536.08060999999998</v>
      </c>
      <c r="P157" s="50"/>
      <c r="Q157" s="54"/>
      <c r="R157" s="50"/>
      <c r="S157" s="54"/>
      <c r="T157" s="16"/>
      <c r="U157" s="16"/>
      <c r="V157" s="50"/>
      <c r="W157" s="54"/>
    </row>
    <row r="158" spans="1:23" s="11" customFormat="1" ht="15" x14ac:dyDescent="0.25">
      <c r="A158" s="11" t="s">
        <v>2</v>
      </c>
      <c r="B158" s="11">
        <v>997</v>
      </c>
      <c r="C158" s="11">
        <v>0.4</v>
      </c>
      <c r="D158" s="11">
        <v>331691.08838999999</v>
      </c>
      <c r="E158" s="11">
        <v>591.99090999999999</v>
      </c>
      <c r="F158" s="11">
        <v>325540.18514000002</v>
      </c>
      <c r="G158" s="11">
        <v>278.35903999999999</v>
      </c>
      <c r="H158" s="11">
        <v>325504.94737000001</v>
      </c>
      <c r="I158" s="11">
        <v>424.28048999999999</v>
      </c>
      <c r="J158" s="11">
        <v>338893.75748999999</v>
      </c>
      <c r="K158" s="11">
        <v>108.79636000000001</v>
      </c>
      <c r="P158" s="50"/>
      <c r="Q158" s="54"/>
      <c r="R158" s="50"/>
      <c r="S158" s="54"/>
      <c r="T158" s="16"/>
      <c r="U158" s="16"/>
      <c r="V158" s="50"/>
      <c r="W158" s="54"/>
    </row>
    <row r="159" spans="1:23" s="11" customFormat="1" ht="15" x14ac:dyDescent="0.25">
      <c r="A159" s="11" t="s">
        <v>2</v>
      </c>
      <c r="B159" s="11">
        <v>997</v>
      </c>
      <c r="C159" s="11">
        <v>0.4</v>
      </c>
      <c r="D159" s="11">
        <v>337326.94880999997</v>
      </c>
      <c r="E159" s="11">
        <v>1132.40102</v>
      </c>
      <c r="F159" s="11">
        <v>325325.75121999998</v>
      </c>
      <c r="G159" s="11">
        <v>470.80137000000002</v>
      </c>
      <c r="H159" s="11">
        <v>325300.70676999999</v>
      </c>
      <c r="I159" s="11">
        <v>566.70888000000002</v>
      </c>
      <c r="J159" s="11">
        <v>338893.75748999999</v>
      </c>
      <c r="K159" s="11">
        <v>113.11684</v>
      </c>
      <c r="P159" s="50"/>
      <c r="Q159" s="54"/>
      <c r="R159" s="50"/>
      <c r="S159" s="54"/>
      <c r="T159" s="16"/>
      <c r="U159" s="16"/>
      <c r="V159" s="50"/>
      <c r="W159" s="54"/>
    </row>
    <row r="160" spans="1:23" s="11" customFormat="1" ht="15" x14ac:dyDescent="0.25">
      <c r="A160" s="11" t="s">
        <v>2</v>
      </c>
      <c r="B160" s="11">
        <v>997</v>
      </c>
      <c r="C160" s="11">
        <v>0.4</v>
      </c>
      <c r="D160" s="11">
        <v>333707.11553000001</v>
      </c>
      <c r="E160" s="11">
        <v>394.37875000000003</v>
      </c>
      <c r="F160" s="11">
        <v>324570.02224999998</v>
      </c>
      <c r="G160" s="11">
        <v>570.78576999999996</v>
      </c>
      <c r="H160" s="11">
        <v>324353.16579</v>
      </c>
      <c r="I160" s="11">
        <v>911.07158000000004</v>
      </c>
      <c r="J160" s="11">
        <v>328862.54488</v>
      </c>
      <c r="K160" s="11">
        <v>319.99475999999999</v>
      </c>
      <c r="P160" s="50"/>
      <c r="Q160" s="54"/>
      <c r="R160" s="50"/>
      <c r="S160" s="54"/>
      <c r="T160" s="16"/>
      <c r="U160" s="16"/>
      <c r="V160" s="50"/>
      <c r="W160" s="54"/>
    </row>
    <row r="161" spans="1:23" s="11" customFormat="1" ht="15" x14ac:dyDescent="0.25">
      <c r="A161" s="11" t="s">
        <v>2</v>
      </c>
      <c r="B161" s="11">
        <v>997</v>
      </c>
      <c r="C161" s="11">
        <v>0.4</v>
      </c>
      <c r="D161" s="11">
        <v>330479.18916000001</v>
      </c>
      <c r="E161" s="11">
        <v>635.23762999999997</v>
      </c>
      <c r="F161" s="11">
        <v>325367.10816</v>
      </c>
      <c r="G161" s="11">
        <v>526.47141999999997</v>
      </c>
      <c r="H161" s="11">
        <v>325711.36255999998</v>
      </c>
      <c r="I161" s="11">
        <v>441.8501</v>
      </c>
      <c r="J161" s="11">
        <v>331873.05813999998</v>
      </c>
      <c r="K161" s="11">
        <v>138.57348999999999</v>
      </c>
      <c r="P161" s="50"/>
      <c r="Q161" s="54"/>
      <c r="R161" s="50"/>
      <c r="S161" s="54"/>
      <c r="T161" s="16"/>
      <c r="U161" s="16"/>
      <c r="V161" s="50"/>
      <c r="W161" s="54"/>
    </row>
    <row r="162" spans="1:23" s="11" customFormat="1" ht="15" x14ac:dyDescent="0.25">
      <c r="A162" s="11" t="s">
        <v>2</v>
      </c>
      <c r="B162" s="11">
        <v>997</v>
      </c>
      <c r="C162" s="11">
        <v>0.4</v>
      </c>
      <c r="D162" s="11">
        <v>331570.73012000002</v>
      </c>
      <c r="E162" s="11">
        <v>1689.8742999999999</v>
      </c>
      <c r="F162" s="11">
        <v>324729.08655000001</v>
      </c>
      <c r="G162" s="11">
        <v>812.38676999999996</v>
      </c>
      <c r="H162" s="11">
        <v>325628.51175000001</v>
      </c>
      <c r="I162" s="11">
        <v>517.25842</v>
      </c>
      <c r="J162" s="11">
        <v>338893.75748999999</v>
      </c>
      <c r="K162" s="11">
        <v>110.86878</v>
      </c>
      <c r="P162" s="50"/>
      <c r="Q162" s="54"/>
      <c r="R162" s="50"/>
      <c r="S162" s="54"/>
      <c r="T162" s="16"/>
      <c r="U162" s="16"/>
      <c r="V162" s="50"/>
      <c r="W162" s="54"/>
    </row>
    <row r="163" spans="1:23" s="11" customFormat="1" ht="15" x14ac:dyDescent="0.25">
      <c r="A163" s="11" t="s">
        <v>2</v>
      </c>
      <c r="B163" s="11">
        <v>997</v>
      </c>
      <c r="C163" s="11">
        <v>0.7</v>
      </c>
      <c r="D163" s="11">
        <v>330244.69371000002</v>
      </c>
      <c r="E163" s="11">
        <v>514.47401000000002</v>
      </c>
      <c r="F163" s="11">
        <v>323300.85632000002</v>
      </c>
      <c r="G163" s="11">
        <v>1189.9398799999999</v>
      </c>
      <c r="H163" s="11">
        <v>324201.21613000002</v>
      </c>
      <c r="I163" s="11">
        <v>610.40517999999997</v>
      </c>
      <c r="J163" s="11">
        <v>329231.98236000002</v>
      </c>
      <c r="K163" s="11">
        <v>164.13907</v>
      </c>
      <c r="P163" s="50"/>
      <c r="Q163" s="54"/>
      <c r="R163" s="50"/>
      <c r="S163" s="54"/>
      <c r="T163" s="16"/>
      <c r="U163" s="16"/>
      <c r="V163" s="50"/>
      <c r="W163" s="54"/>
    </row>
    <row r="164" spans="1:23" s="11" customFormat="1" ht="15" x14ac:dyDescent="0.25">
      <c r="A164" s="11" t="s">
        <v>2</v>
      </c>
      <c r="B164" s="11">
        <v>997</v>
      </c>
      <c r="C164" s="11">
        <v>0.7</v>
      </c>
      <c r="D164" s="11">
        <v>326948.63208000001</v>
      </c>
      <c r="E164" s="11">
        <v>2364.7705700000001</v>
      </c>
      <c r="F164" s="11">
        <v>323489.91538000002</v>
      </c>
      <c r="G164" s="11">
        <v>821.30181000000005</v>
      </c>
      <c r="H164" s="11">
        <v>324632.42151999997</v>
      </c>
      <c r="I164" s="11">
        <v>1204.54997</v>
      </c>
      <c r="J164" s="11">
        <v>329231.98236000002</v>
      </c>
      <c r="K164" s="11">
        <v>177.62224000000001</v>
      </c>
      <c r="P164" s="50"/>
      <c r="Q164" s="54"/>
      <c r="R164" s="50"/>
      <c r="S164" s="54"/>
      <c r="T164" s="16"/>
      <c r="U164" s="16"/>
      <c r="V164" s="50"/>
      <c r="W164" s="54"/>
    </row>
    <row r="165" spans="1:23" s="11" customFormat="1" ht="15" x14ac:dyDescent="0.25">
      <c r="A165" s="11" t="s">
        <v>2</v>
      </c>
      <c r="B165" s="11">
        <v>997</v>
      </c>
      <c r="C165" s="11">
        <v>0.7</v>
      </c>
      <c r="D165" s="11">
        <v>330244.69371000002</v>
      </c>
      <c r="E165" s="11">
        <v>521.77606000000003</v>
      </c>
      <c r="F165" s="11">
        <v>323248.76876000001</v>
      </c>
      <c r="G165" s="11">
        <v>1094.6954599999999</v>
      </c>
      <c r="H165" s="11">
        <v>325326.12242000003</v>
      </c>
      <c r="I165" s="11">
        <v>308.70323000000002</v>
      </c>
      <c r="J165" s="11">
        <v>329231.98236000002</v>
      </c>
      <c r="K165" s="11">
        <v>165.09307000000001</v>
      </c>
      <c r="P165" s="50"/>
      <c r="Q165" s="54"/>
      <c r="R165" s="50"/>
      <c r="S165" s="54"/>
      <c r="T165" s="16"/>
      <c r="U165" s="16"/>
      <c r="V165" s="50"/>
      <c r="W165" s="54"/>
    </row>
    <row r="166" spans="1:23" s="11" customFormat="1" ht="15" x14ac:dyDescent="0.25">
      <c r="A166" s="11" t="s">
        <v>2</v>
      </c>
      <c r="B166" s="11">
        <v>997</v>
      </c>
      <c r="C166" s="11">
        <v>0.7</v>
      </c>
      <c r="D166" s="11">
        <v>327983.97389999998</v>
      </c>
      <c r="E166" s="11">
        <v>1030.8404800000001</v>
      </c>
      <c r="F166" s="11">
        <v>323232.94016</v>
      </c>
      <c r="G166" s="11">
        <v>1657.7288599999999</v>
      </c>
      <c r="H166" s="11">
        <v>323913.03477000003</v>
      </c>
      <c r="I166" s="11">
        <v>925.56178999999997</v>
      </c>
      <c r="J166" s="11">
        <v>329231.98236000002</v>
      </c>
      <c r="K166" s="11">
        <v>166.59244000000001</v>
      </c>
      <c r="P166" s="50"/>
      <c r="Q166" s="54"/>
      <c r="R166" s="50"/>
      <c r="S166" s="54"/>
      <c r="T166" s="16"/>
      <c r="U166" s="16"/>
      <c r="V166" s="50"/>
      <c r="W166" s="54"/>
    </row>
    <row r="167" spans="1:23" s="11" customFormat="1" ht="15" x14ac:dyDescent="0.25">
      <c r="A167" s="11" t="s">
        <v>2</v>
      </c>
      <c r="B167" s="11">
        <v>997</v>
      </c>
      <c r="C167" s="11">
        <v>0.7</v>
      </c>
      <c r="D167" s="11">
        <v>329329.90495</v>
      </c>
      <c r="E167" s="11">
        <v>2097.99503</v>
      </c>
      <c r="F167" s="11">
        <v>323333.51955000003</v>
      </c>
      <c r="G167" s="11">
        <v>973.99932999999999</v>
      </c>
      <c r="H167" s="11">
        <v>324458.24809000001</v>
      </c>
      <c r="I167" s="11">
        <v>576.64927</v>
      </c>
      <c r="J167" s="11">
        <v>329231.98236000002</v>
      </c>
      <c r="K167" s="11">
        <v>169.10900000000001</v>
      </c>
      <c r="P167" s="50"/>
      <c r="Q167" s="54"/>
      <c r="R167" s="50"/>
      <c r="S167" s="54"/>
      <c r="T167" s="16"/>
      <c r="U167" s="16"/>
      <c r="V167" s="50"/>
      <c r="W167" s="54"/>
    </row>
    <row r="168" spans="1:23" s="11" customFormat="1" ht="15" x14ac:dyDescent="0.25">
      <c r="A168" s="11" t="s">
        <v>2</v>
      </c>
      <c r="B168" s="11">
        <v>997</v>
      </c>
      <c r="C168" s="11">
        <v>0.7</v>
      </c>
      <c r="D168" s="11">
        <v>330244.69371000002</v>
      </c>
      <c r="E168" s="11">
        <v>530.66402000000005</v>
      </c>
      <c r="F168" s="11">
        <v>323196.21244999999</v>
      </c>
      <c r="G168" s="11">
        <v>1186.18641</v>
      </c>
      <c r="H168" s="11">
        <v>324064.23927999998</v>
      </c>
      <c r="I168" s="11">
        <v>464.76535000000001</v>
      </c>
      <c r="J168" s="11">
        <v>329231.98236000002</v>
      </c>
      <c r="K168" s="11">
        <v>176.85279</v>
      </c>
      <c r="P168" s="50"/>
      <c r="Q168" s="54"/>
      <c r="R168" s="50"/>
      <c r="S168" s="54"/>
      <c r="T168" s="16"/>
      <c r="U168" s="16"/>
      <c r="V168" s="50"/>
      <c r="W168" s="54"/>
    </row>
    <row r="169" spans="1:23" s="11" customFormat="1" ht="15" x14ac:dyDescent="0.25">
      <c r="A169" s="11" t="s">
        <v>2</v>
      </c>
      <c r="B169" s="11">
        <v>997</v>
      </c>
      <c r="C169" s="11">
        <v>0.7</v>
      </c>
      <c r="D169" s="11">
        <v>330244.69371000002</v>
      </c>
      <c r="E169" s="11">
        <v>558.35233000000005</v>
      </c>
      <c r="F169" s="11">
        <v>323018.27201999997</v>
      </c>
      <c r="G169" s="11">
        <v>2372.3333499999999</v>
      </c>
      <c r="H169" s="11">
        <v>324577.8235</v>
      </c>
      <c r="I169" s="11">
        <v>1070.14066</v>
      </c>
      <c r="J169" s="11">
        <v>329231.98236000002</v>
      </c>
      <c r="K169" s="11">
        <v>168.16289</v>
      </c>
      <c r="P169" s="50"/>
      <c r="Q169" s="54"/>
      <c r="R169" s="50"/>
      <c r="S169" s="54"/>
      <c r="T169" s="16"/>
      <c r="U169" s="16"/>
      <c r="V169" s="50"/>
      <c r="W169" s="54"/>
    </row>
    <row r="170" spans="1:23" s="11" customFormat="1" ht="15" x14ac:dyDescent="0.25">
      <c r="A170" s="11" t="s">
        <v>2</v>
      </c>
      <c r="B170" s="11">
        <v>997</v>
      </c>
      <c r="C170" s="11">
        <v>0.7</v>
      </c>
      <c r="D170" s="11">
        <v>327394.71396000002</v>
      </c>
      <c r="E170" s="11">
        <v>1039.10528</v>
      </c>
      <c r="F170" s="11">
        <v>323023.88728999998</v>
      </c>
      <c r="G170" s="11">
        <v>971.13048000000003</v>
      </c>
      <c r="H170" s="11">
        <v>324188.19193999999</v>
      </c>
      <c r="I170" s="11">
        <v>921.23308999999995</v>
      </c>
      <c r="J170" s="11">
        <v>329231.98236000002</v>
      </c>
      <c r="K170" s="11">
        <v>168.04728</v>
      </c>
      <c r="P170" s="50"/>
      <c r="Q170" s="54"/>
      <c r="R170" s="50"/>
      <c r="S170" s="54"/>
      <c r="T170" s="16"/>
      <c r="U170" s="16"/>
      <c r="V170" s="50"/>
      <c r="W170" s="54"/>
    </row>
    <row r="171" spans="1:23" s="11" customFormat="1" ht="15" x14ac:dyDescent="0.25">
      <c r="A171" s="11" t="s">
        <v>2</v>
      </c>
      <c r="B171" s="11">
        <v>997</v>
      </c>
      <c r="C171" s="11">
        <v>0.7</v>
      </c>
      <c r="D171" s="11">
        <v>330244.69371000002</v>
      </c>
      <c r="E171" s="11">
        <v>512.74444000000005</v>
      </c>
      <c r="F171" s="11">
        <v>323290.15023999999</v>
      </c>
      <c r="G171" s="11">
        <v>1078.0826400000001</v>
      </c>
      <c r="H171" s="11">
        <v>324292.40048000001</v>
      </c>
      <c r="I171" s="11">
        <v>533.97565999999995</v>
      </c>
      <c r="J171" s="11">
        <v>329231.98236000002</v>
      </c>
      <c r="K171" s="11">
        <v>167.14283</v>
      </c>
      <c r="P171" s="50"/>
      <c r="Q171" s="54"/>
      <c r="R171" s="50"/>
      <c r="S171" s="54"/>
      <c r="T171" s="16"/>
      <c r="U171" s="16"/>
      <c r="V171" s="50"/>
      <c r="W171" s="54"/>
    </row>
    <row r="172" spans="1:23" s="11" customFormat="1" ht="15" x14ac:dyDescent="0.25">
      <c r="A172" s="11" t="s">
        <v>2</v>
      </c>
      <c r="B172" s="11">
        <v>997</v>
      </c>
      <c r="C172" s="11">
        <v>0.7</v>
      </c>
      <c r="D172" s="11">
        <v>328945.70004000003</v>
      </c>
      <c r="E172" s="11">
        <v>1285.6182899999999</v>
      </c>
      <c r="F172" s="11">
        <v>323211.74859999999</v>
      </c>
      <c r="G172" s="11">
        <v>1591.83079</v>
      </c>
      <c r="H172" s="11">
        <v>324143.09589</v>
      </c>
      <c r="I172" s="11">
        <v>365.86604</v>
      </c>
      <c r="J172" s="11">
        <v>329231.98236000002</v>
      </c>
      <c r="K172" s="11">
        <v>166.93432000000001</v>
      </c>
      <c r="P172" s="50"/>
      <c r="Q172" s="54"/>
      <c r="R172" s="50"/>
      <c r="S172" s="54"/>
      <c r="T172" s="16"/>
      <c r="U172" s="16"/>
      <c r="V172" s="50"/>
      <c r="W172" s="54"/>
    </row>
    <row r="173" spans="1:23" s="11" customFormat="1" ht="15" x14ac:dyDescent="0.25">
      <c r="A173" s="11" t="s">
        <v>2</v>
      </c>
      <c r="B173" s="11">
        <v>997</v>
      </c>
      <c r="C173" s="11">
        <v>1</v>
      </c>
      <c r="D173" s="11">
        <v>325704.84333</v>
      </c>
      <c r="E173" s="11">
        <v>760.97396000000003</v>
      </c>
      <c r="F173" s="11">
        <v>322821.03138</v>
      </c>
      <c r="G173" s="11">
        <v>2090.0685600000002</v>
      </c>
      <c r="H173" s="11">
        <v>323961.09892000002</v>
      </c>
      <c r="I173" s="11">
        <v>959.39833999999996</v>
      </c>
      <c r="J173" s="11">
        <v>326924.26</v>
      </c>
      <c r="K173" s="11">
        <v>224.62021999999999</v>
      </c>
      <c r="P173" s="50"/>
      <c r="Q173" s="54"/>
      <c r="R173" s="50"/>
      <c r="S173" s="54"/>
      <c r="T173" s="16"/>
      <c r="U173" s="16"/>
      <c r="V173" s="50"/>
      <c r="W173" s="54"/>
    </row>
    <row r="174" spans="1:23" s="11" customFormat="1" ht="15" x14ac:dyDescent="0.25">
      <c r="A174" s="11" t="s">
        <v>2</v>
      </c>
      <c r="B174" s="11">
        <v>997</v>
      </c>
      <c r="C174" s="11">
        <v>1</v>
      </c>
      <c r="D174" s="11">
        <v>325704.84333</v>
      </c>
      <c r="E174" s="11">
        <v>746.11731999999995</v>
      </c>
      <c r="F174" s="11">
        <v>323153.99118000001</v>
      </c>
      <c r="G174" s="11">
        <v>1093.1898900000001</v>
      </c>
      <c r="H174" s="11">
        <v>323837.56348000001</v>
      </c>
      <c r="I174" s="11">
        <v>1513.4136800000001</v>
      </c>
      <c r="J174" s="11">
        <v>326924.26</v>
      </c>
      <c r="K174" s="11">
        <v>213.75962999999999</v>
      </c>
      <c r="P174" s="50"/>
      <c r="Q174" s="54"/>
      <c r="R174" s="50"/>
      <c r="S174" s="54"/>
      <c r="T174" s="16"/>
      <c r="U174" s="16"/>
      <c r="V174" s="50"/>
      <c r="W174" s="54"/>
    </row>
    <row r="175" spans="1:23" s="11" customFormat="1" ht="15" x14ac:dyDescent="0.25">
      <c r="A175" s="11" t="s">
        <v>2</v>
      </c>
      <c r="B175" s="11">
        <v>997</v>
      </c>
      <c r="C175" s="11">
        <v>1</v>
      </c>
      <c r="D175" s="11">
        <v>325704.84333</v>
      </c>
      <c r="E175" s="11">
        <v>757.52241000000004</v>
      </c>
      <c r="F175" s="11">
        <v>322903.85803</v>
      </c>
      <c r="G175" s="11">
        <v>1872.2040300000001</v>
      </c>
      <c r="H175" s="11">
        <v>323794.91817000002</v>
      </c>
      <c r="I175" s="11">
        <v>1376.80603</v>
      </c>
      <c r="J175" s="11">
        <v>326924.26</v>
      </c>
      <c r="K175" s="11">
        <v>232.79366999999999</v>
      </c>
      <c r="P175" s="50"/>
      <c r="Q175" s="54"/>
      <c r="R175" s="50"/>
      <c r="S175" s="54"/>
      <c r="T175" s="16"/>
      <c r="U175" s="16"/>
      <c r="V175" s="50"/>
      <c r="W175" s="54"/>
    </row>
    <row r="176" spans="1:23" s="11" customFormat="1" ht="15" x14ac:dyDescent="0.25">
      <c r="A176" s="11" t="s">
        <v>2</v>
      </c>
      <c r="B176" s="11">
        <v>997</v>
      </c>
      <c r="C176" s="11">
        <v>1</v>
      </c>
      <c r="D176" s="11">
        <v>325704.84333</v>
      </c>
      <c r="E176" s="11">
        <v>754.03254000000004</v>
      </c>
      <c r="F176" s="11">
        <v>322900.18702999997</v>
      </c>
      <c r="G176" s="11">
        <v>1474.36445</v>
      </c>
      <c r="H176" s="11">
        <v>323976.14150999999</v>
      </c>
      <c r="I176" s="11">
        <v>425.81934999999999</v>
      </c>
      <c r="J176" s="11">
        <v>326924.26</v>
      </c>
      <c r="K176" s="11">
        <v>221.57361</v>
      </c>
      <c r="P176" s="50"/>
      <c r="Q176" s="54"/>
      <c r="R176" s="50"/>
      <c r="S176" s="54"/>
      <c r="T176" s="16"/>
      <c r="U176" s="16"/>
      <c r="V176" s="50"/>
      <c r="W176" s="54"/>
    </row>
    <row r="177" spans="1:23" s="11" customFormat="1" ht="15" x14ac:dyDescent="0.25">
      <c r="A177" s="11" t="s">
        <v>2</v>
      </c>
      <c r="B177" s="11">
        <v>997</v>
      </c>
      <c r="C177" s="11">
        <v>1</v>
      </c>
      <c r="D177" s="11">
        <v>325704.84333</v>
      </c>
      <c r="E177" s="11">
        <v>683.88500999999997</v>
      </c>
      <c r="F177" s="11">
        <v>323018.82445999997</v>
      </c>
      <c r="G177" s="11">
        <v>633.69123999999999</v>
      </c>
      <c r="H177" s="11">
        <v>324009.52545999998</v>
      </c>
      <c r="I177" s="11">
        <v>432.46715</v>
      </c>
      <c r="J177" s="11">
        <v>326924.26</v>
      </c>
      <c r="K177" s="11">
        <v>219.42179999999999</v>
      </c>
      <c r="P177" s="50"/>
      <c r="Q177" s="54"/>
      <c r="R177" s="50"/>
      <c r="S177" s="54"/>
      <c r="T177" s="50"/>
      <c r="U177" s="54"/>
      <c r="V177" s="50"/>
      <c r="W177" s="54"/>
    </row>
    <row r="178" spans="1:23" s="11" customFormat="1" ht="15" x14ac:dyDescent="0.25">
      <c r="A178" s="11" t="s">
        <v>2</v>
      </c>
      <c r="B178" s="11">
        <v>997</v>
      </c>
      <c r="C178" s="11">
        <v>1</v>
      </c>
      <c r="D178" s="11">
        <v>325704.84333</v>
      </c>
      <c r="E178" s="11">
        <v>688.90642000000003</v>
      </c>
      <c r="F178" s="11">
        <v>323045.39961999998</v>
      </c>
      <c r="G178" s="11">
        <v>1733.8875700000001</v>
      </c>
      <c r="H178" s="11">
        <v>323152.09671000001</v>
      </c>
      <c r="I178" s="11">
        <v>902.49054000000001</v>
      </c>
      <c r="J178" s="11">
        <v>326924.26</v>
      </c>
      <c r="K178" s="11">
        <v>229.29469</v>
      </c>
      <c r="P178" s="50"/>
      <c r="Q178" s="54"/>
      <c r="R178" s="50"/>
      <c r="S178" s="54"/>
      <c r="T178" s="50"/>
      <c r="U178" s="54"/>
      <c r="V178" s="50"/>
      <c r="W178" s="54"/>
    </row>
    <row r="179" spans="1:23" s="11" customFormat="1" ht="15" x14ac:dyDescent="0.25">
      <c r="A179" s="11" t="s">
        <v>2</v>
      </c>
      <c r="B179" s="11">
        <v>997</v>
      </c>
      <c r="C179" s="11">
        <v>1</v>
      </c>
      <c r="D179" s="11">
        <v>325704.84333</v>
      </c>
      <c r="E179" s="11">
        <v>764.33961999999997</v>
      </c>
      <c r="F179" s="11">
        <v>322972.01877999998</v>
      </c>
      <c r="G179" s="11">
        <v>1994.7402300000001</v>
      </c>
      <c r="H179" s="11">
        <v>324475.72931999998</v>
      </c>
      <c r="I179" s="11">
        <v>1083.5266899999999</v>
      </c>
      <c r="J179" s="11">
        <v>326924.26</v>
      </c>
      <c r="K179" s="11">
        <v>225.33434</v>
      </c>
      <c r="P179" s="50"/>
      <c r="Q179" s="54"/>
      <c r="R179" s="50"/>
      <c r="S179" s="54"/>
      <c r="T179" s="50"/>
      <c r="U179" s="54"/>
      <c r="V179" s="50"/>
      <c r="W179" s="54"/>
    </row>
    <row r="180" spans="1:23" s="11" customFormat="1" ht="15" x14ac:dyDescent="0.25">
      <c r="A180" s="11" t="s">
        <v>2</v>
      </c>
      <c r="B180" s="11">
        <v>997</v>
      </c>
      <c r="C180" s="11">
        <v>1</v>
      </c>
      <c r="D180" s="11">
        <v>325704.84333</v>
      </c>
      <c r="E180" s="11">
        <v>666.40105000000005</v>
      </c>
      <c r="F180" s="11">
        <v>323024.19698000001</v>
      </c>
      <c r="G180" s="11">
        <v>2311.5720099999999</v>
      </c>
      <c r="H180" s="11">
        <v>324394.55239999999</v>
      </c>
      <c r="I180" s="11">
        <v>1948.0145399999999</v>
      </c>
      <c r="J180" s="11">
        <v>326924.26</v>
      </c>
      <c r="K180" s="11">
        <v>226.39518000000001</v>
      </c>
      <c r="P180" s="50"/>
      <c r="Q180" s="54"/>
      <c r="R180" s="50"/>
      <c r="S180" s="54"/>
      <c r="T180" s="50"/>
      <c r="U180" s="54"/>
      <c r="V180" s="50"/>
      <c r="W180" s="54"/>
    </row>
    <row r="181" spans="1:23" s="11" customFormat="1" ht="15" x14ac:dyDescent="0.25">
      <c r="A181" s="11" t="s">
        <v>2</v>
      </c>
      <c r="B181" s="11">
        <v>997</v>
      </c>
      <c r="C181" s="11">
        <v>1</v>
      </c>
      <c r="D181" s="11">
        <v>325704.84333</v>
      </c>
      <c r="E181" s="11">
        <v>759.13480000000004</v>
      </c>
      <c r="F181" s="11">
        <v>322851.78970000002</v>
      </c>
      <c r="G181" s="11">
        <v>3541.1310899999999</v>
      </c>
      <c r="H181" s="11">
        <v>324188.69264000002</v>
      </c>
      <c r="I181" s="11">
        <v>1233.9234100000001</v>
      </c>
      <c r="J181" s="11">
        <v>326924.26</v>
      </c>
      <c r="K181" s="11">
        <v>216.59275</v>
      </c>
      <c r="P181" s="50"/>
      <c r="Q181" s="54"/>
      <c r="R181" s="50"/>
      <c r="S181" s="54"/>
      <c r="T181" s="50"/>
      <c r="U181" s="54"/>
      <c r="V181" s="50"/>
      <c r="W181" s="54"/>
    </row>
    <row r="182" spans="1:23" s="11" customFormat="1" ht="15" x14ac:dyDescent="0.25">
      <c r="A182" s="11" t="s">
        <v>2</v>
      </c>
      <c r="B182" s="11">
        <v>997</v>
      </c>
      <c r="C182" s="11">
        <v>1</v>
      </c>
      <c r="D182" s="11">
        <v>325704.84333</v>
      </c>
      <c r="E182" s="11">
        <v>700.24509999999998</v>
      </c>
      <c r="F182" s="11">
        <v>322868.35775000002</v>
      </c>
      <c r="G182" s="11">
        <v>3016.4253600000002</v>
      </c>
      <c r="H182" s="11">
        <v>324310.15672999999</v>
      </c>
      <c r="I182" s="11">
        <v>1026.9335000000001</v>
      </c>
      <c r="J182" s="11">
        <v>326924.26</v>
      </c>
      <c r="K182" s="11">
        <v>223.29049000000001</v>
      </c>
      <c r="P182" s="50"/>
      <c r="Q182" s="54"/>
      <c r="R182" s="50"/>
      <c r="S182" s="54"/>
      <c r="T182" s="50"/>
      <c r="U182" s="54"/>
      <c r="V182" s="50"/>
      <c r="W182" s="54"/>
    </row>
    <row r="183" spans="1:23" s="11" customFormat="1" ht="15" x14ac:dyDescent="0.25">
      <c r="A183" s="11" t="s">
        <v>0</v>
      </c>
      <c r="B183" s="11">
        <v>30</v>
      </c>
      <c r="C183" s="11">
        <v>0.4</v>
      </c>
      <c r="D183" s="11">
        <v>1023.46132</v>
      </c>
      <c r="E183" s="11">
        <v>0.85321000000000002</v>
      </c>
      <c r="F183" s="11">
        <v>995.50248999999997</v>
      </c>
      <c r="G183" s="11">
        <v>0.38202999999999998</v>
      </c>
      <c r="H183" s="11">
        <v>995.50248999999997</v>
      </c>
      <c r="I183" s="11">
        <v>0.50134999999999996</v>
      </c>
      <c r="J183" s="11">
        <v>995.50248999999997</v>
      </c>
      <c r="K183" s="11">
        <v>0.47522999999999999</v>
      </c>
      <c r="P183" s="50"/>
      <c r="Q183" s="54"/>
      <c r="R183" s="50"/>
      <c r="S183" s="54"/>
      <c r="T183" s="50"/>
      <c r="U183" s="54"/>
      <c r="V183" s="50"/>
      <c r="W183" s="54"/>
    </row>
    <row r="184" spans="1:23" s="11" customFormat="1" ht="15" x14ac:dyDescent="0.25">
      <c r="A184" s="11" t="s">
        <v>0</v>
      </c>
      <c r="B184" s="11">
        <v>30</v>
      </c>
      <c r="C184" s="11">
        <v>0.4</v>
      </c>
      <c r="D184" s="11">
        <v>1023.46132</v>
      </c>
      <c r="E184" s="11">
        <v>0.77956000000000003</v>
      </c>
      <c r="F184" s="11">
        <v>995.50248999999997</v>
      </c>
      <c r="G184" s="11">
        <v>0.81540999999999997</v>
      </c>
      <c r="H184" s="11">
        <v>995.50248999999997</v>
      </c>
      <c r="I184" s="11">
        <v>0.72941</v>
      </c>
      <c r="J184" s="11">
        <v>1014.13518</v>
      </c>
      <c r="K184" s="11">
        <v>0.54369999999999996</v>
      </c>
      <c r="P184" s="50"/>
      <c r="Q184" s="54"/>
      <c r="R184" s="50"/>
      <c r="S184" s="54"/>
      <c r="T184" s="50"/>
      <c r="U184" s="54"/>
      <c r="V184" s="50"/>
      <c r="W184" s="54"/>
    </row>
    <row r="185" spans="1:23" s="11" customFormat="1" ht="15" x14ac:dyDescent="0.25">
      <c r="A185" s="11" t="s">
        <v>0</v>
      </c>
      <c r="B185" s="11">
        <v>30</v>
      </c>
      <c r="C185" s="11">
        <v>0.4</v>
      </c>
      <c r="D185" s="11">
        <v>1023.46132</v>
      </c>
      <c r="E185" s="11">
        <v>0.92208000000000001</v>
      </c>
      <c r="F185" s="11">
        <v>995.50248999999997</v>
      </c>
      <c r="G185" s="11">
        <v>0.35347000000000001</v>
      </c>
      <c r="H185" s="11">
        <v>995.50248999999997</v>
      </c>
      <c r="I185" s="11">
        <v>0.55818999999999996</v>
      </c>
      <c r="J185" s="11">
        <v>995.50248999999997</v>
      </c>
      <c r="K185" s="11">
        <v>0.60202999999999995</v>
      </c>
      <c r="P185" s="50"/>
      <c r="Q185" s="54"/>
      <c r="R185" s="50"/>
      <c r="S185" s="54"/>
      <c r="T185" s="50"/>
      <c r="U185" s="54"/>
      <c r="V185" s="50"/>
      <c r="W185" s="54"/>
    </row>
    <row r="186" spans="1:23" s="11" customFormat="1" ht="15" x14ac:dyDescent="0.25">
      <c r="A186" s="11" t="s">
        <v>0</v>
      </c>
      <c r="B186" s="11">
        <v>30</v>
      </c>
      <c r="C186" s="11">
        <v>0.4</v>
      </c>
      <c r="D186" s="11">
        <v>1017.7473199999999</v>
      </c>
      <c r="E186" s="11">
        <v>1.00745</v>
      </c>
      <c r="F186" s="11">
        <v>995.50248999999997</v>
      </c>
      <c r="G186" s="11">
        <v>0.43841000000000002</v>
      </c>
      <c r="H186" s="11">
        <v>1014.13518</v>
      </c>
      <c r="I186" s="11">
        <v>0.84431</v>
      </c>
      <c r="J186" s="11">
        <v>1014.13518</v>
      </c>
      <c r="K186" s="11">
        <v>0.54990000000000006</v>
      </c>
      <c r="P186" s="50"/>
      <c r="Q186" s="54"/>
      <c r="R186" s="50"/>
      <c r="S186" s="54"/>
      <c r="T186" s="50"/>
      <c r="U186" s="54"/>
      <c r="V186" s="50"/>
      <c r="W186" s="54"/>
    </row>
    <row r="187" spans="1:23" s="11" customFormat="1" ht="15" x14ac:dyDescent="0.25">
      <c r="A187" s="11" t="s">
        <v>0</v>
      </c>
      <c r="B187" s="11">
        <v>30</v>
      </c>
      <c r="C187" s="11">
        <v>0.4</v>
      </c>
      <c r="D187" s="11">
        <v>1034.8919800000001</v>
      </c>
      <c r="E187" s="11">
        <v>0.84487999999999996</v>
      </c>
      <c r="F187" s="11">
        <v>995.50248999999997</v>
      </c>
      <c r="G187" s="11">
        <v>0.30270999999999998</v>
      </c>
      <c r="H187" s="11">
        <v>1014.13518</v>
      </c>
      <c r="I187" s="11">
        <v>0.56081000000000003</v>
      </c>
      <c r="J187" s="11">
        <v>1014.13518</v>
      </c>
      <c r="K187" s="11">
        <v>0.58043999999999996</v>
      </c>
      <c r="P187" s="50"/>
      <c r="Q187" s="54"/>
      <c r="R187" s="50"/>
      <c r="S187" s="54"/>
      <c r="T187" s="50"/>
      <c r="U187" s="54"/>
      <c r="V187" s="50"/>
      <c r="W187" s="54"/>
    </row>
    <row r="188" spans="1:23" s="11" customFormat="1" ht="15" x14ac:dyDescent="0.25">
      <c r="A188" s="11" t="s">
        <v>0</v>
      </c>
      <c r="B188" s="11">
        <v>30</v>
      </c>
      <c r="C188" s="11">
        <v>0.4</v>
      </c>
      <c r="D188" s="11">
        <v>1015.93732</v>
      </c>
      <c r="E188" s="11">
        <v>0.91452999999999995</v>
      </c>
      <c r="F188" s="11">
        <v>995.50248999999997</v>
      </c>
      <c r="G188" s="11">
        <v>0.48864000000000002</v>
      </c>
      <c r="H188" s="11">
        <v>995.50248999999997</v>
      </c>
      <c r="I188" s="11">
        <v>0.52017000000000002</v>
      </c>
      <c r="J188" s="11">
        <v>1014.13518</v>
      </c>
      <c r="K188" s="11">
        <v>0.66134000000000004</v>
      </c>
      <c r="P188" s="50"/>
      <c r="Q188" s="54"/>
      <c r="R188" s="50"/>
      <c r="S188" s="54"/>
      <c r="T188" s="50"/>
      <c r="U188" s="54"/>
      <c r="V188" s="50"/>
      <c r="W188" s="54"/>
    </row>
    <row r="189" spans="1:23" s="11" customFormat="1" ht="15" x14ac:dyDescent="0.25">
      <c r="A189" s="11" t="s">
        <v>0</v>
      </c>
      <c r="B189" s="11">
        <v>30</v>
      </c>
      <c r="C189" s="11">
        <v>0.4</v>
      </c>
      <c r="D189" s="11">
        <v>995.50248999999997</v>
      </c>
      <c r="E189" s="11">
        <v>0.98345000000000005</v>
      </c>
      <c r="F189" s="11">
        <v>995.50248999999997</v>
      </c>
      <c r="G189" s="11">
        <v>0.52958000000000005</v>
      </c>
      <c r="H189" s="11">
        <v>995.50248999999997</v>
      </c>
      <c r="I189" s="11">
        <v>0.71533999999999998</v>
      </c>
      <c r="J189" s="11">
        <v>995.50248999999997</v>
      </c>
      <c r="K189" s="11">
        <v>0.63336999999999999</v>
      </c>
      <c r="P189" s="50"/>
      <c r="Q189" s="54"/>
      <c r="R189" s="50"/>
      <c r="S189" s="54"/>
      <c r="T189" s="50"/>
      <c r="U189" s="54"/>
      <c r="V189" s="50"/>
      <c r="W189" s="54"/>
    </row>
    <row r="190" spans="1:23" s="11" customFormat="1" ht="15" x14ac:dyDescent="0.25">
      <c r="A190" s="11" t="s">
        <v>0</v>
      </c>
      <c r="B190" s="11">
        <v>30</v>
      </c>
      <c r="C190" s="11">
        <v>0.4</v>
      </c>
      <c r="D190" s="11">
        <v>1025.2446500000001</v>
      </c>
      <c r="E190" s="11">
        <v>1.30863</v>
      </c>
      <c r="F190" s="11">
        <v>995.50248999999997</v>
      </c>
      <c r="G190" s="11">
        <v>0.32668000000000003</v>
      </c>
      <c r="H190" s="11">
        <v>995.50248999999997</v>
      </c>
      <c r="I190" s="11">
        <v>0.57274999999999998</v>
      </c>
      <c r="J190" s="11">
        <v>1014.13518</v>
      </c>
      <c r="K190" s="11">
        <v>0.60287999999999997</v>
      </c>
      <c r="P190" s="50"/>
      <c r="Q190" s="54"/>
      <c r="R190" s="50"/>
      <c r="S190" s="54"/>
      <c r="T190" s="50"/>
      <c r="U190" s="54"/>
      <c r="V190" s="50"/>
      <c r="W190" s="54"/>
    </row>
    <row r="191" spans="1:23" s="11" customFormat="1" ht="15" x14ac:dyDescent="0.25">
      <c r="A191" s="11" t="s">
        <v>0</v>
      </c>
      <c r="B191" s="11">
        <v>30</v>
      </c>
      <c r="C191" s="11">
        <v>0.4</v>
      </c>
      <c r="D191" s="11">
        <v>1025.2446500000001</v>
      </c>
      <c r="E191" s="11">
        <v>0.81527000000000005</v>
      </c>
      <c r="F191" s="11">
        <v>995.50248999999997</v>
      </c>
      <c r="G191" s="11">
        <v>0.64436000000000004</v>
      </c>
      <c r="H191" s="11">
        <v>995.50248999999997</v>
      </c>
      <c r="I191" s="11">
        <v>0.75102000000000002</v>
      </c>
      <c r="J191" s="11">
        <v>1014.13518</v>
      </c>
      <c r="K191" s="11">
        <v>0.72023000000000004</v>
      </c>
      <c r="P191" s="50"/>
      <c r="Q191" s="54"/>
      <c r="R191" s="50"/>
      <c r="S191" s="54"/>
      <c r="T191" s="50"/>
      <c r="U191" s="54"/>
      <c r="V191" s="50"/>
      <c r="W191" s="54"/>
    </row>
    <row r="192" spans="1:23" s="11" customFormat="1" ht="15" x14ac:dyDescent="0.25">
      <c r="A192" s="11" t="s">
        <v>0</v>
      </c>
      <c r="B192" s="11">
        <v>30</v>
      </c>
      <c r="C192" s="11">
        <v>0.4</v>
      </c>
      <c r="D192" s="11">
        <v>1015.93732</v>
      </c>
      <c r="E192" s="11">
        <v>1.12201</v>
      </c>
      <c r="F192" s="11">
        <v>995.50248999999997</v>
      </c>
      <c r="G192" s="11">
        <v>0.39681</v>
      </c>
      <c r="H192" s="11">
        <v>995.50248999999997</v>
      </c>
      <c r="I192" s="11">
        <v>0.59075</v>
      </c>
      <c r="J192" s="11">
        <v>995.50248999999997</v>
      </c>
      <c r="K192" s="11">
        <v>0.73087999999999997</v>
      </c>
      <c r="P192" s="50"/>
      <c r="Q192" s="54"/>
      <c r="R192" s="50"/>
      <c r="S192" s="54"/>
      <c r="T192" s="50"/>
      <c r="U192" s="54"/>
      <c r="V192" s="50"/>
      <c r="W192" s="54"/>
    </row>
    <row r="193" spans="1:23" s="11" customFormat="1" ht="15" x14ac:dyDescent="0.25">
      <c r="A193" s="11" t="s">
        <v>0</v>
      </c>
      <c r="B193" s="11">
        <v>30</v>
      </c>
      <c r="C193" s="11">
        <v>0.7</v>
      </c>
      <c r="D193" s="11">
        <v>694.58</v>
      </c>
      <c r="E193" s="11">
        <v>1.0670999999999999</v>
      </c>
      <c r="F193" s="11">
        <v>675.36989000000005</v>
      </c>
      <c r="G193" s="11">
        <v>0.86914000000000002</v>
      </c>
      <c r="H193" s="11">
        <v>726.00325999999995</v>
      </c>
      <c r="I193" s="11">
        <v>0.75105999999999995</v>
      </c>
      <c r="J193" s="11">
        <v>756.82973000000004</v>
      </c>
      <c r="K193" s="11">
        <v>0.93911999999999995</v>
      </c>
      <c r="P193" s="50"/>
      <c r="Q193" s="54"/>
      <c r="R193" s="50"/>
      <c r="S193" s="54"/>
      <c r="T193" s="50"/>
      <c r="U193" s="54"/>
      <c r="V193" s="50"/>
      <c r="W193" s="54"/>
    </row>
    <row r="194" spans="1:23" s="11" customFormat="1" ht="15" x14ac:dyDescent="0.25">
      <c r="A194" s="11" t="s">
        <v>0</v>
      </c>
      <c r="B194" s="11">
        <v>30</v>
      </c>
      <c r="C194" s="11">
        <v>0.7</v>
      </c>
      <c r="D194" s="11">
        <v>694.58</v>
      </c>
      <c r="E194" s="11">
        <v>1.00766</v>
      </c>
      <c r="F194" s="11">
        <v>675.36989000000005</v>
      </c>
      <c r="G194" s="11">
        <v>1.4189799999999999</v>
      </c>
      <c r="H194" s="11">
        <v>692.52247999999997</v>
      </c>
      <c r="I194" s="11">
        <v>2.38734</v>
      </c>
      <c r="J194" s="11">
        <v>756.82973000000004</v>
      </c>
      <c r="K194" s="11">
        <v>1.6128100000000001</v>
      </c>
      <c r="P194" s="50"/>
      <c r="Q194" s="54"/>
      <c r="R194" s="50"/>
      <c r="S194" s="54"/>
      <c r="T194" s="50"/>
      <c r="U194" s="54"/>
      <c r="V194" s="50"/>
      <c r="W194" s="54"/>
    </row>
    <row r="195" spans="1:23" s="11" customFormat="1" ht="15" x14ac:dyDescent="0.25">
      <c r="A195" s="11" t="s">
        <v>0</v>
      </c>
      <c r="B195" s="11">
        <v>30</v>
      </c>
      <c r="C195" s="11">
        <v>0.7</v>
      </c>
      <c r="D195" s="11">
        <v>694.58</v>
      </c>
      <c r="E195" s="11">
        <v>1.02156</v>
      </c>
      <c r="F195" s="11">
        <v>675.38611000000003</v>
      </c>
      <c r="G195" s="11">
        <v>1.3767400000000001</v>
      </c>
      <c r="H195" s="11">
        <v>699.08326</v>
      </c>
      <c r="I195" s="11">
        <v>0.98294999999999999</v>
      </c>
      <c r="J195" s="11">
        <v>697.33735999999999</v>
      </c>
      <c r="K195" s="11">
        <v>2.5451299999999999</v>
      </c>
      <c r="P195" s="50"/>
      <c r="Q195" s="54"/>
      <c r="R195" s="50"/>
      <c r="S195" s="54"/>
      <c r="T195" s="50"/>
      <c r="U195" s="54"/>
      <c r="V195" s="50"/>
      <c r="W195" s="54"/>
    </row>
    <row r="196" spans="1:23" s="11" customFormat="1" ht="15" x14ac:dyDescent="0.25">
      <c r="A196" s="11" t="s">
        <v>0</v>
      </c>
      <c r="B196" s="11">
        <v>30</v>
      </c>
      <c r="C196" s="11">
        <v>0.7</v>
      </c>
      <c r="D196" s="11">
        <v>692.68915000000004</v>
      </c>
      <c r="E196" s="11">
        <v>1.2900400000000001</v>
      </c>
      <c r="F196" s="11">
        <v>675.36989000000005</v>
      </c>
      <c r="G196" s="11">
        <v>1.3626499999999999</v>
      </c>
      <c r="H196" s="11">
        <v>737.04407000000003</v>
      </c>
      <c r="I196" s="11">
        <v>1.0042500000000001</v>
      </c>
      <c r="J196" s="11">
        <v>699.08326</v>
      </c>
      <c r="K196" s="11">
        <v>1.1478999999999999</v>
      </c>
      <c r="P196" s="50"/>
      <c r="Q196" s="54"/>
      <c r="R196" s="50"/>
      <c r="S196" s="54"/>
      <c r="T196" s="50"/>
      <c r="U196" s="54"/>
      <c r="V196" s="50"/>
      <c r="W196" s="54"/>
    </row>
    <row r="197" spans="1:23" s="11" customFormat="1" ht="15" x14ac:dyDescent="0.25">
      <c r="A197" s="11" t="s">
        <v>0</v>
      </c>
      <c r="B197" s="11">
        <v>30</v>
      </c>
      <c r="C197" s="11">
        <v>0.7</v>
      </c>
      <c r="D197" s="11">
        <v>694.58</v>
      </c>
      <c r="E197" s="11">
        <v>1.0067600000000001</v>
      </c>
      <c r="F197" s="11">
        <v>675.38611000000003</v>
      </c>
      <c r="G197" s="11">
        <v>1.4447700000000001</v>
      </c>
      <c r="H197" s="11">
        <v>692.52247999999997</v>
      </c>
      <c r="I197" s="11">
        <v>1.7178899999999999</v>
      </c>
      <c r="J197" s="11">
        <v>692.52247999999997</v>
      </c>
      <c r="K197" s="11">
        <v>1.3764099999999999</v>
      </c>
      <c r="P197" s="50"/>
      <c r="Q197" s="54"/>
      <c r="R197" s="50"/>
      <c r="S197" s="54"/>
      <c r="T197" s="50"/>
      <c r="U197" s="54"/>
      <c r="V197" s="50"/>
      <c r="W197" s="54"/>
    </row>
    <row r="198" spans="1:23" s="11" customFormat="1" ht="15" x14ac:dyDescent="0.25">
      <c r="A198" s="11" t="s">
        <v>0</v>
      </c>
      <c r="B198" s="11">
        <v>30</v>
      </c>
      <c r="C198" s="11">
        <v>0.7</v>
      </c>
      <c r="D198" s="11">
        <v>694.58</v>
      </c>
      <c r="E198" s="11">
        <v>1.0703100000000001</v>
      </c>
      <c r="F198" s="11">
        <v>675.38611000000003</v>
      </c>
      <c r="G198" s="11">
        <v>1.0640000000000001</v>
      </c>
      <c r="H198" s="11">
        <v>711.89914999999996</v>
      </c>
      <c r="I198" s="11">
        <v>1.11433</v>
      </c>
      <c r="J198" s="11">
        <v>694.54666999999995</v>
      </c>
      <c r="K198" s="11">
        <v>1.0463899999999999</v>
      </c>
      <c r="P198" s="50"/>
      <c r="Q198" s="54"/>
      <c r="R198" s="50"/>
      <c r="S198" s="54"/>
      <c r="T198" s="50"/>
      <c r="U198" s="54"/>
      <c r="V198" s="50"/>
      <c r="W198" s="54"/>
    </row>
    <row r="199" spans="1:23" s="11" customFormat="1" ht="15" x14ac:dyDescent="0.25">
      <c r="A199" s="11" t="s">
        <v>0</v>
      </c>
      <c r="B199" s="11">
        <v>30</v>
      </c>
      <c r="C199" s="11">
        <v>0.7</v>
      </c>
      <c r="D199" s="11">
        <v>694.58</v>
      </c>
      <c r="E199" s="11">
        <v>1.0436300000000001</v>
      </c>
      <c r="F199" s="11">
        <v>675.38611000000003</v>
      </c>
      <c r="G199" s="11">
        <v>1.6799299999999999</v>
      </c>
      <c r="H199" s="11">
        <v>752.77332999999999</v>
      </c>
      <c r="I199" s="11">
        <v>1.00593</v>
      </c>
      <c r="J199" s="11">
        <v>711.15155000000004</v>
      </c>
      <c r="K199" s="11">
        <v>1.0106200000000001</v>
      </c>
      <c r="P199" s="50"/>
      <c r="Q199" s="54"/>
      <c r="R199" s="50"/>
      <c r="S199" s="54"/>
      <c r="T199" s="50"/>
      <c r="U199" s="54"/>
      <c r="V199" s="50"/>
      <c r="W199" s="54"/>
    </row>
    <row r="200" spans="1:23" s="11" customFormat="1" ht="15" x14ac:dyDescent="0.25">
      <c r="A200" s="11" t="s">
        <v>0</v>
      </c>
      <c r="B200" s="11">
        <v>30</v>
      </c>
      <c r="C200" s="11">
        <v>0.7</v>
      </c>
      <c r="D200" s="11">
        <v>694.58</v>
      </c>
      <c r="E200" s="11">
        <v>1.07866</v>
      </c>
      <c r="F200" s="11">
        <v>675.38611000000003</v>
      </c>
      <c r="G200" s="11">
        <v>1.53044</v>
      </c>
      <c r="H200" s="11">
        <v>758.18667000000005</v>
      </c>
      <c r="I200" s="11">
        <v>0.86670000000000003</v>
      </c>
      <c r="J200" s="11">
        <v>758.11333000000002</v>
      </c>
      <c r="K200" s="11">
        <v>0.72394000000000003</v>
      </c>
      <c r="P200" s="50"/>
      <c r="Q200" s="54"/>
      <c r="R200" s="50"/>
      <c r="S200" s="54"/>
      <c r="T200" s="50"/>
      <c r="U200" s="54"/>
      <c r="V200" s="50"/>
      <c r="W200" s="54"/>
    </row>
    <row r="201" spans="1:23" s="11" customFormat="1" ht="15" x14ac:dyDescent="0.25">
      <c r="A201" s="11" t="s">
        <v>0</v>
      </c>
      <c r="B201" s="11">
        <v>30</v>
      </c>
      <c r="C201" s="11">
        <v>0.7</v>
      </c>
      <c r="D201" s="11">
        <v>680.55799999999999</v>
      </c>
      <c r="E201" s="11">
        <v>1.1841600000000001</v>
      </c>
      <c r="F201" s="11">
        <v>675.47965999999997</v>
      </c>
      <c r="G201" s="11">
        <v>0.96189999999999998</v>
      </c>
      <c r="H201" s="11">
        <v>681.48346000000004</v>
      </c>
      <c r="I201" s="11">
        <v>2.2348300000000001</v>
      </c>
      <c r="J201" s="11">
        <v>692.52247999999997</v>
      </c>
      <c r="K201" s="11">
        <v>1.6575299999999999</v>
      </c>
      <c r="P201" s="50"/>
      <c r="Q201" s="54"/>
      <c r="R201" s="50"/>
      <c r="S201" s="54"/>
      <c r="T201" s="50"/>
      <c r="U201" s="54"/>
      <c r="V201" s="50"/>
      <c r="W201" s="54"/>
    </row>
    <row r="202" spans="1:23" s="11" customFormat="1" ht="15" x14ac:dyDescent="0.25">
      <c r="A202" s="11" t="s">
        <v>0</v>
      </c>
      <c r="B202" s="11">
        <v>30</v>
      </c>
      <c r="C202" s="11">
        <v>0.7</v>
      </c>
      <c r="D202" s="11">
        <v>694.58</v>
      </c>
      <c r="E202" s="11">
        <v>1.05274</v>
      </c>
      <c r="F202" s="11">
        <v>675.38611000000003</v>
      </c>
      <c r="G202" s="11">
        <v>1.04434</v>
      </c>
      <c r="H202" s="11">
        <v>694.54666999999995</v>
      </c>
      <c r="I202" s="11">
        <v>1.2997399999999999</v>
      </c>
      <c r="J202" s="11">
        <v>692.52247999999997</v>
      </c>
      <c r="K202" s="11">
        <v>1.13493</v>
      </c>
      <c r="P202" s="50"/>
      <c r="Q202" s="54"/>
      <c r="R202" s="50"/>
      <c r="S202" s="54"/>
      <c r="T202" s="50"/>
      <c r="U202" s="54"/>
      <c r="V202" s="50"/>
      <c r="W202" s="54"/>
    </row>
    <row r="203" spans="1:23" s="11" customFormat="1" ht="15" x14ac:dyDescent="0.25">
      <c r="A203" s="11" t="s">
        <v>0</v>
      </c>
      <c r="B203" s="11">
        <v>30</v>
      </c>
      <c r="C203" s="11">
        <v>1</v>
      </c>
      <c r="D203" s="11">
        <v>676.83973000000003</v>
      </c>
      <c r="E203" s="11">
        <v>2.5982500000000002</v>
      </c>
      <c r="F203" s="11">
        <v>657.98015999999996</v>
      </c>
      <c r="G203" s="11">
        <v>1.9198999999999999</v>
      </c>
      <c r="H203" s="11">
        <v>676.78</v>
      </c>
      <c r="I203" s="11">
        <v>2.61104</v>
      </c>
      <c r="J203" s="11">
        <v>659.41714000000002</v>
      </c>
      <c r="K203" s="11">
        <v>1.6125799999999999</v>
      </c>
      <c r="P203" s="50"/>
      <c r="Q203" s="54"/>
      <c r="R203" s="50"/>
      <c r="S203" s="54"/>
      <c r="T203" s="50"/>
      <c r="U203" s="54"/>
      <c r="V203" s="50"/>
      <c r="W203" s="54"/>
    </row>
    <row r="204" spans="1:23" s="11" customFormat="1" ht="15" x14ac:dyDescent="0.25">
      <c r="A204" s="11" t="s">
        <v>0</v>
      </c>
      <c r="B204" s="11">
        <v>30</v>
      </c>
      <c r="C204" s="11">
        <v>1</v>
      </c>
      <c r="D204" s="11">
        <v>677.04136000000005</v>
      </c>
      <c r="E204" s="11">
        <v>2.6044100000000001</v>
      </c>
      <c r="F204" s="11">
        <v>657.98015999999996</v>
      </c>
      <c r="G204" s="11">
        <v>1.73132</v>
      </c>
      <c r="H204" s="11">
        <v>679.42569000000003</v>
      </c>
      <c r="I204" s="11">
        <v>2.21516</v>
      </c>
      <c r="J204" s="11">
        <v>662.39264000000003</v>
      </c>
      <c r="K204" s="11">
        <v>1.93245</v>
      </c>
      <c r="P204" s="50"/>
      <c r="Q204" s="54"/>
      <c r="R204" s="50"/>
      <c r="S204" s="54"/>
      <c r="T204" s="50"/>
      <c r="U204" s="54"/>
      <c r="V204" s="50"/>
      <c r="W204" s="54"/>
    </row>
    <row r="205" spans="1:23" s="11" customFormat="1" ht="15" x14ac:dyDescent="0.25">
      <c r="A205" s="11" t="s">
        <v>0</v>
      </c>
      <c r="B205" s="11">
        <v>30</v>
      </c>
      <c r="C205" s="11">
        <v>1</v>
      </c>
      <c r="D205" s="11">
        <v>694.64171999999996</v>
      </c>
      <c r="E205" s="11">
        <v>2.4047499999999999</v>
      </c>
      <c r="F205" s="11">
        <v>657.98015999999996</v>
      </c>
      <c r="G205" s="11">
        <v>2.0231599999999998</v>
      </c>
      <c r="H205" s="11">
        <v>659.25507000000005</v>
      </c>
      <c r="I205" s="11">
        <v>1.3418399999999999</v>
      </c>
      <c r="J205" s="11">
        <v>659.41714000000002</v>
      </c>
      <c r="K205" s="11">
        <v>2.47688</v>
      </c>
      <c r="P205" s="50"/>
      <c r="Q205" s="54"/>
      <c r="R205" s="50"/>
      <c r="S205" s="54"/>
      <c r="T205" s="50"/>
      <c r="U205" s="54"/>
      <c r="V205" s="50"/>
      <c r="W205" s="54"/>
    </row>
    <row r="206" spans="1:23" s="11" customFormat="1" ht="15" x14ac:dyDescent="0.25">
      <c r="A206" s="11" t="s">
        <v>0</v>
      </c>
      <c r="B206" s="11">
        <v>30</v>
      </c>
      <c r="C206" s="11">
        <v>1</v>
      </c>
      <c r="D206" s="11">
        <v>677.04136000000005</v>
      </c>
      <c r="E206" s="11">
        <v>1.8068500000000001</v>
      </c>
      <c r="F206" s="11">
        <v>657.98015999999996</v>
      </c>
      <c r="G206" s="11">
        <v>2.0112100000000002</v>
      </c>
      <c r="H206" s="11">
        <v>676.21507999999994</v>
      </c>
      <c r="I206" s="11">
        <v>1.86592</v>
      </c>
      <c r="J206" s="11">
        <v>676.91654000000005</v>
      </c>
      <c r="K206" s="11">
        <v>2.7770299999999999</v>
      </c>
      <c r="P206" s="50"/>
      <c r="Q206" s="54"/>
      <c r="R206" s="50"/>
      <c r="S206" s="54"/>
      <c r="T206" s="50"/>
      <c r="U206" s="54"/>
      <c r="V206" s="50"/>
      <c r="W206" s="54"/>
    </row>
    <row r="207" spans="1:23" s="11" customFormat="1" ht="15" x14ac:dyDescent="0.25">
      <c r="A207" s="11" t="s">
        <v>0</v>
      </c>
      <c r="B207" s="11">
        <v>30</v>
      </c>
      <c r="C207" s="11">
        <v>1</v>
      </c>
      <c r="D207" s="11">
        <v>682.93601000000001</v>
      </c>
      <c r="E207" s="11">
        <v>2.3939900000000001</v>
      </c>
      <c r="F207" s="11">
        <v>657.98015999999996</v>
      </c>
      <c r="G207" s="11">
        <v>1.8122799999999999</v>
      </c>
      <c r="H207" s="11">
        <v>681.96529999999996</v>
      </c>
      <c r="I207" s="11">
        <v>1.25298</v>
      </c>
      <c r="J207" s="11">
        <v>674.88914999999997</v>
      </c>
      <c r="K207" s="11">
        <v>2.29135</v>
      </c>
      <c r="P207" s="50"/>
      <c r="Q207" s="54"/>
      <c r="R207" s="50"/>
      <c r="S207" s="54"/>
      <c r="T207" s="50"/>
      <c r="U207" s="54"/>
      <c r="V207" s="50"/>
      <c r="W207" s="54"/>
    </row>
    <row r="208" spans="1:23" s="11" customFormat="1" ht="15" x14ac:dyDescent="0.25">
      <c r="A208" s="11" t="s">
        <v>0</v>
      </c>
      <c r="B208" s="11">
        <v>30</v>
      </c>
      <c r="C208" s="11">
        <v>1</v>
      </c>
      <c r="D208" s="11">
        <v>676.83973000000003</v>
      </c>
      <c r="E208" s="11">
        <v>3.1359900000000001</v>
      </c>
      <c r="F208" s="11">
        <v>658.11348999999996</v>
      </c>
      <c r="G208" s="11">
        <v>3.3102999999999998</v>
      </c>
      <c r="H208" s="11">
        <v>692.98667</v>
      </c>
      <c r="I208" s="11">
        <v>1.2392300000000001</v>
      </c>
      <c r="J208" s="11">
        <v>686.59963000000005</v>
      </c>
      <c r="K208" s="11">
        <v>1.6779200000000001</v>
      </c>
      <c r="P208" s="50"/>
      <c r="Q208" s="54"/>
      <c r="R208" s="50"/>
      <c r="S208" s="54"/>
      <c r="T208" s="50"/>
      <c r="U208" s="54"/>
      <c r="V208" s="50"/>
      <c r="W208" s="54"/>
    </row>
    <row r="209" spans="1:23" s="11" customFormat="1" ht="15" x14ac:dyDescent="0.25">
      <c r="A209" s="11" t="s">
        <v>0</v>
      </c>
      <c r="B209" s="11">
        <v>30</v>
      </c>
      <c r="C209" s="11">
        <v>1</v>
      </c>
      <c r="D209" s="11">
        <v>676.83973000000003</v>
      </c>
      <c r="E209" s="11">
        <v>1.9220200000000001</v>
      </c>
      <c r="F209" s="11">
        <v>658.00455999999997</v>
      </c>
      <c r="G209" s="11">
        <v>2.3270499999999998</v>
      </c>
      <c r="H209" s="11">
        <v>660.41326000000004</v>
      </c>
      <c r="I209" s="11">
        <v>2.9588100000000002</v>
      </c>
      <c r="J209" s="11">
        <v>691.86333000000002</v>
      </c>
      <c r="K209" s="11">
        <v>2.6511900000000002</v>
      </c>
      <c r="P209" s="50"/>
      <c r="Q209" s="54"/>
      <c r="R209" s="50"/>
      <c r="S209" s="54"/>
      <c r="T209" s="50"/>
      <c r="U209" s="54"/>
      <c r="V209" s="50"/>
      <c r="W209" s="54"/>
    </row>
    <row r="210" spans="1:23" s="11" customFormat="1" ht="15" x14ac:dyDescent="0.25">
      <c r="A210" s="11" t="s">
        <v>0</v>
      </c>
      <c r="B210" s="11">
        <v>30</v>
      </c>
      <c r="C210" s="11">
        <v>1</v>
      </c>
      <c r="D210" s="11">
        <v>674.94581000000005</v>
      </c>
      <c r="E210" s="11">
        <v>3.7298800000000001</v>
      </c>
      <c r="F210" s="11">
        <v>657.98015999999996</v>
      </c>
      <c r="G210" s="11">
        <v>2.1076899999999998</v>
      </c>
      <c r="H210" s="11">
        <v>665.45875999999998</v>
      </c>
      <c r="I210" s="11">
        <v>1.33769</v>
      </c>
      <c r="J210" s="11">
        <v>664.48206000000005</v>
      </c>
      <c r="K210" s="11">
        <v>2.9429699999999999</v>
      </c>
      <c r="P210" s="50"/>
      <c r="Q210" s="54"/>
      <c r="R210" s="50"/>
      <c r="S210" s="54"/>
      <c r="T210" s="50"/>
      <c r="U210" s="54"/>
      <c r="V210" s="50"/>
      <c r="W210" s="54"/>
    </row>
    <row r="211" spans="1:23" s="11" customFormat="1" ht="15" x14ac:dyDescent="0.25">
      <c r="A211" s="11" t="s">
        <v>0</v>
      </c>
      <c r="B211" s="11">
        <v>30</v>
      </c>
      <c r="C211" s="11">
        <v>1</v>
      </c>
      <c r="D211" s="11">
        <v>681.48487999999998</v>
      </c>
      <c r="E211" s="11">
        <v>2.37839</v>
      </c>
      <c r="F211" s="11">
        <v>658.00455999999997</v>
      </c>
      <c r="G211" s="11">
        <v>1.4956700000000001</v>
      </c>
      <c r="H211" s="11">
        <v>674.94581000000005</v>
      </c>
      <c r="I211" s="11">
        <v>1.2090799999999999</v>
      </c>
      <c r="J211" s="11">
        <v>683.36</v>
      </c>
      <c r="K211" s="11">
        <v>1.4056299999999999</v>
      </c>
      <c r="P211" s="50"/>
      <c r="Q211" s="54"/>
      <c r="R211" s="50"/>
      <c r="S211" s="54"/>
      <c r="T211" s="50"/>
      <c r="U211" s="54"/>
      <c r="V211" s="50"/>
      <c r="W211" s="54"/>
    </row>
    <row r="212" spans="1:23" s="11" customFormat="1" ht="15" x14ac:dyDescent="0.25">
      <c r="A212" s="11" t="s">
        <v>0</v>
      </c>
      <c r="B212" s="11">
        <v>30</v>
      </c>
      <c r="C212" s="11">
        <v>1</v>
      </c>
      <c r="D212" s="11">
        <v>674.94581000000005</v>
      </c>
      <c r="E212" s="11">
        <v>2.16615</v>
      </c>
      <c r="F212" s="11">
        <v>657.98015999999996</v>
      </c>
      <c r="G212" s="11">
        <v>2.4925299999999999</v>
      </c>
      <c r="H212" s="11">
        <v>662.39264000000003</v>
      </c>
      <c r="I212" s="11">
        <v>2.0950199999999999</v>
      </c>
      <c r="J212" s="11">
        <v>664.61247000000003</v>
      </c>
      <c r="K212" s="11">
        <v>1.79051</v>
      </c>
      <c r="P212" s="50"/>
      <c r="Q212" s="54"/>
      <c r="R212" s="50"/>
      <c r="S212" s="54"/>
      <c r="T212" s="50"/>
      <c r="U212" s="54"/>
      <c r="V212" s="50"/>
      <c r="W212" s="54"/>
    </row>
    <row r="213" spans="1:23" s="11" customFormat="1" ht="15" x14ac:dyDescent="0.25">
      <c r="A213" s="11" t="s">
        <v>0</v>
      </c>
      <c r="B213" s="11">
        <v>100</v>
      </c>
      <c r="C213" s="11">
        <v>0.4</v>
      </c>
      <c r="D213" s="11">
        <v>2110.2208000000001</v>
      </c>
      <c r="E213" s="11">
        <v>5.18018</v>
      </c>
      <c r="F213" s="11">
        <v>1846.81708</v>
      </c>
      <c r="G213" s="11">
        <v>6.9385599999999998</v>
      </c>
      <c r="H213" s="11">
        <v>1896.7557899999999</v>
      </c>
      <c r="I213" s="11">
        <v>6.2072599999999998</v>
      </c>
      <c r="J213" s="11">
        <v>1924.96307</v>
      </c>
      <c r="K213" s="11">
        <v>4.6331199999999999</v>
      </c>
      <c r="P213" s="50"/>
      <c r="Q213" s="54"/>
      <c r="R213" s="50"/>
      <c r="S213" s="54"/>
      <c r="T213" s="50"/>
      <c r="U213" s="54"/>
      <c r="V213" s="50"/>
      <c r="W213" s="54"/>
    </row>
    <row r="214" spans="1:23" s="11" customFormat="1" ht="15" x14ac:dyDescent="0.25">
      <c r="A214" s="11" t="s">
        <v>0</v>
      </c>
      <c r="B214" s="11">
        <v>100</v>
      </c>
      <c r="C214" s="11">
        <v>0.4</v>
      </c>
      <c r="D214" s="11">
        <v>2032.56719</v>
      </c>
      <c r="E214" s="11">
        <v>7.7251899999999996</v>
      </c>
      <c r="F214" s="11">
        <v>1813.75092</v>
      </c>
      <c r="G214" s="11">
        <v>10.66189</v>
      </c>
      <c r="H214" s="11">
        <v>2076.0507200000002</v>
      </c>
      <c r="I214" s="11">
        <v>5.5871199999999996</v>
      </c>
      <c r="J214" s="11">
        <v>1912.1336899999999</v>
      </c>
      <c r="K214" s="11">
        <v>3.8600300000000001</v>
      </c>
      <c r="P214" s="50"/>
      <c r="Q214" s="54"/>
      <c r="R214" s="50"/>
      <c r="S214" s="54"/>
      <c r="T214" s="50"/>
      <c r="U214" s="54"/>
      <c r="V214" s="50"/>
      <c r="W214" s="54"/>
    </row>
    <row r="215" spans="1:23" s="11" customFormat="1" ht="15" x14ac:dyDescent="0.25">
      <c r="A215" s="11" t="s">
        <v>0</v>
      </c>
      <c r="B215" s="11">
        <v>100</v>
      </c>
      <c r="C215" s="11">
        <v>0.4</v>
      </c>
      <c r="D215" s="11">
        <v>2063.4816000000001</v>
      </c>
      <c r="E215" s="11">
        <v>7.0763699999999998</v>
      </c>
      <c r="F215" s="11">
        <v>1805.1474800000001</v>
      </c>
      <c r="G215" s="11">
        <v>11.59956</v>
      </c>
      <c r="H215" s="11">
        <v>2042.7185099999999</v>
      </c>
      <c r="I215" s="11">
        <v>4.6192900000000003</v>
      </c>
      <c r="J215" s="11">
        <v>1874.0169100000001</v>
      </c>
      <c r="K215" s="11">
        <v>9.0308200000000003</v>
      </c>
      <c r="P215" s="50"/>
      <c r="Q215" s="54"/>
      <c r="R215" s="50"/>
      <c r="S215" s="54"/>
      <c r="T215" s="50"/>
      <c r="U215" s="54"/>
      <c r="V215" s="50"/>
      <c r="W215" s="54"/>
    </row>
    <row r="216" spans="1:23" s="11" customFormat="1" ht="15" x14ac:dyDescent="0.25">
      <c r="A216" s="11" t="s">
        <v>0</v>
      </c>
      <c r="B216" s="11">
        <v>100</v>
      </c>
      <c r="C216" s="11">
        <v>0.4</v>
      </c>
      <c r="D216" s="11">
        <v>2114.98432</v>
      </c>
      <c r="E216" s="11">
        <v>9.3571500000000007</v>
      </c>
      <c r="F216" s="11">
        <v>1876.03216</v>
      </c>
      <c r="G216" s="11">
        <v>3.1602800000000002</v>
      </c>
      <c r="H216" s="11">
        <v>1992.7040199999999</v>
      </c>
      <c r="I216" s="11">
        <v>8.8074399999999997</v>
      </c>
      <c r="J216" s="11">
        <v>1916.42335</v>
      </c>
      <c r="K216" s="11">
        <v>6.9187399999999997</v>
      </c>
      <c r="P216" s="50"/>
      <c r="Q216" s="54"/>
      <c r="R216" s="50"/>
      <c r="S216" s="54"/>
      <c r="T216" s="50"/>
      <c r="U216" s="54"/>
      <c r="V216" s="50"/>
      <c r="W216" s="54"/>
    </row>
    <row r="217" spans="1:23" s="11" customFormat="1" ht="15" x14ac:dyDescent="0.25">
      <c r="A217" s="11" t="s">
        <v>0</v>
      </c>
      <c r="B217" s="11">
        <v>100</v>
      </c>
      <c r="C217" s="11">
        <v>0.4</v>
      </c>
      <c r="D217" s="11">
        <v>2072.09283</v>
      </c>
      <c r="E217" s="11">
        <v>9.4394799999999996</v>
      </c>
      <c r="F217" s="11">
        <v>1810.47532</v>
      </c>
      <c r="G217" s="11">
        <v>8.9947900000000001</v>
      </c>
      <c r="H217" s="11">
        <v>2129.9237800000001</v>
      </c>
      <c r="I217" s="11">
        <v>5.3525499999999999</v>
      </c>
      <c r="J217" s="11">
        <v>1905.02838</v>
      </c>
      <c r="K217" s="11">
        <v>5.3906900000000002</v>
      </c>
      <c r="P217" s="50"/>
      <c r="Q217" s="54"/>
      <c r="R217" s="50"/>
      <c r="S217" s="54"/>
      <c r="T217" s="50"/>
      <c r="U217" s="54"/>
      <c r="V217" s="50"/>
      <c r="W217" s="54"/>
    </row>
    <row r="218" spans="1:23" s="11" customFormat="1" ht="15" x14ac:dyDescent="0.25">
      <c r="A218" s="11" t="s">
        <v>0</v>
      </c>
      <c r="B218" s="11">
        <v>100</v>
      </c>
      <c r="C218" s="11">
        <v>0.4</v>
      </c>
      <c r="D218" s="11">
        <v>2153.10077</v>
      </c>
      <c r="E218" s="11">
        <v>10.107749999999999</v>
      </c>
      <c r="F218" s="11">
        <v>1773.37399</v>
      </c>
      <c r="G218" s="11">
        <v>9.5356400000000008</v>
      </c>
      <c r="H218" s="11">
        <v>1960.86256</v>
      </c>
      <c r="I218" s="11">
        <v>7.7692300000000003</v>
      </c>
      <c r="J218" s="11">
        <v>1916.50496</v>
      </c>
      <c r="K218" s="11">
        <v>8.1691699999999994</v>
      </c>
      <c r="P218" s="50"/>
      <c r="Q218" s="54"/>
      <c r="R218" s="50"/>
      <c r="S218" s="54"/>
      <c r="T218" s="50"/>
      <c r="U218" s="54"/>
      <c r="V218" s="50"/>
      <c r="W218" s="54"/>
    </row>
    <row r="219" spans="1:23" s="11" customFormat="1" ht="15" x14ac:dyDescent="0.25">
      <c r="A219" s="11" t="s">
        <v>0</v>
      </c>
      <c r="B219" s="11">
        <v>100</v>
      </c>
      <c r="C219" s="11">
        <v>0.4</v>
      </c>
      <c r="D219" s="11">
        <v>2009.5885900000001</v>
      </c>
      <c r="E219" s="11">
        <v>7.7721200000000001</v>
      </c>
      <c r="F219" s="11">
        <v>1859.2678000000001</v>
      </c>
      <c r="G219" s="11">
        <v>2.7803</v>
      </c>
      <c r="H219" s="11">
        <v>2039.4743800000001</v>
      </c>
      <c r="I219" s="11">
        <v>3.1894100000000001</v>
      </c>
      <c r="J219" s="11">
        <v>1992.55719</v>
      </c>
      <c r="K219" s="11">
        <v>2.9038499999999998</v>
      </c>
      <c r="P219" s="50"/>
      <c r="Q219" s="54"/>
      <c r="R219" s="50"/>
      <c r="S219" s="54"/>
      <c r="T219" s="50"/>
      <c r="U219" s="54"/>
      <c r="V219" s="50"/>
      <c r="W219" s="54"/>
    </row>
    <row r="220" spans="1:23" s="11" customFormat="1" ht="15" x14ac:dyDescent="0.25">
      <c r="A220" s="11" t="s">
        <v>0</v>
      </c>
      <c r="B220" s="11">
        <v>100</v>
      </c>
      <c r="C220" s="11">
        <v>0.4</v>
      </c>
      <c r="D220" s="11">
        <v>2162.5824200000002</v>
      </c>
      <c r="E220" s="11">
        <v>7.73794</v>
      </c>
      <c r="F220" s="11">
        <v>1890.43354</v>
      </c>
      <c r="G220" s="11">
        <v>2.5542400000000001</v>
      </c>
      <c r="H220" s="11">
        <v>2057.3315299999999</v>
      </c>
      <c r="I220" s="11">
        <v>4.65557</v>
      </c>
      <c r="J220" s="11">
        <v>1851.5265300000001</v>
      </c>
      <c r="K220" s="11">
        <v>3.85832</v>
      </c>
      <c r="P220" s="50"/>
      <c r="Q220" s="54"/>
      <c r="R220" s="50"/>
      <c r="S220" s="54"/>
      <c r="T220" s="50"/>
      <c r="U220" s="54"/>
      <c r="V220" s="50"/>
      <c r="W220" s="54"/>
    </row>
    <row r="221" spans="1:23" s="11" customFormat="1" ht="15" x14ac:dyDescent="0.25">
      <c r="A221" s="11" t="s">
        <v>0</v>
      </c>
      <c r="B221" s="11">
        <v>100</v>
      </c>
      <c r="C221" s="11">
        <v>0.4</v>
      </c>
      <c r="D221" s="11">
        <v>2048.7988099999998</v>
      </c>
      <c r="E221" s="11">
        <v>4.8874399999999998</v>
      </c>
      <c r="F221" s="11">
        <v>1839.3519799999999</v>
      </c>
      <c r="G221" s="11">
        <v>5.2590700000000004</v>
      </c>
      <c r="H221" s="11">
        <v>2105.0332600000002</v>
      </c>
      <c r="I221" s="11">
        <v>2.3408000000000002</v>
      </c>
      <c r="J221" s="11">
        <v>1926.3286900000001</v>
      </c>
      <c r="K221" s="11">
        <v>4.76797</v>
      </c>
      <c r="P221" s="50"/>
      <c r="Q221" s="54"/>
      <c r="R221" s="50"/>
      <c r="S221" s="54"/>
      <c r="T221" s="50"/>
      <c r="U221" s="54"/>
      <c r="V221" s="50"/>
      <c r="W221" s="54"/>
    </row>
    <row r="222" spans="1:23" s="11" customFormat="1" ht="15" x14ac:dyDescent="0.25">
      <c r="A222" s="11" t="s">
        <v>0</v>
      </c>
      <c r="B222" s="11">
        <v>100</v>
      </c>
      <c r="C222" s="11">
        <v>0.4</v>
      </c>
      <c r="D222" s="11">
        <v>2111.48765</v>
      </c>
      <c r="E222" s="11">
        <v>4.0257800000000001</v>
      </c>
      <c r="F222" s="11">
        <v>1791.0189600000001</v>
      </c>
      <c r="G222" s="11">
        <v>10.676769999999999</v>
      </c>
      <c r="H222" s="11">
        <v>2173.64644</v>
      </c>
      <c r="I222" s="11">
        <v>6.3024699999999996</v>
      </c>
      <c r="J222" s="11">
        <v>2057.0823599999999</v>
      </c>
      <c r="K222" s="11">
        <v>3.8121999999999998</v>
      </c>
      <c r="P222" s="50"/>
      <c r="Q222" s="54"/>
      <c r="R222" s="50"/>
      <c r="S222" s="54"/>
      <c r="T222" s="50"/>
      <c r="U222" s="54"/>
      <c r="V222" s="50"/>
      <c r="W222" s="54"/>
    </row>
    <row r="223" spans="1:23" s="11" customFormat="1" ht="15" x14ac:dyDescent="0.25">
      <c r="A223" s="11" t="s">
        <v>0</v>
      </c>
      <c r="B223" s="11">
        <v>100</v>
      </c>
      <c r="C223" s="11">
        <v>0.7</v>
      </c>
      <c r="D223" s="11">
        <v>1863.73</v>
      </c>
      <c r="E223" s="11">
        <v>5.6568300000000002</v>
      </c>
      <c r="F223" s="11">
        <v>1794.6115299999999</v>
      </c>
      <c r="G223" s="11">
        <v>4.9278399999999998</v>
      </c>
      <c r="H223" s="11">
        <v>1814.0123100000001</v>
      </c>
      <c r="I223" s="11">
        <v>7.3914299999999997</v>
      </c>
      <c r="J223" s="11">
        <v>1823.5966699999999</v>
      </c>
      <c r="K223" s="11">
        <v>14.67309</v>
      </c>
      <c r="P223" s="50"/>
      <c r="Q223" s="54"/>
      <c r="R223" s="50"/>
      <c r="S223" s="54"/>
      <c r="T223" s="50"/>
      <c r="U223" s="54"/>
      <c r="V223" s="50"/>
      <c r="W223" s="54"/>
    </row>
    <row r="224" spans="1:23" s="11" customFormat="1" ht="15" x14ac:dyDescent="0.25">
      <c r="A224" s="11" t="s">
        <v>0</v>
      </c>
      <c r="B224" s="11">
        <v>100</v>
      </c>
      <c r="C224" s="11">
        <v>0.7</v>
      </c>
      <c r="D224" s="11">
        <v>1863.73</v>
      </c>
      <c r="E224" s="11">
        <v>5.7460699999999996</v>
      </c>
      <c r="F224" s="11">
        <v>1770.6952000000001</v>
      </c>
      <c r="G224" s="11">
        <v>13.201589999999999</v>
      </c>
      <c r="H224" s="11">
        <v>1841.3607400000001</v>
      </c>
      <c r="I224" s="11">
        <v>6.2153200000000002</v>
      </c>
      <c r="J224" s="11">
        <v>1812.6064899999999</v>
      </c>
      <c r="K224" s="11">
        <v>14.24577</v>
      </c>
      <c r="P224" s="50"/>
      <c r="Q224" s="54"/>
      <c r="R224" s="50"/>
      <c r="S224" s="54"/>
      <c r="T224" s="50"/>
      <c r="U224" s="54"/>
      <c r="V224" s="50"/>
      <c r="W224" s="54"/>
    </row>
    <row r="225" spans="1:23" s="11" customFormat="1" ht="15" x14ac:dyDescent="0.25">
      <c r="A225" s="11" t="s">
        <v>0</v>
      </c>
      <c r="B225" s="11">
        <v>100</v>
      </c>
      <c r="C225" s="11">
        <v>0.7</v>
      </c>
      <c r="D225" s="11">
        <v>1863.73</v>
      </c>
      <c r="E225" s="11">
        <v>5.8058500000000004</v>
      </c>
      <c r="F225" s="11">
        <v>1771.06711</v>
      </c>
      <c r="G225" s="11">
        <v>12.319990000000001</v>
      </c>
      <c r="H225" s="11">
        <v>1854.3320699999999</v>
      </c>
      <c r="I225" s="11">
        <v>5.5754200000000003</v>
      </c>
      <c r="J225" s="11">
        <v>1789.5572099999999</v>
      </c>
      <c r="K225" s="11">
        <v>18.405989999999999</v>
      </c>
      <c r="P225" s="50"/>
      <c r="Q225" s="54"/>
      <c r="R225" s="50"/>
      <c r="S225" s="54"/>
      <c r="T225" s="50"/>
      <c r="U225" s="54"/>
      <c r="V225" s="50"/>
      <c r="W225" s="54"/>
    </row>
    <row r="226" spans="1:23" s="11" customFormat="1" ht="15" x14ac:dyDescent="0.25">
      <c r="A226" s="11" t="s">
        <v>0</v>
      </c>
      <c r="B226" s="11">
        <v>100</v>
      </c>
      <c r="C226" s="11">
        <v>0.7</v>
      </c>
      <c r="D226" s="11">
        <v>1863.73</v>
      </c>
      <c r="E226" s="11">
        <v>5.80396</v>
      </c>
      <c r="F226" s="11">
        <v>1769.81149</v>
      </c>
      <c r="G226" s="11">
        <v>8.94374</v>
      </c>
      <c r="H226" s="11">
        <v>1844.3492900000001</v>
      </c>
      <c r="I226" s="11">
        <v>14.61303</v>
      </c>
      <c r="J226" s="11">
        <v>1796.93426</v>
      </c>
      <c r="K226" s="11">
        <v>11.95026</v>
      </c>
      <c r="P226" s="50"/>
      <c r="Q226" s="54"/>
      <c r="R226" s="50"/>
      <c r="S226" s="54"/>
      <c r="T226" s="50"/>
      <c r="U226" s="54"/>
      <c r="V226" s="50"/>
      <c r="W226" s="54"/>
    </row>
    <row r="227" spans="1:23" s="11" customFormat="1" ht="15" x14ac:dyDescent="0.25">
      <c r="A227" s="11" t="s">
        <v>0</v>
      </c>
      <c r="B227" s="11">
        <v>100</v>
      </c>
      <c r="C227" s="11">
        <v>0.7</v>
      </c>
      <c r="D227" s="11">
        <v>1863.73</v>
      </c>
      <c r="E227" s="11">
        <v>5.9011100000000001</v>
      </c>
      <c r="F227" s="11">
        <v>1769.7441699999999</v>
      </c>
      <c r="G227" s="11">
        <v>16.729600000000001</v>
      </c>
      <c r="H227" s="11">
        <v>1913.2584300000001</v>
      </c>
      <c r="I227" s="11">
        <v>3.0237699999999998</v>
      </c>
      <c r="J227" s="11">
        <v>1799.20956</v>
      </c>
      <c r="K227" s="11">
        <v>8.7719100000000001</v>
      </c>
      <c r="P227" s="50"/>
      <c r="Q227" s="54"/>
      <c r="R227" s="50"/>
      <c r="S227" s="54"/>
      <c r="T227" s="50"/>
      <c r="U227" s="54"/>
      <c r="V227" s="50"/>
      <c r="W227" s="54"/>
    </row>
    <row r="228" spans="1:23" s="11" customFormat="1" ht="15" x14ac:dyDescent="0.25">
      <c r="A228" s="11" t="s">
        <v>0</v>
      </c>
      <c r="B228" s="11">
        <v>100</v>
      </c>
      <c r="C228" s="11">
        <v>0.7</v>
      </c>
      <c r="D228" s="11">
        <v>1863.73</v>
      </c>
      <c r="E228" s="11">
        <v>5.9070799999999997</v>
      </c>
      <c r="F228" s="11">
        <v>1769.75614</v>
      </c>
      <c r="G228" s="11">
        <v>15.75498</v>
      </c>
      <c r="H228" s="11">
        <v>1815.97237</v>
      </c>
      <c r="I228" s="11">
        <v>13.44464</v>
      </c>
      <c r="J228" s="11">
        <v>1823.4973</v>
      </c>
      <c r="K228" s="11">
        <v>13.241669999999999</v>
      </c>
      <c r="P228" s="50"/>
      <c r="Q228" s="54"/>
      <c r="R228" s="50"/>
      <c r="S228" s="54"/>
      <c r="T228" s="50"/>
      <c r="U228" s="54"/>
      <c r="V228" s="50"/>
      <c r="W228" s="54"/>
    </row>
    <row r="229" spans="1:23" s="11" customFormat="1" ht="15" x14ac:dyDescent="0.25">
      <c r="A229" s="11" t="s">
        <v>0</v>
      </c>
      <c r="B229" s="11">
        <v>100</v>
      </c>
      <c r="C229" s="11">
        <v>0.7</v>
      </c>
      <c r="D229" s="11">
        <v>1863.73</v>
      </c>
      <c r="E229" s="11">
        <v>5.56975</v>
      </c>
      <c r="F229" s="11">
        <v>1788.49576</v>
      </c>
      <c r="G229" s="11">
        <v>11.90396</v>
      </c>
      <c r="H229" s="11">
        <v>1854.6533199999999</v>
      </c>
      <c r="I229" s="11">
        <v>6.2133900000000004</v>
      </c>
      <c r="J229" s="11">
        <v>1820.72036</v>
      </c>
      <c r="K229" s="11">
        <v>12.07206</v>
      </c>
      <c r="P229" s="50"/>
      <c r="Q229" s="54"/>
      <c r="R229" s="50"/>
      <c r="S229" s="54"/>
      <c r="T229" s="50"/>
      <c r="U229" s="54"/>
      <c r="V229" s="50"/>
      <c r="W229" s="54"/>
    </row>
    <row r="230" spans="1:23" s="11" customFormat="1" ht="15" x14ac:dyDescent="0.25">
      <c r="A230" s="11" t="s">
        <v>0</v>
      </c>
      <c r="B230" s="11">
        <v>100</v>
      </c>
      <c r="C230" s="11">
        <v>0.7</v>
      </c>
      <c r="D230" s="11">
        <v>1863.73</v>
      </c>
      <c r="E230" s="11">
        <v>5.8496699999999997</v>
      </c>
      <c r="F230" s="11">
        <v>1793.2994100000001</v>
      </c>
      <c r="G230" s="11">
        <v>6.7971899999999996</v>
      </c>
      <c r="H230" s="11">
        <v>1845.5567100000001</v>
      </c>
      <c r="I230" s="11">
        <v>8.3416300000000003</v>
      </c>
      <c r="J230" s="11">
        <v>1800.08258</v>
      </c>
      <c r="K230" s="11">
        <v>6.4467699999999999</v>
      </c>
      <c r="P230" s="50"/>
      <c r="Q230" s="54"/>
      <c r="R230" s="50"/>
      <c r="S230" s="54"/>
      <c r="T230" s="50"/>
      <c r="U230" s="54"/>
      <c r="V230" s="50"/>
      <c r="W230" s="54"/>
    </row>
    <row r="231" spans="1:23" s="11" customFormat="1" ht="15" x14ac:dyDescent="0.25">
      <c r="A231" s="11" t="s">
        <v>0</v>
      </c>
      <c r="B231" s="11">
        <v>100</v>
      </c>
      <c r="C231" s="11">
        <v>0.7</v>
      </c>
      <c r="D231" s="11">
        <v>1863.73</v>
      </c>
      <c r="E231" s="11">
        <v>5.7079599999999999</v>
      </c>
      <c r="F231" s="11">
        <v>1778.4050099999999</v>
      </c>
      <c r="G231" s="11">
        <v>10.682840000000001</v>
      </c>
      <c r="H231" s="11">
        <v>1879.9273800000001</v>
      </c>
      <c r="I231" s="11">
        <v>6.30105</v>
      </c>
      <c r="J231" s="11">
        <v>1819.8729699999999</v>
      </c>
      <c r="K231" s="11">
        <v>8.2180499999999999</v>
      </c>
      <c r="P231" s="50"/>
      <c r="Q231" s="54"/>
      <c r="R231" s="50"/>
      <c r="S231" s="54"/>
      <c r="T231" s="50"/>
      <c r="U231" s="54"/>
      <c r="V231" s="50"/>
      <c r="W231" s="54"/>
    </row>
    <row r="232" spans="1:23" s="11" customFormat="1" ht="15" x14ac:dyDescent="0.25">
      <c r="A232" s="11" t="s">
        <v>0</v>
      </c>
      <c r="B232" s="11">
        <v>100</v>
      </c>
      <c r="C232" s="11">
        <v>0.7</v>
      </c>
      <c r="D232" s="11">
        <v>1863.73</v>
      </c>
      <c r="E232" s="11">
        <v>5.7092700000000001</v>
      </c>
      <c r="F232" s="11">
        <v>1779.69</v>
      </c>
      <c r="G232" s="11">
        <v>10.884639999999999</v>
      </c>
      <c r="H232" s="11">
        <v>1885.51405</v>
      </c>
      <c r="I232" s="11">
        <v>6.2768899999999999</v>
      </c>
      <c r="J232" s="11">
        <v>1806.8082999999999</v>
      </c>
      <c r="K232" s="11">
        <v>14.24136</v>
      </c>
      <c r="P232" s="50"/>
      <c r="Q232" s="54"/>
      <c r="R232" s="50"/>
      <c r="S232" s="54"/>
      <c r="T232" s="50"/>
      <c r="U232" s="54"/>
      <c r="V232" s="50"/>
      <c r="W232" s="54"/>
    </row>
    <row r="233" spans="1:23" s="11" customFormat="1" ht="15" x14ac:dyDescent="0.25">
      <c r="A233" s="11" t="s">
        <v>0</v>
      </c>
      <c r="B233" s="11">
        <v>100</v>
      </c>
      <c r="C233" s="11">
        <v>1</v>
      </c>
      <c r="D233" s="11">
        <v>1774.48</v>
      </c>
      <c r="E233" s="11">
        <v>8.0988900000000008</v>
      </c>
      <c r="F233" s="11">
        <v>1755.55889</v>
      </c>
      <c r="G233" s="11">
        <v>23.889859999999999</v>
      </c>
      <c r="H233" s="11">
        <v>1787.2332799999999</v>
      </c>
      <c r="I233" s="11">
        <v>18.424499999999998</v>
      </c>
      <c r="J233" s="11">
        <v>1792.2066600000001</v>
      </c>
      <c r="K233" s="11">
        <v>12.16785</v>
      </c>
      <c r="P233" s="50"/>
      <c r="Q233" s="54"/>
      <c r="R233" s="50"/>
      <c r="S233" s="54"/>
      <c r="T233" s="50"/>
      <c r="U233" s="54"/>
      <c r="V233" s="50"/>
      <c r="W233" s="54"/>
    </row>
    <row r="234" spans="1:23" s="11" customFormat="1" ht="15" x14ac:dyDescent="0.25">
      <c r="A234" s="11" t="s">
        <v>0</v>
      </c>
      <c r="B234" s="11">
        <v>100</v>
      </c>
      <c r="C234" s="11">
        <v>1</v>
      </c>
      <c r="D234" s="11">
        <v>1774.48</v>
      </c>
      <c r="E234" s="11">
        <v>8.4364000000000008</v>
      </c>
      <c r="F234" s="11">
        <v>1774.48</v>
      </c>
      <c r="G234" s="11">
        <v>4.9732900000000004</v>
      </c>
      <c r="H234" s="11">
        <v>1828.5712900000001</v>
      </c>
      <c r="I234" s="11">
        <v>24.048549999999999</v>
      </c>
      <c r="J234" s="11">
        <v>1817.44677</v>
      </c>
      <c r="K234" s="11">
        <v>11.02866</v>
      </c>
      <c r="P234" s="50"/>
      <c r="Q234" s="54"/>
      <c r="R234" s="50"/>
      <c r="S234" s="54"/>
      <c r="T234" s="50"/>
      <c r="U234" s="54"/>
      <c r="V234" s="50"/>
      <c r="W234" s="54"/>
    </row>
    <row r="235" spans="1:23" s="11" customFormat="1" ht="15" x14ac:dyDescent="0.25">
      <c r="A235" s="11" t="s">
        <v>0</v>
      </c>
      <c r="B235" s="11">
        <v>100</v>
      </c>
      <c r="C235" s="11">
        <v>1</v>
      </c>
      <c r="D235" s="11">
        <v>1774.48</v>
      </c>
      <c r="E235" s="11">
        <v>8.3572000000000006</v>
      </c>
      <c r="F235" s="11">
        <v>1758.49667</v>
      </c>
      <c r="G235" s="11">
        <v>13.651630000000001</v>
      </c>
      <c r="H235" s="11">
        <v>1828.9272100000001</v>
      </c>
      <c r="I235" s="11">
        <v>10.151249999999999</v>
      </c>
      <c r="J235" s="11">
        <v>1799.4031299999999</v>
      </c>
      <c r="K235" s="11">
        <v>16.643540000000002</v>
      </c>
      <c r="P235" s="50"/>
      <c r="Q235" s="54"/>
      <c r="R235" s="50"/>
      <c r="S235" s="54"/>
      <c r="T235" s="50"/>
      <c r="U235" s="54"/>
      <c r="V235" s="50"/>
      <c r="W235" s="54"/>
    </row>
    <row r="236" spans="1:23" s="11" customFormat="1" ht="15" x14ac:dyDescent="0.25">
      <c r="A236" s="11" t="s">
        <v>0</v>
      </c>
      <c r="B236" s="11">
        <v>100</v>
      </c>
      <c r="C236" s="11">
        <v>1</v>
      </c>
      <c r="D236" s="11">
        <v>1774.48</v>
      </c>
      <c r="E236" s="11">
        <v>8.1576000000000004</v>
      </c>
      <c r="F236" s="11">
        <v>1755.47191</v>
      </c>
      <c r="G236" s="11">
        <v>27.534790000000001</v>
      </c>
      <c r="H236" s="11">
        <v>1873.2857200000001</v>
      </c>
      <c r="I236" s="11">
        <v>6.17605</v>
      </c>
      <c r="J236" s="11">
        <v>1848.2080699999999</v>
      </c>
      <c r="K236" s="11">
        <v>4.6263100000000001</v>
      </c>
      <c r="P236" s="50"/>
      <c r="Q236" s="54"/>
      <c r="R236" s="50"/>
      <c r="S236" s="54"/>
      <c r="T236" s="50"/>
      <c r="U236" s="54"/>
      <c r="V236" s="50"/>
      <c r="W236" s="54"/>
    </row>
    <row r="237" spans="1:23" s="11" customFormat="1" ht="15" x14ac:dyDescent="0.25">
      <c r="A237" s="11" t="s">
        <v>0</v>
      </c>
      <c r="B237" s="11">
        <v>100</v>
      </c>
      <c r="C237" s="11">
        <v>1</v>
      </c>
      <c r="D237" s="11">
        <v>1774.48</v>
      </c>
      <c r="E237" s="11">
        <v>8.0574700000000004</v>
      </c>
      <c r="F237" s="11">
        <v>1755.6699000000001</v>
      </c>
      <c r="G237" s="11">
        <v>16.063199999999998</v>
      </c>
      <c r="H237" s="11">
        <v>1847.15906</v>
      </c>
      <c r="I237" s="11">
        <v>7.9579399999999998</v>
      </c>
      <c r="J237" s="11">
        <v>1871.0237099999999</v>
      </c>
      <c r="K237" s="11">
        <v>9.9359999999999999</v>
      </c>
      <c r="P237" s="50"/>
      <c r="Q237" s="54"/>
      <c r="R237" s="50"/>
      <c r="S237" s="54"/>
      <c r="T237" s="50"/>
      <c r="U237" s="54"/>
      <c r="V237" s="50"/>
      <c r="W237" s="54"/>
    </row>
    <row r="238" spans="1:23" s="11" customFormat="1" ht="15" x14ac:dyDescent="0.25">
      <c r="A238" s="11" t="s">
        <v>0</v>
      </c>
      <c r="B238" s="11">
        <v>100</v>
      </c>
      <c r="C238" s="11">
        <v>1</v>
      </c>
      <c r="D238" s="11">
        <v>1774.48</v>
      </c>
      <c r="E238" s="11">
        <v>8.1990300000000005</v>
      </c>
      <c r="F238" s="11">
        <v>1756.21</v>
      </c>
      <c r="G238" s="11">
        <v>17.540700000000001</v>
      </c>
      <c r="H238" s="11">
        <v>1802.46614</v>
      </c>
      <c r="I238" s="11">
        <v>20.456589999999998</v>
      </c>
      <c r="J238" s="11">
        <v>1807.15959</v>
      </c>
      <c r="K238" s="11">
        <v>16.439879999999999</v>
      </c>
      <c r="P238" s="50"/>
      <c r="Q238" s="54"/>
      <c r="R238" s="50"/>
      <c r="S238" s="54"/>
      <c r="T238" s="50"/>
      <c r="U238" s="54"/>
      <c r="V238" s="50"/>
      <c r="W238" s="54"/>
    </row>
    <row r="239" spans="1:23" s="11" customFormat="1" ht="15" x14ac:dyDescent="0.25">
      <c r="A239" s="11" t="s">
        <v>0</v>
      </c>
      <c r="B239" s="11">
        <v>100</v>
      </c>
      <c r="C239" s="11">
        <v>1</v>
      </c>
      <c r="D239" s="11">
        <v>1774.48</v>
      </c>
      <c r="E239" s="11">
        <v>8.1567100000000003</v>
      </c>
      <c r="F239" s="11">
        <v>1754.52333</v>
      </c>
      <c r="G239" s="11">
        <v>48.43741</v>
      </c>
      <c r="H239" s="11">
        <v>1829.38796</v>
      </c>
      <c r="I239" s="11">
        <v>16.852450000000001</v>
      </c>
      <c r="J239" s="11">
        <v>1826.50667</v>
      </c>
      <c r="K239" s="11">
        <v>11.95013</v>
      </c>
      <c r="P239" s="50"/>
      <c r="Q239" s="54"/>
      <c r="R239" s="50"/>
      <c r="S239" s="54"/>
      <c r="T239" s="50"/>
      <c r="U239" s="54"/>
      <c r="V239" s="50"/>
      <c r="W239" s="54"/>
    </row>
    <row r="240" spans="1:23" s="11" customFormat="1" ht="15" x14ac:dyDescent="0.25">
      <c r="A240" s="11" t="s">
        <v>0</v>
      </c>
      <c r="B240" s="11">
        <v>100</v>
      </c>
      <c r="C240" s="11">
        <v>1</v>
      </c>
      <c r="D240" s="11">
        <v>1774.48</v>
      </c>
      <c r="E240" s="11">
        <v>7.9141700000000004</v>
      </c>
      <c r="F240" s="11">
        <v>1753.83482</v>
      </c>
      <c r="G240" s="11">
        <v>18.927710000000001</v>
      </c>
      <c r="H240" s="11">
        <v>1822.3131900000001</v>
      </c>
      <c r="I240" s="11">
        <v>18.524640000000002</v>
      </c>
      <c r="J240" s="11">
        <v>1823.57917</v>
      </c>
      <c r="K240" s="11">
        <v>11.756729999999999</v>
      </c>
      <c r="P240" s="50"/>
      <c r="Q240" s="54"/>
      <c r="R240" s="50"/>
      <c r="S240" s="54"/>
      <c r="T240" s="50"/>
      <c r="U240" s="54"/>
      <c r="V240" s="50"/>
      <c r="W240" s="54"/>
    </row>
    <row r="241" spans="1:23" s="11" customFormat="1" ht="15" x14ac:dyDescent="0.25">
      <c r="A241" s="11" t="s">
        <v>0</v>
      </c>
      <c r="B241" s="11">
        <v>100</v>
      </c>
      <c r="C241" s="11">
        <v>1</v>
      </c>
      <c r="D241" s="11">
        <v>1774.48</v>
      </c>
      <c r="E241" s="11">
        <v>8.3542000000000005</v>
      </c>
      <c r="F241" s="11">
        <v>1774.48</v>
      </c>
      <c r="G241" s="11">
        <v>4.7463600000000001</v>
      </c>
      <c r="H241" s="11">
        <v>1909.64562</v>
      </c>
      <c r="I241" s="11">
        <v>13.631819999999999</v>
      </c>
      <c r="J241" s="11">
        <v>1809.8766700000001</v>
      </c>
      <c r="K241" s="11">
        <v>14.634119999999999</v>
      </c>
      <c r="P241" s="50"/>
      <c r="Q241" s="54"/>
      <c r="R241" s="50"/>
      <c r="S241" s="54"/>
      <c r="T241" s="50"/>
      <c r="U241" s="54"/>
      <c r="V241" s="50"/>
      <c r="W241" s="54"/>
    </row>
    <row r="242" spans="1:23" s="11" customFormat="1" ht="15" x14ac:dyDescent="0.25">
      <c r="A242" s="11" t="s">
        <v>0</v>
      </c>
      <c r="B242" s="11">
        <v>100</v>
      </c>
      <c r="C242" s="11">
        <v>1</v>
      </c>
      <c r="D242" s="11">
        <v>1774.48</v>
      </c>
      <c r="E242" s="11">
        <v>8.2457499999999992</v>
      </c>
      <c r="F242" s="11">
        <v>1755.3511699999999</v>
      </c>
      <c r="G242" s="11">
        <v>35.720610000000001</v>
      </c>
      <c r="H242" s="11">
        <v>1815.37447</v>
      </c>
      <c r="I242" s="11">
        <v>11.34558</v>
      </c>
      <c r="J242" s="11">
        <v>1860.6400699999999</v>
      </c>
      <c r="K242" s="11">
        <v>6.83019</v>
      </c>
      <c r="P242" s="50"/>
      <c r="Q242" s="54"/>
      <c r="R242" s="50"/>
      <c r="S242" s="54"/>
      <c r="T242" s="50"/>
      <c r="U242" s="54"/>
      <c r="V242" s="50"/>
      <c r="W242" s="54"/>
    </row>
    <row r="243" spans="1:23" s="11" customFormat="1" ht="15" x14ac:dyDescent="0.25">
      <c r="A243" s="11" t="s">
        <v>0</v>
      </c>
      <c r="B243" s="11">
        <v>1000</v>
      </c>
      <c r="C243" s="11">
        <v>0.4</v>
      </c>
      <c r="D243" s="11">
        <v>19226.07749</v>
      </c>
      <c r="E243" s="11">
        <v>585.53479000000004</v>
      </c>
      <c r="F243" s="11">
        <v>19061.52317</v>
      </c>
      <c r="G243" s="11">
        <v>140.50319999999999</v>
      </c>
      <c r="H243" s="11">
        <v>19660.490000000002</v>
      </c>
      <c r="I243" s="11">
        <v>284.40703999999999</v>
      </c>
      <c r="J243" s="11">
        <v>19229.487249999998</v>
      </c>
      <c r="K243" s="11">
        <v>85.401030000000006</v>
      </c>
      <c r="P243" s="50"/>
      <c r="Q243" s="54"/>
      <c r="R243" s="50"/>
      <c r="S243" s="54"/>
      <c r="T243" s="50"/>
      <c r="U243" s="54"/>
      <c r="V243" s="50"/>
      <c r="W243" s="54"/>
    </row>
    <row r="244" spans="1:23" s="11" customFormat="1" ht="15" x14ac:dyDescent="0.25">
      <c r="A244" s="11" t="s">
        <v>0</v>
      </c>
      <c r="B244" s="11">
        <v>1000</v>
      </c>
      <c r="C244" s="11">
        <v>0.4</v>
      </c>
      <c r="D244" s="11">
        <v>19257.01152</v>
      </c>
      <c r="E244" s="11">
        <v>601.28869999999995</v>
      </c>
      <c r="F244" s="11">
        <v>19048.702290000001</v>
      </c>
      <c r="G244" s="11">
        <v>457.81303000000003</v>
      </c>
      <c r="H244" s="11">
        <v>19183.06583</v>
      </c>
      <c r="I244" s="11">
        <v>317.18225999999999</v>
      </c>
      <c r="J244" s="11">
        <v>19229.487249999998</v>
      </c>
      <c r="K244" s="11">
        <v>86.058350000000004</v>
      </c>
      <c r="P244" s="50"/>
      <c r="Q244" s="54"/>
      <c r="R244" s="50"/>
      <c r="S244" s="54"/>
      <c r="T244" s="50"/>
      <c r="U244" s="54"/>
      <c r="V244" s="50"/>
      <c r="W244" s="54"/>
    </row>
    <row r="245" spans="1:23" s="11" customFormat="1" ht="15" x14ac:dyDescent="0.25">
      <c r="A245" s="11" t="s">
        <v>0</v>
      </c>
      <c r="B245" s="11">
        <v>1000</v>
      </c>
      <c r="C245" s="11">
        <v>0.4</v>
      </c>
      <c r="D245" s="11">
        <v>19343.554489999999</v>
      </c>
      <c r="E245" s="11">
        <v>283.95916999999997</v>
      </c>
      <c r="F245" s="11">
        <v>19044.03959</v>
      </c>
      <c r="G245" s="11">
        <v>137.12065000000001</v>
      </c>
      <c r="H245" s="11">
        <v>19639.61853</v>
      </c>
      <c r="I245" s="11">
        <v>278.19713000000002</v>
      </c>
      <c r="J245" s="11">
        <v>19229.487249999998</v>
      </c>
      <c r="K245" s="11">
        <v>85.830410000000001</v>
      </c>
      <c r="P245" s="50"/>
      <c r="Q245" s="54"/>
      <c r="R245" s="50"/>
      <c r="S245" s="54"/>
      <c r="T245" s="50"/>
      <c r="U245" s="54"/>
      <c r="V245" s="50"/>
      <c r="W245" s="54"/>
    </row>
    <row r="246" spans="1:23" s="11" customFormat="1" ht="15" x14ac:dyDescent="0.25">
      <c r="A246" s="11" t="s">
        <v>0</v>
      </c>
      <c r="B246" s="11">
        <v>1000</v>
      </c>
      <c r="C246" s="11">
        <v>0.4</v>
      </c>
      <c r="D246" s="11">
        <v>19254.166860000001</v>
      </c>
      <c r="E246" s="11">
        <v>663.64940000000001</v>
      </c>
      <c r="F246" s="11">
        <v>19058.030009999999</v>
      </c>
      <c r="G246" s="11">
        <v>315.84449999999998</v>
      </c>
      <c r="H246" s="11">
        <v>19578.8</v>
      </c>
      <c r="I246" s="11">
        <v>390.38141999999999</v>
      </c>
      <c r="J246" s="11">
        <v>19229.487249999998</v>
      </c>
      <c r="K246" s="11">
        <v>89.242859999999993</v>
      </c>
      <c r="P246" s="50"/>
      <c r="Q246" s="54"/>
      <c r="R246" s="50"/>
      <c r="S246" s="54"/>
      <c r="T246" s="50"/>
      <c r="U246" s="54"/>
      <c r="V246" s="50"/>
      <c r="W246" s="54"/>
    </row>
    <row r="247" spans="1:23" s="11" customFormat="1" ht="15" x14ac:dyDescent="0.25">
      <c r="A247" s="11" t="s">
        <v>0</v>
      </c>
      <c r="B247" s="11">
        <v>1000</v>
      </c>
      <c r="C247" s="11">
        <v>0.4</v>
      </c>
      <c r="D247" s="11">
        <v>19298.200390000002</v>
      </c>
      <c r="E247" s="11">
        <v>312.73933</v>
      </c>
      <c r="F247" s="11">
        <v>19036.825339999999</v>
      </c>
      <c r="G247" s="11">
        <v>513.01707999999996</v>
      </c>
      <c r="H247" s="11">
        <v>19528.45924</v>
      </c>
      <c r="I247" s="11">
        <v>378.92478</v>
      </c>
      <c r="J247" s="11">
        <v>19229.487249999998</v>
      </c>
      <c r="K247" s="11">
        <v>86.34957</v>
      </c>
      <c r="P247" s="50"/>
      <c r="Q247" s="54"/>
      <c r="R247" s="50"/>
      <c r="S247" s="54"/>
      <c r="T247" s="50"/>
      <c r="U247" s="54"/>
      <c r="V247" s="50"/>
      <c r="W247" s="54"/>
    </row>
    <row r="248" spans="1:23" s="11" customFormat="1" ht="15" x14ac:dyDescent="0.25">
      <c r="A248" s="11" t="s">
        <v>0</v>
      </c>
      <c r="B248" s="11">
        <v>1000</v>
      </c>
      <c r="C248" s="11">
        <v>0.4</v>
      </c>
      <c r="D248" s="11">
        <v>19242.042710000002</v>
      </c>
      <c r="E248" s="11">
        <v>486.57427999999999</v>
      </c>
      <c r="F248" s="11">
        <v>19049.761569999999</v>
      </c>
      <c r="G248" s="11">
        <v>292.11624999999998</v>
      </c>
      <c r="H248" s="11">
        <v>19682.61</v>
      </c>
      <c r="I248" s="11">
        <v>238.22776999999999</v>
      </c>
      <c r="J248" s="11">
        <v>19229.487249999998</v>
      </c>
      <c r="K248" s="11">
        <v>83.502679999999998</v>
      </c>
      <c r="P248" s="50"/>
      <c r="Q248" s="54"/>
      <c r="R248" s="50"/>
      <c r="S248" s="54"/>
      <c r="T248" s="50"/>
      <c r="U248" s="54"/>
      <c r="V248" s="50"/>
      <c r="W248" s="54"/>
    </row>
    <row r="249" spans="1:23" s="11" customFormat="1" ht="15" x14ac:dyDescent="0.25">
      <c r="A249" s="11" t="s">
        <v>0</v>
      </c>
      <c r="B249" s="11">
        <v>1000</v>
      </c>
      <c r="C249" s="11">
        <v>0.4</v>
      </c>
      <c r="D249" s="11">
        <v>19343.554489999999</v>
      </c>
      <c r="E249" s="11">
        <v>282.87315000000001</v>
      </c>
      <c r="F249" s="11">
        <v>19027.64975</v>
      </c>
      <c r="G249" s="11">
        <v>731.13914</v>
      </c>
      <c r="H249" s="11">
        <v>19103.3</v>
      </c>
      <c r="I249" s="11">
        <v>488.05277999999998</v>
      </c>
      <c r="J249" s="11">
        <v>19229.487249999998</v>
      </c>
      <c r="K249" s="11">
        <v>84.172439999999995</v>
      </c>
      <c r="P249" s="50"/>
      <c r="Q249" s="54"/>
      <c r="R249" s="50"/>
      <c r="S249" s="54"/>
      <c r="T249" s="50"/>
      <c r="U249" s="54"/>
      <c r="V249" s="50"/>
      <c r="W249" s="54"/>
    </row>
    <row r="250" spans="1:23" s="11" customFormat="1" ht="15" x14ac:dyDescent="0.25">
      <c r="A250" s="11" t="s">
        <v>0</v>
      </c>
      <c r="B250" s="11">
        <v>1000</v>
      </c>
      <c r="C250" s="11">
        <v>0.4</v>
      </c>
      <c r="D250" s="11">
        <v>19194.87242</v>
      </c>
      <c r="E250" s="11">
        <v>622.42092000000002</v>
      </c>
      <c r="F250" s="11">
        <v>19037.035230000001</v>
      </c>
      <c r="G250" s="11">
        <v>319.47232000000002</v>
      </c>
      <c r="H250" s="11">
        <v>19532.166389999999</v>
      </c>
      <c r="I250" s="11">
        <v>260.63931000000002</v>
      </c>
      <c r="J250" s="11">
        <v>19229.487249999998</v>
      </c>
      <c r="K250" s="11">
        <v>85.452759999999998</v>
      </c>
      <c r="P250" s="50"/>
      <c r="Q250" s="54"/>
      <c r="R250" s="50"/>
      <c r="S250" s="54"/>
      <c r="T250" s="50"/>
      <c r="U250" s="54"/>
      <c r="V250" s="50"/>
      <c r="W250" s="54"/>
    </row>
    <row r="251" spans="1:23" s="11" customFormat="1" ht="15" x14ac:dyDescent="0.25">
      <c r="A251" s="11" t="s">
        <v>0</v>
      </c>
      <c r="B251" s="11">
        <v>1000</v>
      </c>
      <c r="C251" s="11">
        <v>0.4</v>
      </c>
      <c r="D251" s="11">
        <v>19283.364099999999</v>
      </c>
      <c r="E251" s="11">
        <v>375.88740999999999</v>
      </c>
      <c r="F251" s="11">
        <v>19066.826369999999</v>
      </c>
      <c r="G251" s="11">
        <v>285.79676999999998</v>
      </c>
      <c r="H251" s="11">
        <v>19137.570640000002</v>
      </c>
      <c r="I251" s="11">
        <v>309.85413999999997</v>
      </c>
      <c r="J251" s="11">
        <v>19229.487249999998</v>
      </c>
      <c r="K251" s="11">
        <v>83.803920000000005</v>
      </c>
      <c r="P251" s="50"/>
      <c r="Q251" s="54"/>
      <c r="R251" s="50"/>
      <c r="S251" s="54"/>
      <c r="T251" s="50"/>
      <c r="U251" s="54"/>
      <c r="V251" s="50"/>
      <c r="W251" s="54"/>
    </row>
    <row r="252" spans="1:23" s="11" customFormat="1" ht="15" x14ac:dyDescent="0.25">
      <c r="A252" s="11" t="s">
        <v>0</v>
      </c>
      <c r="B252" s="11">
        <v>1000</v>
      </c>
      <c r="C252" s="11">
        <v>0.4</v>
      </c>
      <c r="D252" s="11">
        <v>19343.554489999999</v>
      </c>
      <c r="E252" s="11">
        <v>286.59142000000003</v>
      </c>
      <c r="F252" s="11">
        <v>19058.5514</v>
      </c>
      <c r="G252" s="11">
        <v>253.75772000000001</v>
      </c>
      <c r="H252" s="11">
        <v>21405.19</v>
      </c>
      <c r="I252" s="11">
        <v>64.332269999999994</v>
      </c>
      <c r="J252" s="11">
        <v>19229.487249999998</v>
      </c>
      <c r="K252" s="11">
        <v>87.731260000000006</v>
      </c>
      <c r="P252" s="50"/>
      <c r="Q252" s="54"/>
      <c r="R252" s="50"/>
      <c r="S252" s="54"/>
      <c r="T252" s="50"/>
      <c r="U252" s="54"/>
      <c r="V252" s="50"/>
      <c r="W252" s="54"/>
    </row>
    <row r="253" spans="1:23" s="11" customFormat="1" ht="15" x14ac:dyDescent="0.25">
      <c r="A253" s="11" t="s">
        <v>0</v>
      </c>
      <c r="B253" s="11">
        <v>1000</v>
      </c>
      <c r="C253" s="11">
        <v>0.7</v>
      </c>
      <c r="D253" s="11">
        <v>19053.963739999999</v>
      </c>
      <c r="E253" s="11">
        <v>482.95943999999997</v>
      </c>
      <c r="F253" s="11">
        <v>18990.132109999999</v>
      </c>
      <c r="G253" s="11">
        <v>772.67825000000005</v>
      </c>
      <c r="H253" s="11">
        <v>19268.847519999999</v>
      </c>
      <c r="I253" s="11">
        <v>412.11333999999999</v>
      </c>
      <c r="J253" s="11">
        <v>19207.57</v>
      </c>
      <c r="K253" s="11">
        <v>123.89318</v>
      </c>
      <c r="P253" s="50"/>
      <c r="Q253" s="54"/>
      <c r="R253" s="50"/>
      <c r="S253" s="54"/>
      <c r="T253" s="50"/>
      <c r="U253" s="54"/>
      <c r="V253" s="50"/>
      <c r="W253" s="54"/>
    </row>
    <row r="254" spans="1:23" s="11" customFormat="1" ht="15" x14ac:dyDescent="0.25">
      <c r="A254" s="11" t="s">
        <v>0</v>
      </c>
      <c r="B254" s="11">
        <v>1000</v>
      </c>
      <c r="C254" s="11">
        <v>0.7</v>
      </c>
      <c r="D254" s="11">
        <v>19053.963739999999</v>
      </c>
      <c r="E254" s="11">
        <v>470.16631999999998</v>
      </c>
      <c r="F254" s="11">
        <v>18986.687669999999</v>
      </c>
      <c r="G254" s="11">
        <v>290.75565999999998</v>
      </c>
      <c r="H254" s="11">
        <v>19150.369030000002</v>
      </c>
      <c r="I254" s="11">
        <v>543.51472999999999</v>
      </c>
      <c r="J254" s="11">
        <v>19207.57</v>
      </c>
      <c r="K254" s="11">
        <v>124.00048</v>
      </c>
      <c r="P254" s="50"/>
      <c r="Q254" s="54"/>
      <c r="R254" s="50"/>
      <c r="S254" s="54"/>
      <c r="T254" s="50"/>
      <c r="U254" s="54"/>
      <c r="V254" s="50"/>
      <c r="W254" s="54"/>
    </row>
    <row r="255" spans="1:23" s="11" customFormat="1" ht="15" x14ac:dyDescent="0.25">
      <c r="A255" s="11" t="s">
        <v>0</v>
      </c>
      <c r="B255" s="11">
        <v>1000</v>
      </c>
      <c r="C255" s="11">
        <v>0.7</v>
      </c>
      <c r="D255" s="11">
        <v>19053.963739999999</v>
      </c>
      <c r="E255" s="11">
        <v>479.96706999999998</v>
      </c>
      <c r="F255" s="11">
        <v>19002.052609999999</v>
      </c>
      <c r="G255" s="11">
        <v>265.63484</v>
      </c>
      <c r="H255" s="11">
        <v>19581.52779</v>
      </c>
      <c r="I255" s="11">
        <v>542.62751000000003</v>
      </c>
      <c r="J255" s="11">
        <v>19207.57</v>
      </c>
      <c r="K255" s="11">
        <v>123.47914</v>
      </c>
      <c r="P255" s="50"/>
      <c r="Q255" s="54"/>
      <c r="R255" s="50"/>
      <c r="S255" s="54"/>
      <c r="T255" s="50"/>
      <c r="U255" s="54"/>
      <c r="V255" s="50"/>
      <c r="W255" s="54"/>
    </row>
    <row r="256" spans="1:23" s="11" customFormat="1" ht="15" x14ac:dyDescent="0.25">
      <c r="A256" s="11" t="s">
        <v>0</v>
      </c>
      <c r="B256" s="11">
        <v>1000</v>
      </c>
      <c r="C256" s="11">
        <v>0.7</v>
      </c>
      <c r="D256" s="11">
        <v>19053.963739999999</v>
      </c>
      <c r="E256" s="11">
        <v>485.90735999999998</v>
      </c>
      <c r="F256" s="11">
        <v>18989.995610000002</v>
      </c>
      <c r="G256" s="11">
        <v>743.38883999999996</v>
      </c>
      <c r="H256" s="11">
        <v>19226.34576</v>
      </c>
      <c r="I256" s="11">
        <v>358.75619999999998</v>
      </c>
      <c r="J256" s="11">
        <v>19207.57</v>
      </c>
      <c r="K256" s="11">
        <v>124.33063</v>
      </c>
      <c r="P256" s="50"/>
      <c r="Q256" s="54"/>
      <c r="R256" s="50"/>
      <c r="S256" s="54"/>
      <c r="T256" s="50"/>
      <c r="U256" s="54"/>
      <c r="V256" s="50"/>
      <c r="W256" s="54"/>
    </row>
    <row r="257" spans="1:23" s="11" customFormat="1" ht="15" x14ac:dyDescent="0.25">
      <c r="A257" s="11" t="s">
        <v>0</v>
      </c>
      <c r="B257" s="11">
        <v>1000</v>
      </c>
      <c r="C257" s="11">
        <v>0.7</v>
      </c>
      <c r="D257" s="11">
        <v>19053.963739999999</v>
      </c>
      <c r="E257" s="11">
        <v>486.88414</v>
      </c>
      <c r="F257" s="11">
        <v>18986.428820000001</v>
      </c>
      <c r="G257" s="11">
        <v>703.91610000000003</v>
      </c>
      <c r="H257" s="11">
        <v>19201.054059999999</v>
      </c>
      <c r="I257" s="11">
        <v>279.20789000000002</v>
      </c>
      <c r="J257" s="11">
        <v>19207.57</v>
      </c>
      <c r="K257" s="11">
        <v>122.73258</v>
      </c>
      <c r="P257" s="50"/>
      <c r="Q257" s="54"/>
      <c r="R257" s="50"/>
      <c r="S257" s="54"/>
      <c r="T257" s="50"/>
      <c r="U257" s="54"/>
      <c r="V257" s="50"/>
      <c r="W257" s="54"/>
    </row>
    <row r="258" spans="1:23" s="11" customFormat="1" ht="15" x14ac:dyDescent="0.25">
      <c r="A258" s="11" t="s">
        <v>0</v>
      </c>
      <c r="B258" s="11">
        <v>1000</v>
      </c>
      <c r="C258" s="11">
        <v>0.7</v>
      </c>
      <c r="D258" s="11">
        <v>19053.963739999999</v>
      </c>
      <c r="E258" s="11">
        <v>476.30405999999999</v>
      </c>
      <c r="F258" s="11">
        <v>18983.765029999999</v>
      </c>
      <c r="G258" s="11">
        <v>699.83150000000001</v>
      </c>
      <c r="H258" s="11">
        <v>20058.56943</v>
      </c>
      <c r="I258" s="11">
        <v>128.11534</v>
      </c>
      <c r="J258" s="11">
        <v>19207.57</v>
      </c>
      <c r="K258" s="11">
        <v>124.46822</v>
      </c>
      <c r="P258" s="50"/>
      <c r="Q258" s="54"/>
      <c r="R258" s="50"/>
      <c r="S258" s="54"/>
      <c r="T258" s="50"/>
      <c r="U258" s="54"/>
      <c r="V258" s="50"/>
      <c r="W258" s="54"/>
    </row>
    <row r="259" spans="1:23" s="11" customFormat="1" ht="15" x14ac:dyDescent="0.25">
      <c r="A259" s="11" t="s">
        <v>0</v>
      </c>
      <c r="B259" s="11">
        <v>1000</v>
      </c>
      <c r="C259" s="11">
        <v>0.7</v>
      </c>
      <c r="D259" s="11">
        <v>19053.963739999999</v>
      </c>
      <c r="E259" s="11">
        <v>483.18603000000002</v>
      </c>
      <c r="F259" s="11">
        <v>18991.58668</v>
      </c>
      <c r="G259" s="11">
        <v>442.16086999999999</v>
      </c>
      <c r="H259" s="11">
        <v>19046.94097</v>
      </c>
      <c r="I259" s="11">
        <v>440.88013000000001</v>
      </c>
      <c r="J259" s="11">
        <v>19207.57</v>
      </c>
      <c r="K259" s="11">
        <v>124.66182999999999</v>
      </c>
      <c r="P259" s="50"/>
      <c r="Q259" s="54"/>
      <c r="R259" s="50"/>
      <c r="S259" s="54"/>
      <c r="T259" s="50"/>
      <c r="U259" s="54"/>
      <c r="V259" s="50"/>
      <c r="W259" s="54"/>
    </row>
    <row r="260" spans="1:23" s="11" customFormat="1" ht="15" x14ac:dyDescent="0.25">
      <c r="A260" s="11" t="s">
        <v>0</v>
      </c>
      <c r="B260" s="11">
        <v>1000</v>
      </c>
      <c r="C260" s="11">
        <v>0.7</v>
      </c>
      <c r="D260" s="11">
        <v>19053.963739999999</v>
      </c>
      <c r="E260" s="11">
        <v>482.4237</v>
      </c>
      <c r="F260" s="11">
        <v>18996.5101</v>
      </c>
      <c r="G260" s="11">
        <v>607.31331</v>
      </c>
      <c r="H260" s="11">
        <v>19075.921780000001</v>
      </c>
      <c r="I260" s="11">
        <v>633.75841000000003</v>
      </c>
      <c r="J260" s="11">
        <v>19189.563330000001</v>
      </c>
      <c r="K260" s="11">
        <v>134.92954</v>
      </c>
      <c r="P260" s="50"/>
      <c r="Q260" s="54"/>
      <c r="R260" s="50"/>
      <c r="S260" s="54"/>
      <c r="T260" s="50"/>
      <c r="U260" s="54"/>
      <c r="V260" s="50"/>
      <c r="W260" s="54"/>
    </row>
    <row r="261" spans="1:23" s="11" customFormat="1" ht="15" x14ac:dyDescent="0.25">
      <c r="A261" s="11" t="s">
        <v>0</v>
      </c>
      <c r="B261" s="11">
        <v>1000</v>
      </c>
      <c r="C261" s="11">
        <v>0.7</v>
      </c>
      <c r="D261" s="11">
        <v>19053.963739999999</v>
      </c>
      <c r="E261" s="11">
        <v>485.59478000000001</v>
      </c>
      <c r="F261" s="11">
        <v>18990.0717</v>
      </c>
      <c r="G261" s="11">
        <v>581.69191999999998</v>
      </c>
      <c r="H261" s="11">
        <v>19314.02505</v>
      </c>
      <c r="I261" s="11">
        <v>171.17597000000001</v>
      </c>
      <c r="J261" s="11">
        <v>19167.073359999999</v>
      </c>
      <c r="K261" s="11">
        <v>142.41408000000001</v>
      </c>
      <c r="P261" s="50"/>
      <c r="Q261" s="54"/>
      <c r="R261" s="50"/>
      <c r="S261" s="54"/>
      <c r="T261" s="50"/>
      <c r="U261" s="54"/>
      <c r="V261" s="50"/>
      <c r="W261" s="54"/>
    </row>
    <row r="262" spans="1:23" s="11" customFormat="1" ht="15" x14ac:dyDescent="0.25">
      <c r="A262" s="11" t="s">
        <v>0</v>
      </c>
      <c r="B262" s="11">
        <v>1000</v>
      </c>
      <c r="C262" s="11">
        <v>0.7</v>
      </c>
      <c r="D262" s="11">
        <v>19053.963739999999</v>
      </c>
      <c r="E262" s="11">
        <v>488.02343999999999</v>
      </c>
      <c r="F262" s="11">
        <v>18986.049859999999</v>
      </c>
      <c r="G262" s="11">
        <v>840.02320999999995</v>
      </c>
      <c r="H262" s="11">
        <v>19043.83942</v>
      </c>
      <c r="I262" s="11">
        <v>333.87774999999999</v>
      </c>
      <c r="J262" s="11">
        <v>19207.57</v>
      </c>
      <c r="K262" s="11">
        <v>126.76863</v>
      </c>
      <c r="P262" s="50"/>
      <c r="Q262" s="54"/>
      <c r="R262" s="50"/>
      <c r="S262" s="54"/>
      <c r="T262" s="50"/>
      <c r="U262" s="54"/>
      <c r="V262" s="50"/>
      <c r="W262" s="54"/>
    </row>
    <row r="263" spans="1:23" s="11" customFormat="1" ht="15" x14ac:dyDescent="0.25">
      <c r="A263" s="11" t="s">
        <v>0</v>
      </c>
      <c r="B263" s="11">
        <v>1000</v>
      </c>
      <c r="C263" s="11">
        <v>1</v>
      </c>
      <c r="D263" s="11">
        <v>19039.346669999999</v>
      </c>
      <c r="E263" s="11">
        <v>687.03661</v>
      </c>
      <c r="F263" s="11">
        <v>18976.12</v>
      </c>
      <c r="G263" s="11">
        <v>1411.4018599999999</v>
      </c>
      <c r="H263" s="11">
        <v>19099.365559999998</v>
      </c>
      <c r="I263" s="11">
        <v>860.42490999999995</v>
      </c>
      <c r="J263" s="11">
        <v>19155.146649999999</v>
      </c>
      <c r="K263" s="11">
        <v>149.99162999999999</v>
      </c>
      <c r="P263" s="50"/>
      <c r="Q263" s="54"/>
      <c r="R263" s="50"/>
      <c r="S263" s="54"/>
      <c r="T263" s="50"/>
      <c r="U263" s="54"/>
      <c r="V263" s="50"/>
      <c r="W263" s="54"/>
    </row>
    <row r="264" spans="1:23" s="11" customFormat="1" ht="15" x14ac:dyDescent="0.25">
      <c r="A264" s="11" t="s">
        <v>0</v>
      </c>
      <c r="B264" s="11">
        <v>1000</v>
      </c>
      <c r="C264" s="11">
        <v>1</v>
      </c>
      <c r="D264" s="11">
        <v>19039.346669999999</v>
      </c>
      <c r="E264" s="11">
        <v>691.57772</v>
      </c>
      <c r="F264" s="11">
        <v>18981.786990000001</v>
      </c>
      <c r="G264" s="11">
        <v>399.18525</v>
      </c>
      <c r="H264" s="11">
        <v>19110.38236</v>
      </c>
      <c r="I264" s="11">
        <v>491.50407000000001</v>
      </c>
      <c r="J264" s="11">
        <v>19155.146649999999</v>
      </c>
      <c r="K264" s="11">
        <v>162.86080999999999</v>
      </c>
      <c r="P264" s="50"/>
      <c r="Q264" s="54"/>
      <c r="R264" s="50"/>
      <c r="S264" s="54"/>
      <c r="T264" s="50"/>
      <c r="U264" s="54"/>
      <c r="V264" s="50"/>
      <c r="W264" s="54"/>
    </row>
    <row r="265" spans="1:23" s="11" customFormat="1" ht="15" x14ac:dyDescent="0.25">
      <c r="A265" s="11" t="s">
        <v>0</v>
      </c>
      <c r="B265" s="11">
        <v>1000</v>
      </c>
      <c r="C265" s="11">
        <v>1</v>
      </c>
      <c r="D265" s="11">
        <v>19039.346669999999</v>
      </c>
      <c r="E265" s="11">
        <v>694.83083999999997</v>
      </c>
      <c r="F265" s="11">
        <v>18976.264999999999</v>
      </c>
      <c r="G265" s="11">
        <v>1350.46045</v>
      </c>
      <c r="H265" s="11">
        <v>19085.168239999999</v>
      </c>
      <c r="I265" s="11">
        <v>435.98984000000002</v>
      </c>
      <c r="J265" s="11">
        <v>19155.146649999999</v>
      </c>
      <c r="K265" s="11">
        <v>154.97190000000001</v>
      </c>
      <c r="P265" s="50"/>
      <c r="Q265" s="54"/>
      <c r="R265" s="50"/>
      <c r="S265" s="54"/>
      <c r="T265" s="50"/>
      <c r="U265" s="54"/>
      <c r="V265" s="50"/>
      <c r="W265" s="54"/>
    </row>
    <row r="266" spans="1:23" s="11" customFormat="1" ht="15" x14ac:dyDescent="0.25">
      <c r="A266" s="11" t="s">
        <v>0</v>
      </c>
      <c r="B266" s="11">
        <v>1000</v>
      </c>
      <c r="C266" s="11">
        <v>1</v>
      </c>
      <c r="D266" s="11">
        <v>19039.346669999999</v>
      </c>
      <c r="E266" s="11">
        <v>687.57848999999999</v>
      </c>
      <c r="F266" s="11">
        <v>18976.102139999999</v>
      </c>
      <c r="G266" s="11">
        <v>1021.69838</v>
      </c>
      <c r="H266" s="11">
        <v>19030.57</v>
      </c>
      <c r="I266" s="11">
        <v>477.30031000000002</v>
      </c>
      <c r="J266" s="11">
        <v>19155.146649999999</v>
      </c>
      <c r="K266" s="11">
        <v>154.97864000000001</v>
      </c>
      <c r="P266" s="50"/>
      <c r="Q266" s="54"/>
      <c r="R266" s="50"/>
      <c r="S266" s="54"/>
      <c r="T266" s="50"/>
      <c r="U266" s="54"/>
      <c r="V266" s="50"/>
      <c r="W266" s="54"/>
    </row>
    <row r="267" spans="1:23" s="11" customFormat="1" ht="15" x14ac:dyDescent="0.25">
      <c r="A267" s="11" t="s">
        <v>0</v>
      </c>
      <c r="B267" s="11">
        <v>1000</v>
      </c>
      <c r="C267" s="11">
        <v>1</v>
      </c>
      <c r="D267" s="11">
        <v>19039.346669999999</v>
      </c>
      <c r="E267" s="11">
        <v>692.33059000000003</v>
      </c>
      <c r="F267" s="11">
        <v>18976.293989999998</v>
      </c>
      <c r="G267" s="11">
        <v>1168.5748599999999</v>
      </c>
      <c r="H267" s="11">
        <v>19128.18635</v>
      </c>
      <c r="I267" s="11">
        <v>557.79728</v>
      </c>
      <c r="J267" s="11">
        <v>19155.146649999999</v>
      </c>
      <c r="K267" s="11">
        <v>154.04317</v>
      </c>
      <c r="P267" s="50"/>
      <c r="Q267" s="54"/>
      <c r="R267" s="50"/>
      <c r="S267" s="54"/>
      <c r="T267" s="50"/>
      <c r="U267" s="54"/>
      <c r="V267" s="50"/>
      <c r="W267" s="54"/>
    </row>
    <row r="268" spans="1:23" s="11" customFormat="1" ht="15" x14ac:dyDescent="0.25">
      <c r="A268" s="11" t="s">
        <v>0</v>
      </c>
      <c r="B268" s="11">
        <v>1000</v>
      </c>
      <c r="C268" s="11">
        <v>1</v>
      </c>
      <c r="D268" s="11">
        <v>19039.346669999999</v>
      </c>
      <c r="E268" s="11">
        <v>686.20839000000001</v>
      </c>
      <c r="F268" s="11">
        <v>18976.99667</v>
      </c>
      <c r="G268" s="11">
        <v>703.20685000000003</v>
      </c>
      <c r="H268" s="11">
        <v>19266.08899</v>
      </c>
      <c r="I268" s="11">
        <v>239.63645</v>
      </c>
      <c r="J268" s="11">
        <v>19155.146649999999</v>
      </c>
      <c r="K268" s="11">
        <v>155.93786</v>
      </c>
      <c r="P268" s="50"/>
      <c r="Q268" s="54"/>
      <c r="R268" s="50"/>
      <c r="S268" s="54"/>
      <c r="T268" s="50"/>
      <c r="U268" s="54"/>
      <c r="V268" s="50"/>
      <c r="W268" s="54"/>
    </row>
    <row r="269" spans="1:23" s="11" customFormat="1" ht="15" x14ac:dyDescent="0.25">
      <c r="A269" s="11" t="s">
        <v>0</v>
      </c>
      <c r="B269" s="11">
        <v>1000</v>
      </c>
      <c r="C269" s="11">
        <v>1</v>
      </c>
      <c r="D269" s="11">
        <v>19039.346669999999</v>
      </c>
      <c r="E269" s="11">
        <v>694.22595000000001</v>
      </c>
      <c r="F269" s="11">
        <v>18992.556670000002</v>
      </c>
      <c r="G269" s="11">
        <v>455.66932000000003</v>
      </c>
      <c r="H269" s="11">
        <v>19066.608899999999</v>
      </c>
      <c r="I269" s="11">
        <v>344.32990999999998</v>
      </c>
      <c r="J269" s="11">
        <v>19155.146649999999</v>
      </c>
      <c r="K269" s="11">
        <v>158.70152999999999</v>
      </c>
      <c r="P269" s="50"/>
      <c r="Q269" s="54"/>
      <c r="R269" s="50"/>
      <c r="S269" s="54"/>
      <c r="T269" s="50"/>
      <c r="U269" s="54"/>
      <c r="V269" s="50"/>
      <c r="W269" s="54"/>
    </row>
    <row r="270" spans="1:23" s="11" customFormat="1" ht="15" x14ac:dyDescent="0.25">
      <c r="A270" s="11" t="s">
        <v>0</v>
      </c>
      <c r="B270" s="11">
        <v>1000</v>
      </c>
      <c r="C270" s="11">
        <v>1</v>
      </c>
      <c r="D270" s="11">
        <v>19039.346669999999</v>
      </c>
      <c r="E270" s="11">
        <v>682.84122000000002</v>
      </c>
      <c r="F270" s="11">
        <v>18975.823329999999</v>
      </c>
      <c r="G270" s="11">
        <v>1132.2359300000001</v>
      </c>
      <c r="H270" s="11">
        <v>19143.521919999999</v>
      </c>
      <c r="I270" s="11">
        <v>460.58177000000001</v>
      </c>
      <c r="J270" s="11">
        <v>19155.146649999999</v>
      </c>
      <c r="K270" s="11">
        <v>159.59764999999999</v>
      </c>
      <c r="P270" s="50"/>
      <c r="Q270" s="54"/>
      <c r="R270" s="50"/>
      <c r="S270" s="54"/>
      <c r="T270" s="50"/>
      <c r="U270" s="54"/>
      <c r="V270" s="50"/>
      <c r="W270" s="54"/>
    </row>
    <row r="271" spans="1:23" s="11" customFormat="1" ht="15" x14ac:dyDescent="0.25">
      <c r="A271" s="11" t="s">
        <v>0</v>
      </c>
      <c r="B271" s="11">
        <v>1000</v>
      </c>
      <c r="C271" s="11">
        <v>1</v>
      </c>
      <c r="D271" s="11">
        <v>19039.346669999999</v>
      </c>
      <c r="E271" s="11">
        <v>693.78375000000005</v>
      </c>
      <c r="F271" s="11">
        <v>18984.865379999999</v>
      </c>
      <c r="G271" s="11">
        <v>546.01964999999996</v>
      </c>
      <c r="H271" s="11">
        <v>19107.334080000001</v>
      </c>
      <c r="I271" s="11">
        <v>638.35796000000005</v>
      </c>
      <c r="J271" s="11">
        <v>19155.146649999999</v>
      </c>
      <c r="K271" s="11">
        <v>155.60337999999999</v>
      </c>
      <c r="P271" s="50"/>
      <c r="Q271" s="54"/>
      <c r="R271" s="50"/>
      <c r="S271" s="54"/>
      <c r="T271" s="50"/>
      <c r="U271" s="54"/>
      <c r="V271" s="50"/>
      <c r="W271" s="54"/>
    </row>
    <row r="272" spans="1:23" s="11" customFormat="1" ht="15" x14ac:dyDescent="0.25">
      <c r="A272" s="11" t="s">
        <v>0</v>
      </c>
      <c r="B272" s="11">
        <v>1000</v>
      </c>
      <c r="C272" s="11">
        <v>1</v>
      </c>
      <c r="D272" s="11">
        <v>19039.346669999999</v>
      </c>
      <c r="E272" s="11">
        <v>691.23638000000005</v>
      </c>
      <c r="F272" s="11">
        <v>18976.025000000001</v>
      </c>
      <c r="G272" s="11">
        <v>1168.3717999999999</v>
      </c>
      <c r="H272" s="11">
        <v>19099.860189999999</v>
      </c>
      <c r="I272" s="11">
        <v>383.31070999999997</v>
      </c>
      <c r="J272" s="11">
        <v>19155.146649999999</v>
      </c>
      <c r="K272" s="11">
        <v>160.72716</v>
      </c>
      <c r="P272" s="50"/>
      <c r="Q272" s="54"/>
      <c r="R272" s="50"/>
      <c r="S272" s="54"/>
      <c r="T272" s="50"/>
      <c r="U272" s="54"/>
      <c r="V272" s="50"/>
      <c r="W272" s="54"/>
    </row>
    <row r="273" spans="16:23" s="11" customFormat="1" ht="15" x14ac:dyDescent="0.25">
      <c r="P273" s="50"/>
      <c r="Q273" s="54"/>
      <c r="R273" s="50"/>
      <c r="S273" s="54"/>
      <c r="T273" s="50"/>
      <c r="U273" s="54"/>
      <c r="V273" s="50"/>
      <c r="W273" s="54"/>
    </row>
    <row r="274" spans="16:23" s="11" customFormat="1" ht="15" x14ac:dyDescent="0.25">
      <c r="P274" s="50"/>
      <c r="Q274" s="54"/>
      <c r="R274" s="50"/>
      <c r="S274" s="54"/>
      <c r="T274" s="50"/>
      <c r="U274" s="54"/>
      <c r="V274" s="50"/>
      <c r="W274" s="54"/>
    </row>
    <row r="275" spans="16:23" s="11" customFormat="1" ht="15" x14ac:dyDescent="0.25">
      <c r="P275" s="50"/>
      <c r="Q275" s="54"/>
      <c r="R275" s="50"/>
      <c r="S275" s="54"/>
      <c r="T275" s="50"/>
      <c r="U275" s="54"/>
      <c r="V275" s="50"/>
      <c r="W275" s="54"/>
    </row>
    <row r="276" spans="16:23" s="11" customFormat="1" ht="15" x14ac:dyDescent="0.25">
      <c r="P276" s="50"/>
      <c r="Q276" s="54"/>
      <c r="R276" s="50"/>
      <c r="S276" s="54"/>
      <c r="T276" s="50"/>
      <c r="U276" s="54"/>
      <c r="V276" s="50"/>
      <c r="W276" s="54"/>
    </row>
    <row r="277" spans="16:23" s="11" customFormat="1" ht="15" x14ac:dyDescent="0.25">
      <c r="P277" s="50"/>
      <c r="Q277" s="54"/>
      <c r="R277" s="50"/>
      <c r="S277" s="54"/>
      <c r="T277" s="50"/>
      <c r="U277" s="54"/>
      <c r="V277" s="50"/>
      <c r="W277" s="54"/>
    </row>
    <row r="278" spans="16:23" s="11" customFormat="1" ht="15" x14ac:dyDescent="0.25">
      <c r="P278" s="50"/>
      <c r="Q278" s="54"/>
      <c r="R278" s="50"/>
      <c r="S278" s="54"/>
      <c r="T278" s="50"/>
      <c r="U278" s="54"/>
      <c r="V278" s="50"/>
      <c r="W278" s="54"/>
    </row>
    <row r="279" spans="16:23" s="11" customFormat="1" ht="15" x14ac:dyDescent="0.25">
      <c r="P279" s="50"/>
      <c r="Q279" s="54"/>
      <c r="R279" s="50"/>
      <c r="S279" s="54"/>
      <c r="T279" s="50"/>
      <c r="U279" s="54"/>
      <c r="V279" s="50"/>
      <c r="W279" s="54"/>
    </row>
    <row r="280" spans="16:23" s="11" customFormat="1" ht="15" x14ac:dyDescent="0.25">
      <c r="P280" s="50"/>
      <c r="Q280" s="54"/>
      <c r="R280" s="50"/>
      <c r="S280" s="54"/>
      <c r="T280" s="50"/>
      <c r="U280" s="54"/>
      <c r="V280" s="50"/>
      <c r="W280" s="54"/>
    </row>
    <row r="281" spans="16:23" s="11" customFormat="1" ht="15" x14ac:dyDescent="0.25">
      <c r="P281" s="50"/>
      <c r="Q281" s="54"/>
      <c r="R281" s="50"/>
      <c r="S281" s="54"/>
      <c r="T281" s="50"/>
      <c r="U281" s="54"/>
      <c r="V281" s="50"/>
      <c r="W281" s="54"/>
    </row>
    <row r="282" spans="16:23" s="11" customFormat="1" ht="15" x14ac:dyDescent="0.25">
      <c r="P282" s="50"/>
      <c r="Q282" s="54"/>
      <c r="R282" s="50"/>
      <c r="S282" s="54"/>
      <c r="T282" s="50"/>
      <c r="U282" s="54"/>
      <c r="V282" s="50"/>
      <c r="W282" s="54"/>
    </row>
    <row r="283" spans="16:23" s="11" customFormat="1" ht="15" x14ac:dyDescent="0.25">
      <c r="P283" s="50"/>
      <c r="Q283" s="54"/>
      <c r="R283" s="50"/>
      <c r="S283" s="54"/>
      <c r="T283" s="50"/>
      <c r="U283" s="54"/>
      <c r="V283" s="50"/>
      <c r="W283" s="54"/>
    </row>
    <row r="284" spans="16:23" s="11" customFormat="1" ht="15" x14ac:dyDescent="0.25">
      <c r="P284" s="50"/>
      <c r="Q284" s="54"/>
      <c r="R284" s="50"/>
      <c r="S284" s="54"/>
      <c r="T284" s="50"/>
      <c r="U284" s="54"/>
      <c r="V284" s="50"/>
      <c r="W284" s="54"/>
    </row>
    <row r="285" spans="16:23" s="11" customFormat="1" ht="15" x14ac:dyDescent="0.25">
      <c r="P285" s="50"/>
      <c r="Q285" s="54"/>
      <c r="R285" s="50"/>
      <c r="S285" s="54"/>
      <c r="T285" s="50"/>
      <c r="U285" s="54"/>
      <c r="V285" s="50"/>
      <c r="W285" s="54"/>
    </row>
    <row r="286" spans="16:23" s="11" customFormat="1" ht="15" x14ac:dyDescent="0.25">
      <c r="P286" s="50"/>
      <c r="Q286" s="54"/>
      <c r="R286" s="50"/>
      <c r="S286" s="54"/>
      <c r="T286" s="50"/>
      <c r="U286" s="54"/>
      <c r="V286" s="50"/>
      <c r="W286" s="54"/>
    </row>
    <row r="287" spans="16:23" s="11" customFormat="1" ht="15" x14ac:dyDescent="0.25">
      <c r="P287" s="50"/>
      <c r="Q287" s="54"/>
      <c r="R287" s="50"/>
      <c r="S287" s="54"/>
      <c r="T287" s="50"/>
      <c r="U287" s="54"/>
      <c r="V287" s="50"/>
      <c r="W287" s="54"/>
    </row>
    <row r="288" spans="16:23" s="11" customFormat="1" ht="15" x14ac:dyDescent="0.25">
      <c r="P288" s="50"/>
      <c r="Q288" s="54"/>
      <c r="R288" s="50"/>
      <c r="S288" s="54"/>
      <c r="T288" s="50"/>
      <c r="U288" s="54"/>
      <c r="V288" s="50"/>
      <c r="W288" s="54"/>
    </row>
    <row r="289" spans="16:23" s="11" customFormat="1" ht="15" x14ac:dyDescent="0.25">
      <c r="P289" s="50"/>
      <c r="Q289" s="54"/>
      <c r="R289" s="50"/>
      <c r="S289" s="54"/>
      <c r="T289" s="50"/>
      <c r="U289" s="54"/>
      <c r="V289" s="50"/>
      <c r="W289" s="54"/>
    </row>
    <row r="290" spans="16:23" s="11" customFormat="1" ht="15" x14ac:dyDescent="0.25">
      <c r="P290" s="50"/>
      <c r="Q290" s="54"/>
      <c r="R290" s="50"/>
      <c r="S290" s="54"/>
      <c r="T290" s="50"/>
      <c r="U290" s="54"/>
      <c r="V290" s="50"/>
      <c r="W290" s="54"/>
    </row>
    <row r="291" spans="16:23" s="11" customFormat="1" ht="15" x14ac:dyDescent="0.25">
      <c r="P291" s="50"/>
      <c r="Q291" s="54"/>
      <c r="R291" s="50"/>
      <c r="S291" s="54"/>
      <c r="T291" s="50"/>
      <c r="U291" s="54"/>
      <c r="V291" s="50"/>
      <c r="W291" s="54"/>
    </row>
  </sheetData>
  <mergeCells count="9">
    <mergeCell ref="T1:U1"/>
    <mergeCell ref="V1:W1"/>
    <mergeCell ref="Y1:Y2"/>
    <mergeCell ref="J1:K1"/>
    <mergeCell ref="D1:E1"/>
    <mergeCell ref="H1:I1"/>
    <mergeCell ref="F1:G1"/>
    <mergeCell ref="P1:Q1"/>
    <mergeCell ref="R1:S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"/>
  <sheetViews>
    <sheetView topLeftCell="A19" workbookViewId="0">
      <selection activeCell="K8" sqref="K8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5" bestFit="1" customWidth="1"/>
    <col min="5" max="5" width="9.375" style="4" bestFit="1" customWidth="1"/>
    <col min="6" max="6" width="4.25" customWidth="1"/>
    <col min="7" max="7" width="10.875" bestFit="1" customWidth="1"/>
    <col min="8" max="8" width="5" bestFit="1" customWidth="1"/>
    <col min="9" max="9" width="4.125" bestFit="1" customWidth="1"/>
    <col min="10" max="10" width="10.125" style="3" customWidth="1"/>
    <col min="11" max="11" width="9" style="4"/>
    <col min="12" max="12" width="4.125" customWidth="1"/>
    <col min="13" max="13" width="12.5" style="4" bestFit="1" customWidth="1"/>
    <col min="14" max="14" width="9" style="75"/>
  </cols>
  <sheetData>
    <row r="1" spans="1:14" s="11" customFormat="1" ht="15" x14ac:dyDescent="0.25">
      <c r="A1" s="106"/>
      <c r="B1" s="107"/>
      <c r="C1" s="107"/>
      <c r="D1" s="101" t="s">
        <v>28</v>
      </c>
      <c r="E1" s="101"/>
      <c r="G1" s="102"/>
      <c r="H1" s="102"/>
      <c r="I1" s="103"/>
      <c r="J1" s="104" t="s">
        <v>42</v>
      </c>
      <c r="K1" s="105"/>
      <c r="M1" s="14"/>
      <c r="N1" s="73"/>
    </row>
    <row r="2" spans="1:14" s="22" customFormat="1" ht="15" x14ac:dyDescent="0.25">
      <c r="A2" s="107"/>
      <c r="B2" s="107"/>
      <c r="C2" s="107"/>
      <c r="D2" s="51" t="s">
        <v>36</v>
      </c>
      <c r="E2" s="51" t="s">
        <v>35</v>
      </c>
      <c r="F2" s="51"/>
      <c r="G2" s="103"/>
      <c r="H2" s="103"/>
      <c r="I2" s="103"/>
      <c r="J2" s="56" t="s">
        <v>44</v>
      </c>
      <c r="K2" s="57" t="s">
        <v>41</v>
      </c>
      <c r="M2" s="69" t="s">
        <v>43</v>
      </c>
      <c r="N2" s="74" t="s">
        <v>41</v>
      </c>
    </row>
    <row r="3" spans="1:14" s="11" customFormat="1" ht="15" x14ac:dyDescent="0.25">
      <c r="A3" s="11" t="s">
        <v>1</v>
      </c>
      <c r="B3" s="11">
        <v>25</v>
      </c>
      <c r="C3" s="11">
        <v>0.4</v>
      </c>
      <c r="D3" s="11">
        <v>42.612760000000002</v>
      </c>
      <c r="E3" s="14">
        <v>4.0999999999999999E-4</v>
      </c>
      <c r="G3" s="58" t="s">
        <v>1</v>
      </c>
      <c r="H3" s="58">
        <v>25</v>
      </c>
      <c r="I3" s="59">
        <v>0.4</v>
      </c>
      <c r="J3" s="60">
        <f>AVERAGE(D3:D12)</f>
        <v>42.612759999999994</v>
      </c>
      <c r="K3" s="61">
        <f>AVERAGE(E3:E12)</f>
        <v>3.2899999999999997E-4</v>
      </c>
      <c r="M3" s="14">
        <v>42.612759999999994</v>
      </c>
      <c r="N3" s="73">
        <v>3.2899999999999997E-4</v>
      </c>
    </row>
    <row r="4" spans="1:14" s="11" customFormat="1" ht="15" x14ac:dyDescent="0.25">
      <c r="A4" s="11" t="s">
        <v>1</v>
      </c>
      <c r="B4" s="11">
        <v>25</v>
      </c>
      <c r="C4" s="11">
        <v>0.4</v>
      </c>
      <c r="D4" s="11">
        <v>42.612760000000002</v>
      </c>
      <c r="E4" s="14">
        <v>3.2000000000000003E-4</v>
      </c>
      <c r="G4" s="58" t="s">
        <v>1</v>
      </c>
      <c r="H4" s="58">
        <v>25</v>
      </c>
      <c r="I4" s="59">
        <v>0.7</v>
      </c>
      <c r="J4" s="60">
        <f>AVERAGEA(D13:D22)</f>
        <v>49.45949000000001</v>
      </c>
      <c r="K4" s="61">
        <f>AVERAGEA(E13:E22)</f>
        <v>3.4000000000000002E-4</v>
      </c>
      <c r="M4" s="14">
        <v>49.45949000000001</v>
      </c>
      <c r="N4" s="73">
        <v>3.4000000000000002E-4</v>
      </c>
    </row>
    <row r="5" spans="1:14" s="11" customFormat="1" ht="15" x14ac:dyDescent="0.25">
      <c r="A5" s="11" t="s">
        <v>1</v>
      </c>
      <c r="B5" s="11">
        <v>25</v>
      </c>
      <c r="C5" s="11">
        <v>0.4</v>
      </c>
      <c r="D5" s="11">
        <v>42.612760000000002</v>
      </c>
      <c r="E5" s="14">
        <v>3.2000000000000003E-4</v>
      </c>
      <c r="G5" s="58" t="s">
        <v>1</v>
      </c>
      <c r="H5" s="58">
        <v>25</v>
      </c>
      <c r="I5" s="59">
        <v>1</v>
      </c>
      <c r="J5" s="60">
        <f>AVERAGE(D23:D32)</f>
        <v>28.714800000000004</v>
      </c>
      <c r="K5" s="61">
        <f>AVERAGE(E23:E32)</f>
        <v>4.0100000000000004E-4</v>
      </c>
      <c r="M5" s="14">
        <v>28.714800000000004</v>
      </c>
      <c r="N5" s="73">
        <v>4.0100000000000004E-4</v>
      </c>
    </row>
    <row r="6" spans="1:14" s="11" customFormat="1" ht="15" x14ac:dyDescent="0.25">
      <c r="A6" s="11" t="s">
        <v>1</v>
      </c>
      <c r="B6" s="11">
        <v>25</v>
      </c>
      <c r="C6" s="11">
        <v>0.4</v>
      </c>
      <c r="D6" s="11">
        <v>42.612760000000002</v>
      </c>
      <c r="E6" s="14">
        <v>3.2000000000000003E-4</v>
      </c>
      <c r="G6" s="58" t="s">
        <v>1</v>
      </c>
      <c r="H6" s="58">
        <v>100</v>
      </c>
      <c r="I6" s="59">
        <v>0.4</v>
      </c>
      <c r="J6" s="60">
        <f>AVERAGE(D33:D42)</f>
        <v>157.09653</v>
      </c>
      <c r="K6" s="61">
        <f>AVERAGE(E33:E42)</f>
        <v>1.3520000000000001E-3</v>
      </c>
      <c r="M6" s="14">
        <v>157.09653</v>
      </c>
      <c r="N6" s="73">
        <v>1.3520000000000001E-3</v>
      </c>
    </row>
    <row r="7" spans="1:14" s="11" customFormat="1" ht="15" x14ac:dyDescent="0.25">
      <c r="A7" s="11" t="s">
        <v>1</v>
      </c>
      <c r="B7" s="11">
        <v>25</v>
      </c>
      <c r="C7" s="11">
        <v>0.4</v>
      </c>
      <c r="D7" s="11">
        <v>42.612760000000002</v>
      </c>
      <c r="E7" s="14">
        <v>3.2000000000000003E-4</v>
      </c>
      <c r="G7" s="58" t="s">
        <v>1</v>
      </c>
      <c r="H7" s="58">
        <v>100</v>
      </c>
      <c r="I7" s="59">
        <v>0.7</v>
      </c>
      <c r="J7" s="60">
        <f>AVERAGE(D43:D52)</f>
        <v>144.37665999999996</v>
      </c>
      <c r="K7" s="61">
        <f>AVERAGE(E43:E52)</f>
        <v>1.3839999999999998E-3</v>
      </c>
      <c r="M7" s="14">
        <v>144.37665999999996</v>
      </c>
      <c r="N7" s="73">
        <v>1.3839999999999998E-3</v>
      </c>
    </row>
    <row r="8" spans="1:14" s="11" customFormat="1" ht="15" x14ac:dyDescent="0.25">
      <c r="A8" s="11" t="s">
        <v>1</v>
      </c>
      <c r="B8" s="11">
        <v>25</v>
      </c>
      <c r="C8" s="11">
        <v>0.4</v>
      </c>
      <c r="D8" s="11">
        <v>42.612760000000002</v>
      </c>
      <c r="E8" s="14">
        <v>3.2000000000000003E-4</v>
      </c>
      <c r="G8" s="58" t="s">
        <v>1</v>
      </c>
      <c r="H8" s="58">
        <v>100</v>
      </c>
      <c r="I8" s="59">
        <v>1</v>
      </c>
      <c r="J8" s="60">
        <f>AVERAGE(D53:D62)</f>
        <v>104.60169999999997</v>
      </c>
      <c r="K8" s="61">
        <f>AVERAGE(E53:E62)</f>
        <v>1.5899999999999998E-3</v>
      </c>
      <c r="M8" s="14">
        <v>104.60169999999997</v>
      </c>
      <c r="N8" s="73">
        <v>1.5899999999999998E-3</v>
      </c>
    </row>
    <row r="9" spans="1:14" s="11" customFormat="1" ht="15" x14ac:dyDescent="0.25">
      <c r="A9" s="11" t="s">
        <v>1</v>
      </c>
      <c r="B9" s="11">
        <v>25</v>
      </c>
      <c r="C9" s="11">
        <v>0.4</v>
      </c>
      <c r="D9" s="11">
        <v>42.612760000000002</v>
      </c>
      <c r="E9" s="14">
        <v>3.2000000000000003E-4</v>
      </c>
      <c r="G9" s="58" t="s">
        <v>1</v>
      </c>
      <c r="H9" s="58">
        <v>1000</v>
      </c>
      <c r="I9" s="59">
        <v>0.4</v>
      </c>
      <c r="J9" s="60">
        <f>AVERAGE(D63:D72)</f>
        <v>1186.7677900000001</v>
      </c>
      <c r="K9" s="61">
        <f>AVERAGE(E63:E72)</f>
        <v>2.1295000000000001E-2</v>
      </c>
      <c r="M9" s="14">
        <v>1186.7677900000001</v>
      </c>
      <c r="N9" s="73">
        <v>2.1295000000000001E-2</v>
      </c>
    </row>
    <row r="10" spans="1:14" s="11" customFormat="1" ht="15" x14ac:dyDescent="0.25">
      <c r="A10" s="11" t="s">
        <v>1</v>
      </c>
      <c r="B10" s="11">
        <v>25</v>
      </c>
      <c r="C10" s="11">
        <v>0.4</v>
      </c>
      <c r="D10" s="11">
        <v>42.612760000000002</v>
      </c>
      <c r="E10" s="14">
        <v>3.2000000000000003E-4</v>
      </c>
      <c r="G10" s="58" t="s">
        <v>1</v>
      </c>
      <c r="H10" s="58">
        <v>1000</v>
      </c>
      <c r="I10" s="59">
        <v>0.7</v>
      </c>
      <c r="J10" s="60">
        <f>AVERAGE(D73:D82)</f>
        <v>1057.7440499999998</v>
      </c>
      <c r="K10" s="61">
        <f>AVERAGE(E73:E82)</f>
        <v>2.2317999999999998E-2</v>
      </c>
      <c r="M10" s="14">
        <v>1057.7440499999998</v>
      </c>
      <c r="N10" s="73">
        <v>2.2317999999999998E-2</v>
      </c>
    </row>
    <row r="11" spans="1:14" s="11" customFormat="1" ht="15" x14ac:dyDescent="0.25">
      <c r="A11" s="11" t="s">
        <v>1</v>
      </c>
      <c r="B11" s="11">
        <v>25</v>
      </c>
      <c r="C11" s="11">
        <v>0.4</v>
      </c>
      <c r="D11" s="11">
        <v>42.612760000000002</v>
      </c>
      <c r="E11" s="14">
        <v>3.2000000000000003E-4</v>
      </c>
      <c r="G11" s="58" t="s">
        <v>1</v>
      </c>
      <c r="H11" s="58">
        <v>1000</v>
      </c>
      <c r="I11" s="59">
        <v>1</v>
      </c>
      <c r="J11" s="60">
        <f>AVERAGE(D83:D92)</f>
        <v>1036.5940200000002</v>
      </c>
      <c r="K11" s="61">
        <f>AVERAGE(E83:E92)</f>
        <v>2.3926000000000003E-2</v>
      </c>
      <c r="M11" s="14">
        <v>1036.5940200000002</v>
      </c>
      <c r="N11" s="73">
        <v>2.3926000000000003E-2</v>
      </c>
    </row>
    <row r="12" spans="1:14" s="11" customFormat="1" ht="15" x14ac:dyDescent="0.25">
      <c r="A12" s="11" t="s">
        <v>1</v>
      </c>
      <c r="B12" s="11">
        <v>25</v>
      </c>
      <c r="C12" s="11">
        <v>0.4</v>
      </c>
      <c r="D12" s="11">
        <v>42.612760000000002</v>
      </c>
      <c r="E12" s="14">
        <v>3.2000000000000003E-4</v>
      </c>
      <c r="G12" s="58" t="s">
        <v>2</v>
      </c>
      <c r="H12" s="58">
        <v>24</v>
      </c>
      <c r="I12" s="59">
        <v>0.4</v>
      </c>
      <c r="J12" s="60">
        <f>AVERAGE(D93:D102)</f>
        <v>4594.9958199999992</v>
      </c>
      <c r="K12" s="61">
        <f>AVERAGE(E93:E102)</f>
        <v>2.2200000000000003E-4</v>
      </c>
      <c r="M12" s="14">
        <v>4594.9958199999992</v>
      </c>
      <c r="N12" s="73">
        <v>2.2200000000000003E-4</v>
      </c>
    </row>
    <row r="13" spans="1:14" s="11" customFormat="1" ht="15" x14ac:dyDescent="0.25">
      <c r="A13" s="11" t="s">
        <v>1</v>
      </c>
      <c r="B13" s="11">
        <v>25</v>
      </c>
      <c r="C13" s="11">
        <v>0.7</v>
      </c>
      <c r="D13" s="11">
        <v>49.459490000000002</v>
      </c>
      <c r="E13" s="14">
        <v>3.4000000000000002E-4</v>
      </c>
      <c r="G13" s="58" t="s">
        <v>2</v>
      </c>
      <c r="H13" s="58">
        <v>24</v>
      </c>
      <c r="I13" s="59">
        <v>0.7</v>
      </c>
      <c r="J13" s="60">
        <f>AVERAGE(D103:D112)</f>
        <v>2321.03586</v>
      </c>
      <c r="K13" s="61">
        <f>AVERAGE(E103:E112)</f>
        <v>2.32E-4</v>
      </c>
      <c r="M13" s="14">
        <v>2321.03586</v>
      </c>
      <c r="N13" s="73">
        <v>2.32E-4</v>
      </c>
    </row>
    <row r="14" spans="1:14" s="11" customFormat="1" ht="15" x14ac:dyDescent="0.25">
      <c r="A14" s="11" t="s">
        <v>1</v>
      </c>
      <c r="B14" s="11">
        <v>25</v>
      </c>
      <c r="C14" s="11">
        <v>0.7</v>
      </c>
      <c r="D14" s="11">
        <v>49.459490000000002</v>
      </c>
      <c r="E14" s="14">
        <v>3.4000000000000002E-4</v>
      </c>
      <c r="G14" s="58" t="s">
        <v>2</v>
      </c>
      <c r="H14" s="58">
        <v>24</v>
      </c>
      <c r="I14" s="59">
        <v>1</v>
      </c>
      <c r="J14" s="60">
        <f>AVERAGE(D113:D122)</f>
        <v>2540.1984999999995</v>
      </c>
      <c r="K14" s="61">
        <f>AVERAGE(E113:E122)</f>
        <v>2.5999999999999992E-4</v>
      </c>
      <c r="M14" s="14">
        <v>2540.1984999999995</v>
      </c>
      <c r="N14" s="73">
        <v>2.5999999999999992E-4</v>
      </c>
    </row>
    <row r="15" spans="1:14" s="11" customFormat="1" ht="15" x14ac:dyDescent="0.25">
      <c r="A15" s="11" t="s">
        <v>1</v>
      </c>
      <c r="B15" s="11">
        <v>25</v>
      </c>
      <c r="C15" s="11">
        <v>0.7</v>
      </c>
      <c r="D15" s="11">
        <v>49.459490000000002</v>
      </c>
      <c r="E15" s="14">
        <v>3.4000000000000002E-4</v>
      </c>
      <c r="G15" s="58" t="s">
        <v>2</v>
      </c>
      <c r="H15" s="58">
        <v>100</v>
      </c>
      <c r="I15" s="59">
        <v>0.4</v>
      </c>
      <c r="J15" s="60">
        <f>AVERAGE(D123:D132)</f>
        <v>53160.055059999999</v>
      </c>
      <c r="K15" s="61">
        <f>AVERAGE(E123:E132)</f>
        <v>8.6899999999999998E-4</v>
      </c>
      <c r="M15" s="14">
        <v>53160.055059999999</v>
      </c>
      <c r="N15" s="73">
        <v>8.6899999999999998E-4</v>
      </c>
    </row>
    <row r="16" spans="1:14" s="11" customFormat="1" ht="15" x14ac:dyDescent="0.25">
      <c r="A16" s="11" t="s">
        <v>1</v>
      </c>
      <c r="B16" s="11">
        <v>25</v>
      </c>
      <c r="C16" s="11">
        <v>0.7</v>
      </c>
      <c r="D16" s="11">
        <v>49.459490000000002</v>
      </c>
      <c r="E16" s="14">
        <v>3.4000000000000002E-4</v>
      </c>
      <c r="G16" s="58" t="s">
        <v>2</v>
      </c>
      <c r="H16" s="58">
        <v>100</v>
      </c>
      <c r="I16" s="59">
        <v>0.7</v>
      </c>
      <c r="J16" s="60">
        <f>AVERAGE(D133:D142)</f>
        <v>39637.58744000001</v>
      </c>
      <c r="K16" s="61">
        <f>AVERAGE(E133:E142)</f>
        <v>9.630000000000001E-4</v>
      </c>
      <c r="M16" s="14">
        <v>39637.58744000001</v>
      </c>
      <c r="N16" s="73">
        <v>9.630000000000001E-4</v>
      </c>
    </row>
    <row r="17" spans="1:14" s="11" customFormat="1" ht="15" x14ac:dyDescent="0.25">
      <c r="A17" s="11" t="s">
        <v>1</v>
      </c>
      <c r="B17" s="11">
        <v>25</v>
      </c>
      <c r="C17" s="11">
        <v>0.7</v>
      </c>
      <c r="D17" s="11">
        <v>49.459490000000002</v>
      </c>
      <c r="E17" s="14">
        <v>3.4000000000000002E-4</v>
      </c>
      <c r="G17" s="58" t="s">
        <v>2</v>
      </c>
      <c r="H17" s="58">
        <v>100</v>
      </c>
      <c r="I17" s="59">
        <v>1</v>
      </c>
      <c r="J17" s="60">
        <f>AVERAGE(D143:D152)</f>
        <v>35669.694770000002</v>
      </c>
      <c r="K17" s="61">
        <f>AVERAGE(E143:E152)</f>
        <v>1.023E-3</v>
      </c>
      <c r="M17" s="14">
        <v>35669.694770000002</v>
      </c>
      <c r="N17" s="73">
        <v>1.023E-3</v>
      </c>
    </row>
    <row r="18" spans="1:14" s="11" customFormat="1" ht="15" x14ac:dyDescent="0.25">
      <c r="A18" s="11" t="s">
        <v>1</v>
      </c>
      <c r="B18" s="11">
        <v>25</v>
      </c>
      <c r="C18" s="11">
        <v>0.7</v>
      </c>
      <c r="D18" s="11">
        <v>49.459490000000002</v>
      </c>
      <c r="E18" s="14">
        <v>3.4000000000000002E-4</v>
      </c>
      <c r="G18" s="58" t="s">
        <v>2</v>
      </c>
      <c r="H18" s="58">
        <v>997</v>
      </c>
      <c r="I18" s="59">
        <v>0.4</v>
      </c>
      <c r="J18" s="60">
        <f>AVERAGE(D153:D162)</f>
        <v>358072.12526000006</v>
      </c>
      <c r="K18" s="61">
        <f>AVERAGE(E153:E162)</f>
        <v>1.2091999999999999E-2</v>
      </c>
      <c r="M18" s="14">
        <v>358072.12526000006</v>
      </c>
      <c r="N18" s="73">
        <v>1.2091999999999999E-2</v>
      </c>
    </row>
    <row r="19" spans="1:14" s="11" customFormat="1" ht="15" x14ac:dyDescent="0.25">
      <c r="A19" s="11" t="s">
        <v>1</v>
      </c>
      <c r="B19" s="11">
        <v>25</v>
      </c>
      <c r="C19" s="11">
        <v>0.7</v>
      </c>
      <c r="D19" s="11">
        <v>49.459490000000002</v>
      </c>
      <c r="E19" s="14">
        <v>3.4000000000000002E-4</v>
      </c>
      <c r="G19" s="58" t="s">
        <v>2</v>
      </c>
      <c r="H19" s="58">
        <v>997</v>
      </c>
      <c r="I19" s="59">
        <v>0.7</v>
      </c>
      <c r="J19" s="60">
        <f>AVERAGE(D163:D172)</f>
        <v>330244.69371000008</v>
      </c>
      <c r="K19" s="61">
        <f>AVERAGE(E163:E172)</f>
        <v>1.3259999999999999E-2</v>
      </c>
      <c r="M19" s="14">
        <v>330244.69371000008</v>
      </c>
      <c r="N19" s="73">
        <v>1.3259999999999999E-2</v>
      </c>
    </row>
    <row r="20" spans="1:14" s="11" customFormat="1" ht="15" x14ac:dyDescent="0.25">
      <c r="A20" s="11" t="s">
        <v>1</v>
      </c>
      <c r="B20" s="11">
        <v>25</v>
      </c>
      <c r="C20" s="11">
        <v>0.7</v>
      </c>
      <c r="D20" s="11">
        <v>49.459490000000002</v>
      </c>
      <c r="E20" s="14">
        <v>3.4000000000000002E-4</v>
      </c>
      <c r="G20" s="58" t="s">
        <v>2</v>
      </c>
      <c r="H20" s="58">
        <v>997</v>
      </c>
      <c r="I20" s="59">
        <v>1</v>
      </c>
      <c r="J20" s="60">
        <f>AVERAGE(D173:D182)</f>
        <v>325704.84333</v>
      </c>
      <c r="K20" s="61">
        <f>AVERAGE(E173:E182)</f>
        <v>1.2582000000000001E-2</v>
      </c>
      <c r="M20" s="14">
        <v>325704.84333</v>
      </c>
      <c r="N20" s="73">
        <v>1.2582000000000001E-2</v>
      </c>
    </row>
    <row r="21" spans="1:14" s="11" customFormat="1" ht="15" x14ac:dyDescent="0.25">
      <c r="A21" s="11" t="s">
        <v>1</v>
      </c>
      <c r="B21" s="11">
        <v>25</v>
      </c>
      <c r="C21" s="11">
        <v>0.7</v>
      </c>
      <c r="D21" s="11">
        <v>49.459490000000002</v>
      </c>
      <c r="E21" s="14">
        <v>3.4000000000000002E-4</v>
      </c>
      <c r="G21" s="58" t="s">
        <v>0</v>
      </c>
      <c r="H21" s="58">
        <v>30</v>
      </c>
      <c r="I21" s="59">
        <v>0.4</v>
      </c>
      <c r="J21" s="60">
        <f>AVERAGE(D183:D192)</f>
        <v>1161.5508499999999</v>
      </c>
      <c r="K21" s="61">
        <f>AVERAGE(E183:E192)</f>
        <v>3.5199999999999999E-4</v>
      </c>
      <c r="M21" s="14">
        <v>1161.5508499999999</v>
      </c>
      <c r="N21" s="73">
        <v>3.5199999999999999E-4</v>
      </c>
    </row>
    <row r="22" spans="1:14" s="11" customFormat="1" ht="15" x14ac:dyDescent="0.25">
      <c r="A22" s="11" t="s">
        <v>1</v>
      </c>
      <c r="B22" s="11">
        <v>25</v>
      </c>
      <c r="C22" s="11">
        <v>0.7</v>
      </c>
      <c r="D22" s="11">
        <v>49.459490000000002</v>
      </c>
      <c r="E22" s="14">
        <v>3.4000000000000002E-4</v>
      </c>
      <c r="G22" s="58" t="s">
        <v>0</v>
      </c>
      <c r="H22" s="58">
        <v>30</v>
      </c>
      <c r="I22" s="59">
        <v>0.7</v>
      </c>
      <c r="J22" s="60">
        <f>AVERAGE(D193:D202)</f>
        <v>694.58</v>
      </c>
      <c r="K22" s="61">
        <f>AVERAGE(E193:E202)</f>
        <v>3.6900000000000008E-4</v>
      </c>
      <c r="M22" s="14">
        <v>694.58</v>
      </c>
      <c r="N22" s="73">
        <v>3.6900000000000008E-4</v>
      </c>
    </row>
    <row r="23" spans="1:14" s="11" customFormat="1" ht="15" x14ac:dyDescent="0.25">
      <c r="A23" s="11" t="s">
        <v>1</v>
      </c>
      <c r="B23" s="11">
        <v>25</v>
      </c>
      <c r="C23" s="11">
        <v>1</v>
      </c>
      <c r="D23" s="11">
        <v>28.7148</v>
      </c>
      <c r="E23" s="14">
        <v>4.0000000000000002E-4</v>
      </c>
      <c r="G23" s="58" t="s">
        <v>0</v>
      </c>
      <c r="H23" s="58">
        <v>30</v>
      </c>
      <c r="I23" s="59">
        <v>1</v>
      </c>
      <c r="J23" s="60">
        <f>AVERAGE(D203:D212)</f>
        <v>699.02290999999991</v>
      </c>
      <c r="K23" s="61">
        <f>AVERAGE(E203:E212)</f>
        <v>4.1500000000000011E-4</v>
      </c>
      <c r="M23" s="14">
        <v>699.02290999999991</v>
      </c>
      <c r="N23" s="73">
        <v>4.1500000000000011E-4</v>
      </c>
    </row>
    <row r="24" spans="1:14" s="11" customFormat="1" ht="15" x14ac:dyDescent="0.25">
      <c r="A24" s="11" t="s">
        <v>1</v>
      </c>
      <c r="B24" s="11">
        <v>25</v>
      </c>
      <c r="C24" s="11">
        <v>1</v>
      </c>
      <c r="D24" s="11">
        <v>28.7148</v>
      </c>
      <c r="E24" s="14">
        <v>4.0000000000000002E-4</v>
      </c>
      <c r="G24" s="58" t="s">
        <v>0</v>
      </c>
      <c r="H24" s="58">
        <v>100</v>
      </c>
      <c r="I24" s="59">
        <v>0.4</v>
      </c>
      <c r="J24" s="60">
        <f>AVERAGE(D213:D222)</f>
        <v>2249.5317299999997</v>
      </c>
      <c r="K24" s="61">
        <f>AVERAGE(E213:E222)</f>
        <v>1.0989999999999999E-3</v>
      </c>
      <c r="M24" s="14">
        <v>2249.5317299999997</v>
      </c>
      <c r="N24" s="73">
        <v>1.0989999999999999E-3</v>
      </c>
    </row>
    <row r="25" spans="1:14" s="11" customFormat="1" ht="15" x14ac:dyDescent="0.25">
      <c r="A25" s="11" t="s">
        <v>1</v>
      </c>
      <c r="B25" s="11">
        <v>25</v>
      </c>
      <c r="C25" s="11">
        <v>1</v>
      </c>
      <c r="D25" s="11">
        <v>28.7148</v>
      </c>
      <c r="E25" s="14">
        <v>4.0000000000000002E-4</v>
      </c>
      <c r="G25" s="58" t="s">
        <v>0</v>
      </c>
      <c r="H25" s="58">
        <v>100</v>
      </c>
      <c r="I25" s="59">
        <v>0.7</v>
      </c>
      <c r="J25" s="60">
        <f>AVERAGE(D223:D232)</f>
        <v>1863.73</v>
      </c>
      <c r="K25" s="61">
        <f>AVERAGE(E223:E232)</f>
        <v>1.1579999999999997E-3</v>
      </c>
      <c r="M25" s="14">
        <v>1863.73</v>
      </c>
      <c r="N25" s="73">
        <v>1.1579999999999997E-3</v>
      </c>
    </row>
    <row r="26" spans="1:14" s="11" customFormat="1" ht="15" x14ac:dyDescent="0.25">
      <c r="A26" s="11" t="s">
        <v>1</v>
      </c>
      <c r="B26" s="11">
        <v>25</v>
      </c>
      <c r="C26" s="11">
        <v>1</v>
      </c>
      <c r="D26" s="11">
        <v>28.7148</v>
      </c>
      <c r="E26" s="14">
        <v>4.0000000000000002E-4</v>
      </c>
      <c r="G26" s="58" t="s">
        <v>0</v>
      </c>
      <c r="H26" s="58">
        <v>100</v>
      </c>
      <c r="I26" s="59">
        <v>1</v>
      </c>
      <c r="J26" s="60">
        <f>AVERAGE(D233:D242)</f>
        <v>1774.48</v>
      </c>
      <c r="K26" s="61">
        <f>AVERAGE(E233:E242)</f>
        <v>1.2330000000000002E-3</v>
      </c>
      <c r="M26" s="14">
        <v>1774.48</v>
      </c>
      <c r="N26" s="73">
        <v>1.2330000000000002E-3</v>
      </c>
    </row>
    <row r="27" spans="1:14" s="11" customFormat="1" ht="15" x14ac:dyDescent="0.25">
      <c r="A27" s="11" t="s">
        <v>1</v>
      </c>
      <c r="B27" s="11">
        <v>25</v>
      </c>
      <c r="C27" s="11">
        <v>1</v>
      </c>
      <c r="D27" s="11">
        <v>28.7148</v>
      </c>
      <c r="E27" s="14">
        <v>4.0000000000000002E-4</v>
      </c>
      <c r="G27" s="58" t="s">
        <v>0</v>
      </c>
      <c r="H27" s="58">
        <v>1000</v>
      </c>
      <c r="I27" s="59">
        <v>0.4</v>
      </c>
      <c r="J27" s="60">
        <f>AVERAGE(D243:D252)</f>
        <v>19343.554490000002</v>
      </c>
      <c r="K27" s="61">
        <f>AVERAGE(E243:E252)</f>
        <v>1.4199E-2</v>
      </c>
      <c r="M27" s="14">
        <v>19343.554490000002</v>
      </c>
      <c r="N27" s="73">
        <v>1.4199E-2</v>
      </c>
    </row>
    <row r="28" spans="1:14" s="11" customFormat="1" ht="15" x14ac:dyDescent="0.25">
      <c r="A28" s="11" t="s">
        <v>1</v>
      </c>
      <c r="B28" s="11">
        <v>25</v>
      </c>
      <c r="C28" s="11">
        <v>1</v>
      </c>
      <c r="D28" s="11">
        <v>28.7148</v>
      </c>
      <c r="E28" s="14">
        <v>4.0000000000000002E-4</v>
      </c>
      <c r="G28" s="58" t="s">
        <v>0</v>
      </c>
      <c r="H28" s="58">
        <v>1000</v>
      </c>
      <c r="I28" s="59">
        <v>0.7</v>
      </c>
      <c r="J28" s="60">
        <f>AVERAGE(D253:D262)</f>
        <v>19053.963740000003</v>
      </c>
      <c r="K28" s="61">
        <f>AVERAGE(E253:E262)</f>
        <v>1.4851E-2</v>
      </c>
      <c r="M28" s="14">
        <v>19053.963740000003</v>
      </c>
      <c r="N28" s="73">
        <v>1.4851E-2</v>
      </c>
    </row>
    <row r="29" spans="1:14" s="11" customFormat="1" ht="15" x14ac:dyDescent="0.25">
      <c r="A29" s="11" t="s">
        <v>1</v>
      </c>
      <c r="B29" s="11">
        <v>25</v>
      </c>
      <c r="C29" s="11">
        <v>1</v>
      </c>
      <c r="D29" s="11">
        <v>28.7148</v>
      </c>
      <c r="E29" s="14">
        <v>4.0000000000000002E-4</v>
      </c>
      <c r="G29" s="58" t="s">
        <v>0</v>
      </c>
      <c r="H29" s="58">
        <v>1000</v>
      </c>
      <c r="I29" s="59">
        <v>1</v>
      </c>
      <c r="J29" s="60">
        <f>AVERAGE(D263:D272)</f>
        <v>19039.346669999999</v>
      </c>
      <c r="K29" s="61">
        <f>AVERAGE(E263:E272)</f>
        <v>1.5399999999999997E-2</v>
      </c>
      <c r="M29" s="14">
        <v>19039.346669999999</v>
      </c>
      <c r="N29" s="73">
        <v>1.5399999999999997E-2</v>
      </c>
    </row>
    <row r="30" spans="1:14" s="11" customFormat="1" ht="15" x14ac:dyDescent="0.25">
      <c r="A30" s="11" t="s">
        <v>1</v>
      </c>
      <c r="B30" s="11">
        <v>25</v>
      </c>
      <c r="C30" s="11">
        <v>1</v>
      </c>
      <c r="D30" s="11">
        <v>28.7148</v>
      </c>
      <c r="E30" s="14">
        <v>4.0999999999999999E-4</v>
      </c>
      <c r="J30" s="50"/>
      <c r="K30" s="14"/>
      <c r="M30" s="14"/>
      <c r="N30" s="73"/>
    </row>
    <row r="31" spans="1:14" s="11" customFormat="1" ht="15" x14ac:dyDescent="0.25">
      <c r="A31" s="11" t="s">
        <v>1</v>
      </c>
      <c r="B31" s="11">
        <v>25</v>
      </c>
      <c r="C31" s="11">
        <v>1</v>
      </c>
      <c r="D31" s="11">
        <v>28.7148</v>
      </c>
      <c r="E31" s="14">
        <v>4.0000000000000002E-4</v>
      </c>
      <c r="J31" s="50"/>
      <c r="K31" s="14"/>
      <c r="M31" s="14"/>
      <c r="N31" s="73"/>
    </row>
    <row r="32" spans="1:14" s="11" customFormat="1" ht="15" x14ac:dyDescent="0.25">
      <c r="A32" s="11" t="s">
        <v>1</v>
      </c>
      <c r="B32" s="11">
        <v>25</v>
      </c>
      <c r="C32" s="11">
        <v>1</v>
      </c>
      <c r="D32" s="11">
        <v>28.7148</v>
      </c>
      <c r="E32" s="14">
        <v>4.0000000000000002E-4</v>
      </c>
      <c r="J32" s="50"/>
      <c r="K32" s="14"/>
      <c r="M32" s="14"/>
      <c r="N32" s="73"/>
    </row>
    <row r="33" spans="1:14" s="11" customFormat="1" ht="15" x14ac:dyDescent="0.25">
      <c r="A33" s="11" t="s">
        <v>1</v>
      </c>
      <c r="B33" s="11">
        <v>100</v>
      </c>
      <c r="C33" s="11">
        <v>0.4</v>
      </c>
      <c r="D33" s="11">
        <v>157.09653</v>
      </c>
      <c r="E33" s="14">
        <v>1.4499999999999999E-3</v>
      </c>
      <c r="J33" s="50"/>
      <c r="K33" s="14"/>
      <c r="M33" s="14"/>
      <c r="N33" s="73"/>
    </row>
    <row r="34" spans="1:14" s="11" customFormat="1" ht="15" x14ac:dyDescent="0.25">
      <c r="A34" s="11" t="s">
        <v>1</v>
      </c>
      <c r="B34" s="11">
        <v>100</v>
      </c>
      <c r="C34" s="11">
        <v>0.4</v>
      </c>
      <c r="D34" s="11">
        <v>157.09653</v>
      </c>
      <c r="E34" s="14">
        <v>1.32E-3</v>
      </c>
      <c r="J34" s="50"/>
      <c r="K34" s="14"/>
      <c r="M34" s="14"/>
      <c r="N34" s="73"/>
    </row>
    <row r="35" spans="1:14" s="11" customFormat="1" ht="15" x14ac:dyDescent="0.25">
      <c r="A35" s="11" t="s">
        <v>1</v>
      </c>
      <c r="B35" s="11">
        <v>100</v>
      </c>
      <c r="C35" s="11">
        <v>0.4</v>
      </c>
      <c r="D35" s="11">
        <v>157.09653</v>
      </c>
      <c r="E35" s="14">
        <v>1.31E-3</v>
      </c>
      <c r="J35" s="50"/>
      <c r="K35" s="14"/>
      <c r="M35" s="14"/>
      <c r="N35" s="73"/>
    </row>
    <row r="36" spans="1:14" s="11" customFormat="1" ht="15" x14ac:dyDescent="0.25">
      <c r="A36" s="11" t="s">
        <v>1</v>
      </c>
      <c r="B36" s="11">
        <v>100</v>
      </c>
      <c r="C36" s="11">
        <v>0.4</v>
      </c>
      <c r="D36" s="11">
        <v>157.09653</v>
      </c>
      <c r="E36" s="14">
        <v>1.3500000000000001E-3</v>
      </c>
      <c r="J36" s="50"/>
      <c r="K36" s="14"/>
      <c r="M36" s="14"/>
      <c r="N36" s="73"/>
    </row>
    <row r="37" spans="1:14" s="11" customFormat="1" ht="15" x14ac:dyDescent="0.25">
      <c r="A37" s="11" t="s">
        <v>1</v>
      </c>
      <c r="B37" s="11">
        <v>100</v>
      </c>
      <c r="C37" s="11">
        <v>0.4</v>
      </c>
      <c r="D37" s="11">
        <v>157.09653</v>
      </c>
      <c r="E37" s="14">
        <v>1.32E-3</v>
      </c>
      <c r="J37" s="50"/>
      <c r="K37" s="14"/>
      <c r="M37" s="14"/>
      <c r="N37" s="73"/>
    </row>
    <row r="38" spans="1:14" s="11" customFormat="1" ht="15" x14ac:dyDescent="0.25">
      <c r="A38" s="11" t="s">
        <v>1</v>
      </c>
      <c r="B38" s="11">
        <v>100</v>
      </c>
      <c r="C38" s="11">
        <v>0.4</v>
      </c>
      <c r="D38" s="11">
        <v>157.09653</v>
      </c>
      <c r="E38" s="14">
        <v>1.3500000000000001E-3</v>
      </c>
      <c r="J38" s="50"/>
      <c r="K38" s="14"/>
      <c r="M38" s="14"/>
      <c r="N38" s="73"/>
    </row>
    <row r="39" spans="1:14" s="11" customFormat="1" ht="15" x14ac:dyDescent="0.25">
      <c r="A39" s="11" t="s">
        <v>1</v>
      </c>
      <c r="B39" s="11">
        <v>100</v>
      </c>
      <c r="C39" s="11">
        <v>0.4</v>
      </c>
      <c r="D39" s="11">
        <v>157.09653</v>
      </c>
      <c r="E39" s="14">
        <v>1.5399999999999999E-3</v>
      </c>
      <c r="J39" s="50"/>
      <c r="K39" s="14"/>
      <c r="M39" s="14"/>
      <c r="N39" s="73"/>
    </row>
    <row r="40" spans="1:14" s="11" customFormat="1" ht="15" x14ac:dyDescent="0.25">
      <c r="A40" s="11" t="s">
        <v>1</v>
      </c>
      <c r="B40" s="11">
        <v>100</v>
      </c>
      <c r="C40" s="11">
        <v>0.4</v>
      </c>
      <c r="D40" s="11">
        <v>157.09653</v>
      </c>
      <c r="E40" s="14">
        <v>1.33E-3</v>
      </c>
      <c r="J40" s="50"/>
      <c r="K40" s="14"/>
      <c r="M40" s="14"/>
      <c r="N40" s="73"/>
    </row>
    <row r="41" spans="1:14" s="11" customFormat="1" ht="15" x14ac:dyDescent="0.25">
      <c r="A41" s="11" t="s">
        <v>1</v>
      </c>
      <c r="B41" s="11">
        <v>100</v>
      </c>
      <c r="C41" s="11">
        <v>0.4</v>
      </c>
      <c r="D41" s="11">
        <v>157.09653</v>
      </c>
      <c r="E41" s="14">
        <v>1.2899999999999999E-3</v>
      </c>
      <c r="J41" s="50"/>
      <c r="K41" s="14"/>
      <c r="M41" s="14"/>
      <c r="N41" s="73"/>
    </row>
    <row r="42" spans="1:14" s="11" customFormat="1" ht="15" x14ac:dyDescent="0.25">
      <c r="A42" s="11" t="s">
        <v>1</v>
      </c>
      <c r="B42" s="11">
        <v>100</v>
      </c>
      <c r="C42" s="11">
        <v>0.4</v>
      </c>
      <c r="D42" s="11">
        <v>157.09653</v>
      </c>
      <c r="E42" s="14">
        <v>1.2600000000000001E-3</v>
      </c>
      <c r="J42" s="50"/>
      <c r="K42" s="14"/>
      <c r="M42" s="14"/>
      <c r="N42" s="73"/>
    </row>
    <row r="43" spans="1:14" s="11" customFormat="1" ht="15" x14ac:dyDescent="0.25">
      <c r="A43" s="11" t="s">
        <v>1</v>
      </c>
      <c r="B43" s="11">
        <v>100</v>
      </c>
      <c r="C43" s="11">
        <v>0.7</v>
      </c>
      <c r="D43" s="11">
        <v>144.37665999999999</v>
      </c>
      <c r="E43" s="14">
        <v>1.41E-3</v>
      </c>
      <c r="J43" s="50"/>
      <c r="K43" s="14"/>
      <c r="M43" s="14"/>
      <c r="N43" s="73"/>
    </row>
    <row r="44" spans="1:14" s="11" customFormat="1" ht="15" x14ac:dyDescent="0.25">
      <c r="A44" s="11" t="s">
        <v>1</v>
      </c>
      <c r="B44" s="11">
        <v>100</v>
      </c>
      <c r="C44" s="11">
        <v>0.7</v>
      </c>
      <c r="D44" s="11">
        <v>144.37665999999999</v>
      </c>
      <c r="E44" s="14">
        <v>1.3799999999999999E-3</v>
      </c>
      <c r="J44" s="50"/>
      <c r="K44" s="14"/>
      <c r="M44" s="14"/>
      <c r="N44" s="73"/>
    </row>
    <row r="45" spans="1:14" s="11" customFormat="1" ht="15" x14ac:dyDescent="0.25">
      <c r="A45" s="11" t="s">
        <v>1</v>
      </c>
      <c r="B45" s="11">
        <v>100</v>
      </c>
      <c r="C45" s="11">
        <v>0.7</v>
      </c>
      <c r="D45" s="11">
        <v>144.37665999999999</v>
      </c>
      <c r="E45" s="14">
        <v>1.3799999999999999E-3</v>
      </c>
      <c r="J45" s="50"/>
      <c r="K45" s="14"/>
      <c r="M45" s="14"/>
      <c r="N45" s="73"/>
    </row>
    <row r="46" spans="1:14" s="11" customFormat="1" ht="15" x14ac:dyDescent="0.25">
      <c r="A46" s="11" t="s">
        <v>1</v>
      </c>
      <c r="B46" s="11">
        <v>100</v>
      </c>
      <c r="C46" s="11">
        <v>0.7</v>
      </c>
      <c r="D46" s="11">
        <v>144.37665999999999</v>
      </c>
      <c r="E46" s="14">
        <v>1.3799999999999999E-3</v>
      </c>
      <c r="J46" s="50"/>
      <c r="K46" s="14"/>
      <c r="M46" s="14"/>
      <c r="N46" s="73"/>
    </row>
    <row r="47" spans="1:14" s="11" customFormat="1" ht="15" x14ac:dyDescent="0.25">
      <c r="A47" s="11" t="s">
        <v>1</v>
      </c>
      <c r="B47" s="11">
        <v>100</v>
      </c>
      <c r="C47" s="11">
        <v>0.7</v>
      </c>
      <c r="D47" s="11">
        <v>144.37665999999999</v>
      </c>
      <c r="E47" s="14">
        <v>1.3799999999999999E-3</v>
      </c>
      <c r="J47" s="50"/>
      <c r="K47" s="14"/>
      <c r="M47" s="14"/>
      <c r="N47" s="73"/>
    </row>
    <row r="48" spans="1:14" s="11" customFormat="1" ht="15" x14ac:dyDescent="0.25">
      <c r="A48" s="11" t="s">
        <v>1</v>
      </c>
      <c r="B48" s="11">
        <v>100</v>
      </c>
      <c r="C48" s="11">
        <v>0.7</v>
      </c>
      <c r="D48" s="11">
        <v>144.37665999999999</v>
      </c>
      <c r="E48" s="14">
        <v>1.3799999999999999E-3</v>
      </c>
      <c r="J48" s="50"/>
      <c r="K48" s="14"/>
      <c r="M48" s="14"/>
      <c r="N48" s="73"/>
    </row>
    <row r="49" spans="1:14" s="11" customFormat="1" ht="15" x14ac:dyDescent="0.25">
      <c r="A49" s="11" t="s">
        <v>1</v>
      </c>
      <c r="B49" s="11">
        <v>100</v>
      </c>
      <c r="C49" s="11">
        <v>0.7</v>
      </c>
      <c r="D49" s="11">
        <v>144.37665999999999</v>
      </c>
      <c r="E49" s="14">
        <v>1.3699999999999999E-3</v>
      </c>
      <c r="J49" s="50"/>
      <c r="K49" s="14"/>
      <c r="M49" s="14"/>
      <c r="N49" s="73"/>
    </row>
    <row r="50" spans="1:14" s="11" customFormat="1" ht="15" x14ac:dyDescent="0.25">
      <c r="A50" s="11" t="s">
        <v>1</v>
      </c>
      <c r="B50" s="11">
        <v>100</v>
      </c>
      <c r="C50" s="11">
        <v>0.7</v>
      </c>
      <c r="D50" s="11">
        <v>144.37665999999999</v>
      </c>
      <c r="E50" s="14">
        <v>1.3799999999999999E-3</v>
      </c>
      <c r="J50" s="50"/>
      <c r="K50" s="14"/>
      <c r="M50" s="14"/>
      <c r="N50" s="73"/>
    </row>
    <row r="51" spans="1:14" s="11" customFormat="1" ht="15" x14ac:dyDescent="0.25">
      <c r="A51" s="11" t="s">
        <v>1</v>
      </c>
      <c r="B51" s="11">
        <v>100</v>
      </c>
      <c r="C51" s="11">
        <v>0.7</v>
      </c>
      <c r="D51" s="11">
        <v>144.37665999999999</v>
      </c>
      <c r="E51" s="14">
        <v>1.4E-3</v>
      </c>
      <c r="J51" s="50"/>
      <c r="K51" s="14"/>
      <c r="M51" s="14"/>
      <c r="N51" s="73"/>
    </row>
    <row r="52" spans="1:14" s="11" customFormat="1" ht="15" x14ac:dyDescent="0.25">
      <c r="A52" s="11" t="s">
        <v>1</v>
      </c>
      <c r="B52" s="11">
        <v>100</v>
      </c>
      <c r="C52" s="11">
        <v>0.7</v>
      </c>
      <c r="D52" s="11">
        <v>144.37665999999999</v>
      </c>
      <c r="E52" s="14">
        <v>1.3799999999999999E-3</v>
      </c>
      <c r="J52" s="50"/>
      <c r="K52" s="14"/>
      <c r="M52" s="14"/>
      <c r="N52" s="73"/>
    </row>
    <row r="53" spans="1:14" s="11" customFormat="1" ht="15" x14ac:dyDescent="0.25">
      <c r="A53" s="11" t="s">
        <v>1</v>
      </c>
      <c r="B53" s="11">
        <v>100</v>
      </c>
      <c r="C53" s="11">
        <v>1</v>
      </c>
      <c r="D53" s="11">
        <v>104.60169999999999</v>
      </c>
      <c r="E53" s="14">
        <v>1.5499999999999999E-3</v>
      </c>
      <c r="J53" s="50"/>
      <c r="K53" s="14"/>
      <c r="M53" s="14"/>
      <c r="N53" s="73"/>
    </row>
    <row r="54" spans="1:14" s="11" customFormat="1" ht="15" x14ac:dyDescent="0.25">
      <c r="A54" s="11" t="s">
        <v>1</v>
      </c>
      <c r="B54" s="11">
        <v>100</v>
      </c>
      <c r="C54" s="11">
        <v>1</v>
      </c>
      <c r="D54" s="11">
        <v>104.60169999999999</v>
      </c>
      <c r="E54" s="14">
        <v>1.5499999999999999E-3</v>
      </c>
      <c r="J54" s="50"/>
      <c r="K54" s="14"/>
      <c r="M54" s="14"/>
      <c r="N54" s="73"/>
    </row>
    <row r="55" spans="1:14" s="11" customFormat="1" ht="15" x14ac:dyDescent="0.25">
      <c r="A55" s="11" t="s">
        <v>1</v>
      </c>
      <c r="B55" s="11">
        <v>100</v>
      </c>
      <c r="C55" s="11">
        <v>1</v>
      </c>
      <c r="D55" s="11">
        <v>104.60169999999999</v>
      </c>
      <c r="E55" s="14">
        <v>1.5499999999999999E-3</v>
      </c>
      <c r="J55" s="50"/>
      <c r="K55" s="14"/>
      <c r="M55" s="14"/>
      <c r="N55" s="73"/>
    </row>
    <row r="56" spans="1:14" s="11" customFormat="1" ht="15" x14ac:dyDescent="0.25">
      <c r="A56" s="11" t="s">
        <v>1</v>
      </c>
      <c r="B56" s="11">
        <v>100</v>
      </c>
      <c r="C56" s="11">
        <v>1</v>
      </c>
      <c r="D56" s="11">
        <v>104.60169999999999</v>
      </c>
      <c r="E56" s="14">
        <v>1.5499999999999999E-3</v>
      </c>
      <c r="J56" s="50"/>
      <c r="K56" s="14"/>
      <c r="M56" s="14"/>
      <c r="N56" s="73"/>
    </row>
    <row r="57" spans="1:14" s="11" customFormat="1" ht="15" x14ac:dyDescent="0.25">
      <c r="A57" s="11" t="s">
        <v>1</v>
      </c>
      <c r="B57" s="11">
        <v>100</v>
      </c>
      <c r="C57" s="11">
        <v>1</v>
      </c>
      <c r="D57" s="11">
        <v>104.60169999999999</v>
      </c>
      <c r="E57" s="14">
        <v>1.5499999999999999E-3</v>
      </c>
      <c r="J57" s="50"/>
      <c r="K57" s="14"/>
      <c r="M57" s="14"/>
      <c r="N57" s="73"/>
    </row>
    <row r="58" spans="1:14" s="11" customFormat="1" ht="15" x14ac:dyDescent="0.25">
      <c r="A58" s="11" t="s">
        <v>1</v>
      </c>
      <c r="B58" s="11">
        <v>100</v>
      </c>
      <c r="C58" s="11">
        <v>1</v>
      </c>
      <c r="D58" s="11">
        <v>104.60169999999999</v>
      </c>
      <c r="E58" s="14">
        <v>1.5499999999999999E-3</v>
      </c>
      <c r="J58" s="50"/>
      <c r="K58" s="14"/>
      <c r="M58" s="14"/>
      <c r="N58" s="73"/>
    </row>
    <row r="59" spans="1:14" s="11" customFormat="1" ht="15" x14ac:dyDescent="0.25">
      <c r="A59" s="11" t="s">
        <v>1</v>
      </c>
      <c r="B59" s="11">
        <v>100</v>
      </c>
      <c r="C59" s="11">
        <v>1</v>
      </c>
      <c r="D59" s="11">
        <v>104.60169999999999</v>
      </c>
      <c r="E59" s="14">
        <v>1.89E-3</v>
      </c>
      <c r="J59" s="50"/>
      <c r="K59" s="14"/>
      <c r="M59" s="14"/>
      <c r="N59" s="73"/>
    </row>
    <row r="60" spans="1:14" s="11" customFormat="1" ht="15" x14ac:dyDescent="0.25">
      <c r="A60" s="11" t="s">
        <v>1</v>
      </c>
      <c r="B60" s="11">
        <v>100</v>
      </c>
      <c r="C60" s="11">
        <v>1</v>
      </c>
      <c r="D60" s="11">
        <v>104.60169999999999</v>
      </c>
      <c r="E60" s="14">
        <v>1.5900000000000001E-3</v>
      </c>
      <c r="J60" s="50"/>
      <c r="K60" s="14"/>
      <c r="M60" s="14"/>
      <c r="N60" s="73"/>
    </row>
    <row r="61" spans="1:14" s="11" customFormat="1" ht="15" x14ac:dyDescent="0.25">
      <c r="A61" s="11" t="s">
        <v>1</v>
      </c>
      <c r="B61" s="11">
        <v>100</v>
      </c>
      <c r="C61" s="11">
        <v>1</v>
      </c>
      <c r="D61" s="11">
        <v>104.60169999999999</v>
      </c>
      <c r="E61" s="14">
        <v>1.57E-3</v>
      </c>
      <c r="J61" s="50"/>
      <c r="K61" s="14"/>
      <c r="M61" s="14"/>
      <c r="N61" s="73"/>
    </row>
    <row r="62" spans="1:14" s="11" customFormat="1" ht="15" x14ac:dyDescent="0.25">
      <c r="A62" s="11" t="s">
        <v>1</v>
      </c>
      <c r="B62" s="11">
        <v>100</v>
      </c>
      <c r="C62" s="11">
        <v>1</v>
      </c>
      <c r="D62" s="11">
        <v>104.60169999999999</v>
      </c>
      <c r="E62" s="14">
        <v>1.5499999999999999E-3</v>
      </c>
      <c r="J62" s="50"/>
      <c r="K62" s="14"/>
      <c r="M62" s="14"/>
      <c r="N62" s="73"/>
    </row>
    <row r="63" spans="1:14" s="11" customFormat="1" ht="15" x14ac:dyDescent="0.25">
      <c r="A63" s="11" t="s">
        <v>1</v>
      </c>
      <c r="B63" s="11">
        <v>1000</v>
      </c>
      <c r="C63" s="11">
        <v>0.4</v>
      </c>
      <c r="D63" s="11">
        <v>1186.7677900000001</v>
      </c>
      <c r="E63" s="14">
        <v>2.3429999999999999E-2</v>
      </c>
      <c r="J63" s="50"/>
      <c r="K63" s="14"/>
      <c r="M63" s="14"/>
      <c r="N63" s="73"/>
    </row>
    <row r="64" spans="1:14" s="11" customFormat="1" ht="15" x14ac:dyDescent="0.25">
      <c r="A64" s="11" t="s">
        <v>1</v>
      </c>
      <c r="B64" s="11">
        <v>1000</v>
      </c>
      <c r="C64" s="11">
        <v>0.4</v>
      </c>
      <c r="D64" s="11">
        <v>1186.7677900000001</v>
      </c>
      <c r="E64" s="14">
        <v>2.087E-2</v>
      </c>
      <c r="J64" s="50"/>
      <c r="K64" s="14"/>
      <c r="M64" s="14"/>
      <c r="N64" s="73"/>
    </row>
    <row r="65" spans="1:14" s="11" customFormat="1" ht="15" x14ac:dyDescent="0.25">
      <c r="A65" s="11" t="s">
        <v>1</v>
      </c>
      <c r="B65" s="11">
        <v>1000</v>
      </c>
      <c r="C65" s="11">
        <v>0.4</v>
      </c>
      <c r="D65" s="11">
        <v>1186.7677900000001</v>
      </c>
      <c r="E65" s="14">
        <v>2.2179999999999998E-2</v>
      </c>
      <c r="J65" s="50"/>
      <c r="K65" s="14"/>
      <c r="M65" s="14"/>
      <c r="N65" s="73"/>
    </row>
    <row r="66" spans="1:14" s="11" customFormat="1" ht="15" x14ac:dyDescent="0.25">
      <c r="A66" s="11" t="s">
        <v>1</v>
      </c>
      <c r="B66" s="11">
        <v>1000</v>
      </c>
      <c r="C66" s="11">
        <v>0.4</v>
      </c>
      <c r="D66" s="11">
        <v>1186.7677900000001</v>
      </c>
      <c r="E66" s="14">
        <v>2.1000000000000001E-2</v>
      </c>
      <c r="J66" s="50"/>
      <c r="K66" s="14"/>
      <c r="M66" s="14"/>
      <c r="N66" s="73"/>
    </row>
    <row r="67" spans="1:14" s="11" customFormat="1" ht="15" x14ac:dyDescent="0.25">
      <c r="A67" s="11" t="s">
        <v>1</v>
      </c>
      <c r="B67" s="11">
        <v>1000</v>
      </c>
      <c r="C67" s="11">
        <v>0.4</v>
      </c>
      <c r="D67" s="11">
        <v>1186.7677900000001</v>
      </c>
      <c r="E67" s="14">
        <v>2.0389999999999998E-2</v>
      </c>
      <c r="J67" s="50"/>
      <c r="K67" s="14"/>
      <c r="M67" s="14"/>
      <c r="N67" s="73"/>
    </row>
    <row r="68" spans="1:14" s="11" customFormat="1" ht="15" x14ac:dyDescent="0.25">
      <c r="A68" s="11" t="s">
        <v>1</v>
      </c>
      <c r="B68" s="11">
        <v>1000</v>
      </c>
      <c r="C68" s="11">
        <v>0.4</v>
      </c>
      <c r="D68" s="11">
        <v>1186.7677900000001</v>
      </c>
      <c r="E68" s="14">
        <v>2.2069999999999999E-2</v>
      </c>
      <c r="J68" s="50"/>
      <c r="K68" s="14"/>
      <c r="M68" s="14"/>
      <c r="N68" s="73"/>
    </row>
    <row r="69" spans="1:14" s="11" customFormat="1" ht="15" x14ac:dyDescent="0.25">
      <c r="A69" s="11" t="s">
        <v>1</v>
      </c>
      <c r="B69" s="11">
        <v>1000</v>
      </c>
      <c r="C69" s="11">
        <v>0.4</v>
      </c>
      <c r="D69" s="11">
        <v>1186.7677900000001</v>
      </c>
      <c r="E69" s="14">
        <v>2.1239999999999998E-2</v>
      </c>
      <c r="J69" s="50"/>
      <c r="K69" s="14"/>
      <c r="M69" s="14"/>
      <c r="N69" s="73"/>
    </row>
    <row r="70" spans="1:14" s="11" customFormat="1" ht="15" x14ac:dyDescent="0.25">
      <c r="A70" s="11" t="s">
        <v>1</v>
      </c>
      <c r="B70" s="11">
        <v>1000</v>
      </c>
      <c r="C70" s="11">
        <v>0.4</v>
      </c>
      <c r="D70" s="11">
        <v>1186.7677900000001</v>
      </c>
      <c r="E70" s="14">
        <v>1.993E-2</v>
      </c>
      <c r="J70" s="50"/>
      <c r="K70" s="14"/>
      <c r="M70" s="14"/>
      <c r="N70" s="73"/>
    </row>
    <row r="71" spans="1:14" s="11" customFormat="1" ht="15" x14ac:dyDescent="0.25">
      <c r="A71" s="11" t="s">
        <v>1</v>
      </c>
      <c r="B71" s="11">
        <v>1000</v>
      </c>
      <c r="C71" s="11">
        <v>0.4</v>
      </c>
      <c r="D71" s="11">
        <v>1186.7677900000001</v>
      </c>
      <c r="E71" s="14">
        <v>2.086E-2</v>
      </c>
      <c r="J71" s="50"/>
      <c r="K71" s="14"/>
      <c r="M71" s="14"/>
      <c r="N71" s="73"/>
    </row>
    <row r="72" spans="1:14" s="11" customFormat="1" ht="15" x14ac:dyDescent="0.25">
      <c r="A72" s="11" t="s">
        <v>1</v>
      </c>
      <c r="B72" s="11">
        <v>1000</v>
      </c>
      <c r="C72" s="11">
        <v>0.4</v>
      </c>
      <c r="D72" s="11">
        <v>1186.7677900000001</v>
      </c>
      <c r="E72" s="14">
        <v>2.0979999999999999E-2</v>
      </c>
      <c r="J72" s="50"/>
      <c r="K72" s="14"/>
      <c r="M72" s="14"/>
      <c r="N72" s="73"/>
    </row>
    <row r="73" spans="1:14" s="11" customFormat="1" ht="15" x14ac:dyDescent="0.25">
      <c r="A73" s="11" t="s">
        <v>1</v>
      </c>
      <c r="B73" s="11">
        <v>1000</v>
      </c>
      <c r="C73" s="11">
        <v>0.7</v>
      </c>
      <c r="D73" s="11">
        <v>1057.74405</v>
      </c>
      <c r="E73" s="14">
        <v>2.163E-2</v>
      </c>
      <c r="J73" s="50"/>
      <c r="K73" s="14"/>
      <c r="M73" s="14"/>
      <c r="N73" s="73"/>
    </row>
    <row r="74" spans="1:14" s="11" customFormat="1" ht="15" x14ac:dyDescent="0.25">
      <c r="A74" s="11" t="s">
        <v>1</v>
      </c>
      <c r="B74" s="11">
        <v>1000</v>
      </c>
      <c r="C74" s="11">
        <v>0.7</v>
      </c>
      <c r="D74" s="11">
        <v>1057.74405</v>
      </c>
      <c r="E74" s="14">
        <v>2.283E-2</v>
      </c>
      <c r="J74" s="50"/>
      <c r="K74" s="14"/>
      <c r="M74" s="14"/>
      <c r="N74" s="73"/>
    </row>
    <row r="75" spans="1:14" s="11" customFormat="1" ht="15" x14ac:dyDescent="0.25">
      <c r="A75" s="11" t="s">
        <v>1</v>
      </c>
      <c r="B75" s="11">
        <v>1000</v>
      </c>
      <c r="C75" s="11">
        <v>0.7</v>
      </c>
      <c r="D75" s="11">
        <v>1057.74405</v>
      </c>
      <c r="E75" s="14">
        <v>2.256E-2</v>
      </c>
      <c r="J75" s="50"/>
      <c r="K75" s="14"/>
      <c r="M75" s="14"/>
      <c r="N75" s="73"/>
    </row>
    <row r="76" spans="1:14" s="11" customFormat="1" ht="15" x14ac:dyDescent="0.25">
      <c r="A76" s="11" t="s">
        <v>1</v>
      </c>
      <c r="B76" s="11">
        <v>1000</v>
      </c>
      <c r="C76" s="11">
        <v>0.7</v>
      </c>
      <c r="D76" s="11">
        <v>1057.74405</v>
      </c>
      <c r="E76" s="14">
        <v>2.247E-2</v>
      </c>
      <c r="J76" s="50"/>
      <c r="K76" s="14"/>
      <c r="M76" s="14"/>
      <c r="N76" s="73"/>
    </row>
    <row r="77" spans="1:14" s="11" customFormat="1" ht="15" x14ac:dyDescent="0.25">
      <c r="A77" s="11" t="s">
        <v>1</v>
      </c>
      <c r="B77" s="11">
        <v>1000</v>
      </c>
      <c r="C77" s="11">
        <v>0.7</v>
      </c>
      <c r="D77" s="11">
        <v>1057.74405</v>
      </c>
      <c r="E77" s="14">
        <v>2.1659999999999999E-2</v>
      </c>
      <c r="J77" s="50"/>
      <c r="K77" s="14"/>
      <c r="M77" s="14"/>
      <c r="N77" s="73"/>
    </row>
    <row r="78" spans="1:14" s="11" customFormat="1" ht="15" x14ac:dyDescent="0.25">
      <c r="A78" s="11" t="s">
        <v>1</v>
      </c>
      <c r="B78" s="11">
        <v>1000</v>
      </c>
      <c r="C78" s="11">
        <v>0.7</v>
      </c>
      <c r="D78" s="11">
        <v>1057.74405</v>
      </c>
      <c r="E78" s="14">
        <v>2.257E-2</v>
      </c>
      <c r="J78" s="50"/>
      <c r="K78" s="14"/>
      <c r="M78" s="14"/>
      <c r="N78" s="73"/>
    </row>
    <row r="79" spans="1:14" s="11" customFormat="1" ht="15" x14ac:dyDescent="0.25">
      <c r="A79" s="11" t="s">
        <v>1</v>
      </c>
      <c r="B79" s="11">
        <v>1000</v>
      </c>
      <c r="C79" s="11">
        <v>0.7</v>
      </c>
      <c r="D79" s="11">
        <v>1057.74405</v>
      </c>
      <c r="E79" s="14">
        <v>2.273E-2</v>
      </c>
      <c r="J79" s="50"/>
      <c r="K79" s="14"/>
      <c r="M79" s="14"/>
      <c r="N79" s="73"/>
    </row>
    <row r="80" spans="1:14" s="11" customFormat="1" ht="15" x14ac:dyDescent="0.25">
      <c r="A80" s="11" t="s">
        <v>1</v>
      </c>
      <c r="B80" s="11">
        <v>1000</v>
      </c>
      <c r="C80" s="11">
        <v>0.7</v>
      </c>
      <c r="D80" s="11">
        <v>1057.74405</v>
      </c>
      <c r="E80" s="14">
        <v>2.222E-2</v>
      </c>
      <c r="J80" s="50"/>
      <c r="K80" s="14"/>
      <c r="M80" s="14"/>
      <c r="N80" s="73"/>
    </row>
    <row r="81" spans="1:14" s="11" customFormat="1" ht="15" x14ac:dyDescent="0.25">
      <c r="A81" s="11" t="s">
        <v>1</v>
      </c>
      <c r="B81" s="11">
        <v>1000</v>
      </c>
      <c r="C81" s="11">
        <v>0.7</v>
      </c>
      <c r="D81" s="11">
        <v>1057.74405</v>
      </c>
      <c r="E81" s="14">
        <v>2.1829999999999999E-2</v>
      </c>
      <c r="J81" s="50"/>
      <c r="K81" s="14"/>
      <c r="M81" s="14"/>
      <c r="N81" s="73"/>
    </row>
    <row r="82" spans="1:14" s="11" customFormat="1" ht="15" x14ac:dyDescent="0.25">
      <c r="A82" s="11" t="s">
        <v>1</v>
      </c>
      <c r="B82" s="11">
        <v>1000</v>
      </c>
      <c r="C82" s="11">
        <v>0.7</v>
      </c>
      <c r="D82" s="11">
        <v>1057.74405</v>
      </c>
      <c r="E82" s="14">
        <v>2.2679999999999999E-2</v>
      </c>
      <c r="J82" s="50"/>
      <c r="K82" s="14"/>
      <c r="M82" s="14"/>
      <c r="N82" s="73"/>
    </row>
    <row r="83" spans="1:14" s="11" customFormat="1" ht="15" x14ac:dyDescent="0.25">
      <c r="A83" s="11" t="s">
        <v>1</v>
      </c>
      <c r="B83" s="11">
        <v>1000</v>
      </c>
      <c r="C83" s="11">
        <v>1</v>
      </c>
      <c r="D83" s="11">
        <v>1036.59402</v>
      </c>
      <c r="E83" s="14">
        <v>2.3980000000000001E-2</v>
      </c>
      <c r="J83" s="50"/>
      <c r="K83" s="14"/>
      <c r="M83" s="14"/>
      <c r="N83" s="73"/>
    </row>
    <row r="84" spans="1:14" s="11" customFormat="1" ht="15" x14ac:dyDescent="0.25">
      <c r="A84" s="11" t="s">
        <v>1</v>
      </c>
      <c r="B84" s="11">
        <v>1000</v>
      </c>
      <c r="C84" s="11">
        <v>1</v>
      </c>
      <c r="D84" s="11">
        <v>1036.59402</v>
      </c>
      <c r="E84" s="14">
        <v>2.4379999999999999E-2</v>
      </c>
      <c r="J84" s="50"/>
      <c r="K84" s="14"/>
      <c r="M84" s="14"/>
      <c r="N84" s="73"/>
    </row>
    <row r="85" spans="1:14" s="11" customFormat="1" ht="15" x14ac:dyDescent="0.25">
      <c r="A85" s="11" t="s">
        <v>1</v>
      </c>
      <c r="B85" s="11">
        <v>1000</v>
      </c>
      <c r="C85" s="11">
        <v>1</v>
      </c>
      <c r="D85" s="11">
        <v>1036.59402</v>
      </c>
      <c r="E85" s="14">
        <v>2.3230000000000001E-2</v>
      </c>
      <c r="J85" s="50"/>
      <c r="K85" s="14"/>
      <c r="M85" s="14"/>
      <c r="N85" s="73"/>
    </row>
    <row r="86" spans="1:14" s="11" customFormat="1" ht="15" x14ac:dyDescent="0.25">
      <c r="A86" s="11" t="s">
        <v>1</v>
      </c>
      <c r="B86" s="11">
        <v>1000</v>
      </c>
      <c r="C86" s="11">
        <v>1</v>
      </c>
      <c r="D86" s="11">
        <v>1036.59402</v>
      </c>
      <c r="E86" s="14">
        <v>2.3970000000000002E-2</v>
      </c>
      <c r="J86" s="50"/>
      <c r="K86" s="14"/>
      <c r="M86" s="14"/>
      <c r="N86" s="73"/>
    </row>
    <row r="87" spans="1:14" s="11" customFormat="1" ht="15" x14ac:dyDescent="0.25">
      <c r="A87" s="11" t="s">
        <v>1</v>
      </c>
      <c r="B87" s="11">
        <v>1000</v>
      </c>
      <c r="C87" s="11">
        <v>1</v>
      </c>
      <c r="D87" s="11">
        <v>1036.59402</v>
      </c>
      <c r="E87" s="14">
        <v>2.4049999999999998E-2</v>
      </c>
      <c r="J87" s="50"/>
      <c r="K87" s="14"/>
      <c r="M87" s="14"/>
      <c r="N87" s="73"/>
    </row>
    <row r="88" spans="1:14" s="11" customFormat="1" ht="15" x14ac:dyDescent="0.25">
      <c r="A88" s="11" t="s">
        <v>1</v>
      </c>
      <c r="B88" s="11">
        <v>1000</v>
      </c>
      <c r="C88" s="11">
        <v>1</v>
      </c>
      <c r="D88" s="11">
        <v>1036.59402</v>
      </c>
      <c r="E88" s="14">
        <v>2.402E-2</v>
      </c>
      <c r="J88" s="50"/>
      <c r="K88" s="14"/>
      <c r="M88" s="14"/>
      <c r="N88" s="73"/>
    </row>
    <row r="89" spans="1:14" s="11" customFormat="1" ht="15" x14ac:dyDescent="0.25">
      <c r="A89" s="11" t="s">
        <v>1</v>
      </c>
      <c r="B89" s="11">
        <v>1000</v>
      </c>
      <c r="C89" s="11">
        <v>1</v>
      </c>
      <c r="D89" s="11">
        <v>1036.59402</v>
      </c>
      <c r="E89" s="14">
        <v>2.3560000000000001E-2</v>
      </c>
      <c r="J89" s="50"/>
      <c r="K89" s="14"/>
      <c r="M89" s="14"/>
      <c r="N89" s="73"/>
    </row>
    <row r="90" spans="1:14" s="11" customFormat="1" ht="15" x14ac:dyDescent="0.25">
      <c r="A90" s="11" t="s">
        <v>1</v>
      </c>
      <c r="B90" s="11">
        <v>1000</v>
      </c>
      <c r="C90" s="11">
        <v>1</v>
      </c>
      <c r="D90" s="11">
        <v>1036.59402</v>
      </c>
      <c r="E90" s="14">
        <v>2.385E-2</v>
      </c>
      <c r="J90" s="50"/>
      <c r="K90" s="14"/>
      <c r="M90" s="14"/>
      <c r="N90" s="73"/>
    </row>
    <row r="91" spans="1:14" s="11" customFormat="1" ht="15" x14ac:dyDescent="0.25">
      <c r="A91" s="11" t="s">
        <v>1</v>
      </c>
      <c r="B91" s="11">
        <v>1000</v>
      </c>
      <c r="C91" s="11">
        <v>1</v>
      </c>
      <c r="D91" s="11">
        <v>1036.59402</v>
      </c>
      <c r="E91" s="14">
        <v>2.4320000000000001E-2</v>
      </c>
      <c r="J91" s="50"/>
      <c r="K91" s="14"/>
      <c r="M91" s="14"/>
      <c r="N91" s="73"/>
    </row>
    <row r="92" spans="1:14" s="11" customFormat="1" ht="15" x14ac:dyDescent="0.25">
      <c r="A92" s="11" t="s">
        <v>1</v>
      </c>
      <c r="B92" s="11">
        <v>1000</v>
      </c>
      <c r="C92" s="11">
        <v>1</v>
      </c>
      <c r="D92" s="11">
        <v>1036.59402</v>
      </c>
      <c r="E92" s="14">
        <v>2.3900000000000001E-2</v>
      </c>
      <c r="J92" s="50"/>
      <c r="K92" s="14"/>
      <c r="M92" s="14"/>
      <c r="N92" s="73"/>
    </row>
    <row r="93" spans="1:14" s="11" customFormat="1" ht="15" x14ac:dyDescent="0.25">
      <c r="A93" s="11" t="s">
        <v>2</v>
      </c>
      <c r="B93" s="11">
        <v>24</v>
      </c>
      <c r="C93" s="11">
        <v>0.4</v>
      </c>
      <c r="D93" s="11">
        <v>4594.9958200000001</v>
      </c>
      <c r="E93" s="14">
        <v>2.4000000000000001E-4</v>
      </c>
      <c r="J93" s="50"/>
      <c r="K93" s="14"/>
      <c r="M93" s="14"/>
      <c r="N93" s="73"/>
    </row>
    <row r="94" spans="1:14" s="11" customFormat="1" ht="15" x14ac:dyDescent="0.25">
      <c r="A94" s="11" t="s">
        <v>2</v>
      </c>
      <c r="B94" s="11">
        <v>24</v>
      </c>
      <c r="C94" s="11">
        <v>0.4</v>
      </c>
      <c r="D94" s="11">
        <v>4594.9958200000001</v>
      </c>
      <c r="E94" s="14">
        <v>2.2000000000000001E-4</v>
      </c>
      <c r="J94" s="50"/>
      <c r="K94" s="14"/>
      <c r="M94" s="14"/>
      <c r="N94" s="73"/>
    </row>
    <row r="95" spans="1:14" s="11" customFormat="1" ht="15" x14ac:dyDescent="0.25">
      <c r="A95" s="11" t="s">
        <v>2</v>
      </c>
      <c r="B95" s="11">
        <v>24</v>
      </c>
      <c r="C95" s="11">
        <v>0.4</v>
      </c>
      <c r="D95" s="11">
        <v>4594.9958200000001</v>
      </c>
      <c r="E95" s="14">
        <v>2.2000000000000001E-4</v>
      </c>
      <c r="J95" s="50"/>
      <c r="K95" s="14"/>
      <c r="M95" s="14"/>
      <c r="N95" s="73"/>
    </row>
    <row r="96" spans="1:14" s="11" customFormat="1" ht="15" x14ac:dyDescent="0.25">
      <c r="A96" s="11" t="s">
        <v>2</v>
      </c>
      <c r="B96" s="11">
        <v>24</v>
      </c>
      <c r="C96" s="11">
        <v>0.4</v>
      </c>
      <c r="D96" s="11">
        <v>4594.9958200000001</v>
      </c>
      <c r="E96" s="14">
        <v>2.2000000000000001E-4</v>
      </c>
      <c r="J96" s="50"/>
      <c r="K96" s="14"/>
      <c r="M96" s="14"/>
      <c r="N96" s="73"/>
    </row>
    <row r="97" spans="1:14" s="11" customFormat="1" ht="15" x14ac:dyDescent="0.25">
      <c r="A97" s="11" t="s">
        <v>2</v>
      </c>
      <c r="B97" s="11">
        <v>24</v>
      </c>
      <c r="C97" s="11">
        <v>0.4</v>
      </c>
      <c r="D97" s="11">
        <v>4594.9958200000001</v>
      </c>
      <c r="E97" s="14">
        <v>2.2000000000000001E-4</v>
      </c>
      <c r="J97" s="50"/>
      <c r="K97" s="14"/>
      <c r="M97" s="14"/>
      <c r="N97" s="73"/>
    </row>
    <row r="98" spans="1:14" s="11" customFormat="1" ht="15" x14ac:dyDescent="0.25">
      <c r="A98" s="11" t="s">
        <v>2</v>
      </c>
      <c r="B98" s="11">
        <v>24</v>
      </c>
      <c r="C98" s="11">
        <v>0.4</v>
      </c>
      <c r="D98" s="11">
        <v>4594.9958200000001</v>
      </c>
      <c r="E98" s="14">
        <v>2.2000000000000001E-4</v>
      </c>
      <c r="J98" s="50"/>
      <c r="K98" s="14"/>
      <c r="M98" s="14"/>
      <c r="N98" s="73"/>
    </row>
    <row r="99" spans="1:14" s="11" customFormat="1" ht="15" x14ac:dyDescent="0.25">
      <c r="A99" s="11" t="s">
        <v>2</v>
      </c>
      <c r="B99" s="11">
        <v>24</v>
      </c>
      <c r="C99" s="11">
        <v>0.4</v>
      </c>
      <c r="D99" s="11">
        <v>4594.9958200000001</v>
      </c>
      <c r="E99" s="14">
        <v>2.2000000000000001E-4</v>
      </c>
      <c r="J99" s="50"/>
      <c r="K99" s="14"/>
      <c r="M99" s="14"/>
      <c r="N99" s="73"/>
    </row>
    <row r="100" spans="1:14" s="11" customFormat="1" ht="15" x14ac:dyDescent="0.25">
      <c r="A100" s="11" t="s">
        <v>2</v>
      </c>
      <c r="B100" s="11">
        <v>24</v>
      </c>
      <c r="C100" s="11">
        <v>0.4</v>
      </c>
      <c r="D100" s="11">
        <v>4594.9958200000001</v>
      </c>
      <c r="E100" s="14">
        <v>2.2000000000000001E-4</v>
      </c>
      <c r="J100" s="50"/>
      <c r="K100" s="14"/>
      <c r="M100" s="14"/>
      <c r="N100" s="73"/>
    </row>
    <row r="101" spans="1:14" s="11" customFormat="1" ht="15" x14ac:dyDescent="0.25">
      <c r="A101" s="11" t="s">
        <v>2</v>
      </c>
      <c r="B101" s="11">
        <v>24</v>
      </c>
      <c r="C101" s="11">
        <v>0.4</v>
      </c>
      <c r="D101" s="11">
        <v>4594.9958200000001</v>
      </c>
      <c r="E101" s="14">
        <v>2.2000000000000001E-4</v>
      </c>
      <c r="J101" s="50"/>
      <c r="K101" s="14"/>
      <c r="M101" s="14"/>
      <c r="N101" s="73"/>
    </row>
    <row r="102" spans="1:14" s="11" customFormat="1" ht="15" x14ac:dyDescent="0.25">
      <c r="A102" s="11" t="s">
        <v>2</v>
      </c>
      <c r="B102" s="11">
        <v>24</v>
      </c>
      <c r="C102" s="11">
        <v>0.4</v>
      </c>
      <c r="D102" s="11">
        <v>4594.9958200000001</v>
      </c>
      <c r="E102" s="14">
        <v>2.2000000000000001E-4</v>
      </c>
      <c r="J102" s="50"/>
      <c r="K102" s="14"/>
      <c r="M102" s="14"/>
      <c r="N102" s="73"/>
    </row>
    <row r="103" spans="1:14" s="11" customFormat="1" ht="15" x14ac:dyDescent="0.25">
      <c r="A103" s="11" t="s">
        <v>2</v>
      </c>
      <c r="B103" s="11">
        <v>24</v>
      </c>
      <c r="C103" s="11">
        <v>0.7</v>
      </c>
      <c r="D103" s="11">
        <v>2321.03586</v>
      </c>
      <c r="E103" s="14">
        <v>2.4000000000000001E-4</v>
      </c>
      <c r="J103" s="50"/>
      <c r="K103" s="14"/>
      <c r="M103" s="14"/>
      <c r="N103" s="73"/>
    </row>
    <row r="104" spans="1:14" s="11" customFormat="1" ht="15" x14ac:dyDescent="0.25">
      <c r="A104" s="11" t="s">
        <v>2</v>
      </c>
      <c r="B104" s="11">
        <v>24</v>
      </c>
      <c r="C104" s="11">
        <v>0.7</v>
      </c>
      <c r="D104" s="11">
        <v>2321.03586</v>
      </c>
      <c r="E104" s="14">
        <v>2.4000000000000001E-4</v>
      </c>
      <c r="J104" s="50"/>
      <c r="K104" s="14"/>
      <c r="M104" s="14"/>
      <c r="N104" s="73"/>
    </row>
    <row r="105" spans="1:14" s="11" customFormat="1" ht="15" x14ac:dyDescent="0.25">
      <c r="A105" s="11" t="s">
        <v>2</v>
      </c>
      <c r="B105" s="11">
        <v>24</v>
      </c>
      <c r="C105" s="11">
        <v>0.7</v>
      </c>
      <c r="D105" s="11">
        <v>2321.03586</v>
      </c>
      <c r="E105" s="14">
        <v>2.3000000000000001E-4</v>
      </c>
      <c r="J105" s="50"/>
      <c r="K105" s="14"/>
      <c r="M105" s="14"/>
      <c r="N105" s="73"/>
    </row>
    <row r="106" spans="1:14" s="11" customFormat="1" ht="15" x14ac:dyDescent="0.25">
      <c r="A106" s="11" t="s">
        <v>2</v>
      </c>
      <c r="B106" s="11">
        <v>24</v>
      </c>
      <c r="C106" s="11">
        <v>0.7</v>
      </c>
      <c r="D106" s="11">
        <v>2321.03586</v>
      </c>
      <c r="E106" s="14">
        <v>2.3000000000000001E-4</v>
      </c>
      <c r="J106" s="50"/>
      <c r="K106" s="14"/>
      <c r="M106" s="14"/>
      <c r="N106" s="73"/>
    </row>
    <row r="107" spans="1:14" s="11" customFormat="1" ht="15" x14ac:dyDescent="0.25">
      <c r="A107" s="11" t="s">
        <v>2</v>
      </c>
      <c r="B107" s="11">
        <v>24</v>
      </c>
      <c r="C107" s="11">
        <v>0.7</v>
      </c>
      <c r="D107" s="11">
        <v>2321.03586</v>
      </c>
      <c r="E107" s="14">
        <v>2.3000000000000001E-4</v>
      </c>
      <c r="J107" s="50"/>
      <c r="K107" s="14"/>
      <c r="M107" s="14"/>
      <c r="N107" s="73"/>
    </row>
    <row r="108" spans="1:14" s="11" customFormat="1" ht="15" x14ac:dyDescent="0.25">
      <c r="A108" s="11" t="s">
        <v>2</v>
      </c>
      <c r="B108" s="11">
        <v>24</v>
      </c>
      <c r="C108" s="11">
        <v>0.7</v>
      </c>
      <c r="D108" s="11">
        <v>2321.03586</v>
      </c>
      <c r="E108" s="14">
        <v>2.3000000000000001E-4</v>
      </c>
      <c r="J108" s="50"/>
      <c r="K108" s="14"/>
      <c r="M108" s="14"/>
      <c r="N108" s="73"/>
    </row>
    <row r="109" spans="1:14" s="11" customFormat="1" ht="15" x14ac:dyDescent="0.25">
      <c r="A109" s="11" t="s">
        <v>2</v>
      </c>
      <c r="B109" s="11">
        <v>24</v>
      </c>
      <c r="C109" s="11">
        <v>0.7</v>
      </c>
      <c r="D109" s="11">
        <v>2321.03586</v>
      </c>
      <c r="E109" s="14">
        <v>2.3000000000000001E-4</v>
      </c>
      <c r="J109" s="50"/>
      <c r="K109" s="14"/>
      <c r="M109" s="14"/>
      <c r="N109" s="73"/>
    </row>
    <row r="110" spans="1:14" s="11" customFormat="1" ht="15" x14ac:dyDescent="0.25">
      <c r="A110" s="11" t="s">
        <v>2</v>
      </c>
      <c r="B110" s="11">
        <v>24</v>
      </c>
      <c r="C110" s="11">
        <v>0.7</v>
      </c>
      <c r="D110" s="11">
        <v>2321.03586</v>
      </c>
      <c r="E110" s="14">
        <v>2.3000000000000001E-4</v>
      </c>
      <c r="J110" s="50"/>
      <c r="K110" s="14"/>
      <c r="M110" s="14"/>
      <c r="N110" s="73"/>
    </row>
    <row r="111" spans="1:14" s="11" customFormat="1" ht="15" x14ac:dyDescent="0.25">
      <c r="A111" s="11" t="s">
        <v>2</v>
      </c>
      <c r="B111" s="11">
        <v>24</v>
      </c>
      <c r="C111" s="11">
        <v>0.7</v>
      </c>
      <c r="D111" s="11">
        <v>2321.03586</v>
      </c>
      <c r="E111" s="14">
        <v>2.3000000000000001E-4</v>
      </c>
      <c r="J111" s="50"/>
      <c r="K111" s="14"/>
      <c r="M111" s="14"/>
      <c r="N111" s="73"/>
    </row>
    <row r="112" spans="1:14" s="11" customFormat="1" ht="15" x14ac:dyDescent="0.25">
      <c r="A112" s="11" t="s">
        <v>2</v>
      </c>
      <c r="B112" s="11">
        <v>24</v>
      </c>
      <c r="C112" s="11">
        <v>0.7</v>
      </c>
      <c r="D112" s="11">
        <v>2321.03586</v>
      </c>
      <c r="E112" s="14">
        <v>2.3000000000000001E-4</v>
      </c>
      <c r="J112" s="50"/>
      <c r="K112" s="14"/>
      <c r="M112" s="14"/>
      <c r="N112" s="73"/>
    </row>
    <row r="113" spans="1:14" s="11" customFormat="1" ht="15" x14ac:dyDescent="0.25">
      <c r="A113" s="11" t="s">
        <v>2</v>
      </c>
      <c r="B113" s="11">
        <v>24</v>
      </c>
      <c r="C113" s="11">
        <v>1</v>
      </c>
      <c r="D113" s="11">
        <v>2540.1985</v>
      </c>
      <c r="E113" s="14">
        <v>2.5999999999999998E-4</v>
      </c>
      <c r="J113" s="50"/>
      <c r="K113" s="14"/>
      <c r="M113" s="14"/>
      <c r="N113" s="73"/>
    </row>
    <row r="114" spans="1:14" s="11" customFormat="1" ht="15" x14ac:dyDescent="0.25">
      <c r="A114" s="11" t="s">
        <v>2</v>
      </c>
      <c r="B114" s="11">
        <v>24</v>
      </c>
      <c r="C114" s="11">
        <v>1</v>
      </c>
      <c r="D114" s="11">
        <v>2540.1985</v>
      </c>
      <c r="E114" s="14">
        <v>2.5999999999999998E-4</v>
      </c>
      <c r="J114" s="50"/>
      <c r="K114" s="14"/>
      <c r="M114" s="14"/>
      <c r="N114" s="73"/>
    </row>
    <row r="115" spans="1:14" s="11" customFormat="1" ht="15" x14ac:dyDescent="0.25">
      <c r="A115" s="11" t="s">
        <v>2</v>
      </c>
      <c r="B115" s="11">
        <v>24</v>
      </c>
      <c r="C115" s="11">
        <v>1</v>
      </c>
      <c r="D115" s="11">
        <v>2540.1985</v>
      </c>
      <c r="E115" s="14">
        <v>2.5999999999999998E-4</v>
      </c>
      <c r="J115" s="50"/>
      <c r="K115" s="14"/>
      <c r="M115" s="14"/>
      <c r="N115" s="73"/>
    </row>
    <row r="116" spans="1:14" s="11" customFormat="1" ht="15" x14ac:dyDescent="0.25">
      <c r="A116" s="11" t="s">
        <v>2</v>
      </c>
      <c r="B116" s="11">
        <v>24</v>
      </c>
      <c r="C116" s="11">
        <v>1</v>
      </c>
      <c r="D116" s="11">
        <v>2540.1985</v>
      </c>
      <c r="E116" s="14">
        <v>2.5999999999999998E-4</v>
      </c>
      <c r="J116" s="50"/>
      <c r="K116" s="14"/>
      <c r="M116" s="14"/>
      <c r="N116" s="73"/>
    </row>
    <row r="117" spans="1:14" s="11" customFormat="1" ht="15" x14ac:dyDescent="0.25">
      <c r="A117" s="11" t="s">
        <v>2</v>
      </c>
      <c r="B117" s="11">
        <v>24</v>
      </c>
      <c r="C117" s="11">
        <v>1</v>
      </c>
      <c r="D117" s="11">
        <v>2540.1985</v>
      </c>
      <c r="E117" s="14">
        <v>2.5999999999999998E-4</v>
      </c>
      <c r="J117" s="50"/>
      <c r="K117" s="14"/>
      <c r="M117" s="14"/>
      <c r="N117" s="73"/>
    </row>
    <row r="118" spans="1:14" s="11" customFormat="1" ht="15" x14ac:dyDescent="0.25">
      <c r="A118" s="11" t="s">
        <v>2</v>
      </c>
      <c r="B118" s="11">
        <v>24</v>
      </c>
      <c r="C118" s="11">
        <v>1</v>
      </c>
      <c r="D118" s="11">
        <v>2540.1985</v>
      </c>
      <c r="E118" s="14">
        <v>2.5999999999999998E-4</v>
      </c>
      <c r="J118" s="50"/>
      <c r="K118" s="14"/>
      <c r="M118" s="14"/>
      <c r="N118" s="73"/>
    </row>
    <row r="119" spans="1:14" s="11" customFormat="1" ht="15" x14ac:dyDescent="0.25">
      <c r="A119" s="11" t="s">
        <v>2</v>
      </c>
      <c r="B119" s="11">
        <v>24</v>
      </c>
      <c r="C119" s="11">
        <v>1</v>
      </c>
      <c r="D119" s="11">
        <v>2540.1985</v>
      </c>
      <c r="E119" s="14">
        <v>2.5999999999999998E-4</v>
      </c>
      <c r="J119" s="50"/>
      <c r="K119" s="14"/>
      <c r="M119" s="14"/>
      <c r="N119" s="73"/>
    </row>
    <row r="120" spans="1:14" s="11" customFormat="1" ht="15" x14ac:dyDescent="0.25">
      <c r="A120" s="11" t="s">
        <v>2</v>
      </c>
      <c r="B120" s="11">
        <v>24</v>
      </c>
      <c r="C120" s="11">
        <v>1</v>
      </c>
      <c r="D120" s="11">
        <v>2540.1985</v>
      </c>
      <c r="E120" s="14">
        <v>2.5999999999999998E-4</v>
      </c>
      <c r="J120" s="50"/>
      <c r="K120" s="14"/>
      <c r="M120" s="14"/>
      <c r="N120" s="73"/>
    </row>
    <row r="121" spans="1:14" s="11" customFormat="1" ht="15" x14ac:dyDescent="0.25">
      <c r="A121" s="11" t="s">
        <v>2</v>
      </c>
      <c r="B121" s="11">
        <v>24</v>
      </c>
      <c r="C121" s="11">
        <v>1</v>
      </c>
      <c r="D121" s="11">
        <v>2540.1985</v>
      </c>
      <c r="E121" s="14">
        <v>2.5999999999999998E-4</v>
      </c>
      <c r="J121" s="50"/>
      <c r="K121" s="14"/>
      <c r="M121" s="14"/>
      <c r="N121" s="73"/>
    </row>
    <row r="122" spans="1:14" s="11" customFormat="1" ht="15" x14ac:dyDescent="0.25">
      <c r="A122" s="11" t="s">
        <v>2</v>
      </c>
      <c r="B122" s="11">
        <v>24</v>
      </c>
      <c r="C122" s="11">
        <v>1</v>
      </c>
      <c r="D122" s="11">
        <v>2540.1985</v>
      </c>
      <c r="E122" s="14">
        <v>2.5999999999999998E-4</v>
      </c>
      <c r="J122" s="50"/>
      <c r="K122" s="14"/>
      <c r="M122" s="14"/>
      <c r="N122" s="73"/>
    </row>
    <row r="123" spans="1:14" s="11" customFormat="1" ht="15" x14ac:dyDescent="0.25">
      <c r="A123" s="11" t="s">
        <v>2</v>
      </c>
      <c r="B123" s="11">
        <v>100</v>
      </c>
      <c r="C123" s="11">
        <v>0.4</v>
      </c>
      <c r="D123" s="11">
        <v>53160.055059999999</v>
      </c>
      <c r="E123" s="14">
        <v>8.5999999999999998E-4</v>
      </c>
      <c r="J123" s="50"/>
      <c r="K123" s="14"/>
      <c r="M123" s="14"/>
      <c r="N123" s="73"/>
    </row>
    <row r="124" spans="1:14" s="11" customFormat="1" ht="15" x14ac:dyDescent="0.25">
      <c r="A124" s="11" t="s">
        <v>2</v>
      </c>
      <c r="B124" s="11">
        <v>100</v>
      </c>
      <c r="C124" s="11">
        <v>0.4</v>
      </c>
      <c r="D124" s="11">
        <v>53160.055059999999</v>
      </c>
      <c r="E124" s="14">
        <v>8.4999999999999995E-4</v>
      </c>
      <c r="J124" s="50"/>
      <c r="K124" s="14"/>
      <c r="M124" s="14"/>
      <c r="N124" s="73"/>
    </row>
    <row r="125" spans="1:14" s="11" customFormat="1" ht="15" x14ac:dyDescent="0.25">
      <c r="A125" s="11" t="s">
        <v>2</v>
      </c>
      <c r="B125" s="11">
        <v>100</v>
      </c>
      <c r="C125" s="11">
        <v>0.4</v>
      </c>
      <c r="D125" s="11">
        <v>53160.055059999999</v>
      </c>
      <c r="E125" s="14">
        <v>8.4999999999999995E-4</v>
      </c>
      <c r="J125" s="50"/>
      <c r="K125" s="14"/>
      <c r="M125" s="14"/>
      <c r="N125" s="73"/>
    </row>
    <row r="126" spans="1:14" s="11" customFormat="1" ht="15" x14ac:dyDescent="0.25">
      <c r="A126" s="11" t="s">
        <v>2</v>
      </c>
      <c r="B126" s="11">
        <v>100</v>
      </c>
      <c r="C126" s="11">
        <v>0.4</v>
      </c>
      <c r="D126" s="11">
        <v>53160.055059999999</v>
      </c>
      <c r="E126" s="14">
        <v>8.4999999999999995E-4</v>
      </c>
      <c r="J126" s="50"/>
      <c r="K126" s="14"/>
      <c r="M126" s="14"/>
      <c r="N126" s="73"/>
    </row>
    <row r="127" spans="1:14" s="11" customFormat="1" ht="15" x14ac:dyDescent="0.25">
      <c r="A127" s="11" t="s">
        <v>2</v>
      </c>
      <c r="B127" s="11">
        <v>100</v>
      </c>
      <c r="C127" s="11">
        <v>0.4</v>
      </c>
      <c r="D127" s="11">
        <v>53160.055059999999</v>
      </c>
      <c r="E127" s="14">
        <v>8.4999999999999995E-4</v>
      </c>
      <c r="J127" s="50"/>
      <c r="K127" s="14"/>
      <c r="M127" s="14"/>
      <c r="N127" s="73"/>
    </row>
    <row r="128" spans="1:14" s="11" customFormat="1" ht="15" x14ac:dyDescent="0.25">
      <c r="A128" s="11" t="s">
        <v>2</v>
      </c>
      <c r="B128" s="11">
        <v>100</v>
      </c>
      <c r="C128" s="11">
        <v>0.4</v>
      </c>
      <c r="D128" s="11">
        <v>53160.055059999999</v>
      </c>
      <c r="E128" s="14">
        <v>8.4999999999999995E-4</v>
      </c>
      <c r="J128" s="50"/>
      <c r="K128" s="14"/>
      <c r="M128" s="14"/>
      <c r="N128" s="73"/>
    </row>
    <row r="129" spans="1:14" s="11" customFormat="1" ht="15" x14ac:dyDescent="0.25">
      <c r="A129" s="11" t="s">
        <v>2</v>
      </c>
      <c r="B129" s="11">
        <v>100</v>
      </c>
      <c r="C129" s="11">
        <v>0.4</v>
      </c>
      <c r="D129" s="11">
        <v>53160.055059999999</v>
      </c>
      <c r="E129" s="14">
        <v>8.4999999999999995E-4</v>
      </c>
      <c r="J129" s="50"/>
      <c r="K129" s="14"/>
      <c r="M129" s="14"/>
      <c r="N129" s="73"/>
    </row>
    <row r="130" spans="1:14" s="11" customFormat="1" ht="15" x14ac:dyDescent="0.25">
      <c r="A130" s="11" t="s">
        <v>2</v>
      </c>
      <c r="B130" s="11">
        <v>100</v>
      </c>
      <c r="C130" s="11">
        <v>0.4</v>
      </c>
      <c r="D130" s="11">
        <v>53160.055059999999</v>
      </c>
      <c r="E130" s="14">
        <v>8.4999999999999995E-4</v>
      </c>
      <c r="J130" s="50"/>
      <c r="K130" s="14"/>
      <c r="M130" s="14"/>
      <c r="N130" s="73"/>
    </row>
    <row r="131" spans="1:14" s="11" customFormat="1" ht="15" x14ac:dyDescent="0.25">
      <c r="A131" s="11" t="s">
        <v>2</v>
      </c>
      <c r="B131" s="11">
        <v>100</v>
      </c>
      <c r="C131" s="11">
        <v>0.4</v>
      </c>
      <c r="D131" s="11">
        <v>53160.055059999999</v>
      </c>
      <c r="E131" s="14">
        <v>8.4999999999999995E-4</v>
      </c>
      <c r="J131" s="50"/>
      <c r="K131" s="14"/>
      <c r="M131" s="14"/>
      <c r="N131" s="73"/>
    </row>
    <row r="132" spans="1:14" s="11" customFormat="1" ht="15" x14ac:dyDescent="0.25">
      <c r="A132" s="11" t="s">
        <v>2</v>
      </c>
      <c r="B132" s="11">
        <v>100</v>
      </c>
      <c r="C132" s="11">
        <v>0.4</v>
      </c>
      <c r="D132" s="11">
        <v>53160.055059999999</v>
      </c>
      <c r="E132" s="14">
        <v>1.0300000000000001E-3</v>
      </c>
      <c r="J132" s="50"/>
      <c r="K132" s="14"/>
      <c r="M132" s="14"/>
      <c r="N132" s="73"/>
    </row>
    <row r="133" spans="1:14" s="11" customFormat="1" ht="15" x14ac:dyDescent="0.25">
      <c r="A133" s="11" t="s">
        <v>2</v>
      </c>
      <c r="B133" s="11">
        <v>100</v>
      </c>
      <c r="C133" s="11">
        <v>0.7</v>
      </c>
      <c r="D133" s="11">
        <v>39637.587440000003</v>
      </c>
      <c r="E133" s="14">
        <v>1.0300000000000001E-3</v>
      </c>
      <c r="J133" s="50"/>
      <c r="K133" s="14"/>
      <c r="M133" s="14"/>
      <c r="N133" s="73"/>
    </row>
    <row r="134" spans="1:14" s="11" customFormat="1" ht="15" x14ac:dyDescent="0.25">
      <c r="A134" s="11" t="s">
        <v>2</v>
      </c>
      <c r="B134" s="11">
        <v>100</v>
      </c>
      <c r="C134" s="11">
        <v>0.7</v>
      </c>
      <c r="D134" s="11">
        <v>39637.587440000003</v>
      </c>
      <c r="E134" s="14">
        <v>9.3999999999999997E-4</v>
      </c>
      <c r="J134" s="50"/>
      <c r="K134" s="14"/>
      <c r="M134" s="14"/>
      <c r="N134" s="73"/>
    </row>
    <row r="135" spans="1:14" s="11" customFormat="1" ht="15" x14ac:dyDescent="0.25">
      <c r="A135" s="11" t="s">
        <v>2</v>
      </c>
      <c r="B135" s="11">
        <v>100</v>
      </c>
      <c r="C135" s="11">
        <v>0.7</v>
      </c>
      <c r="D135" s="11">
        <v>39637.587440000003</v>
      </c>
      <c r="E135" s="14">
        <v>9.3999999999999997E-4</v>
      </c>
      <c r="J135" s="50"/>
      <c r="K135" s="14"/>
      <c r="M135" s="14"/>
      <c r="N135" s="73"/>
    </row>
    <row r="136" spans="1:14" s="11" customFormat="1" ht="15" x14ac:dyDescent="0.25">
      <c r="A136" s="11" t="s">
        <v>2</v>
      </c>
      <c r="B136" s="11">
        <v>100</v>
      </c>
      <c r="C136" s="11">
        <v>0.7</v>
      </c>
      <c r="D136" s="11">
        <v>39637.587440000003</v>
      </c>
      <c r="E136" s="14">
        <v>9.3000000000000005E-4</v>
      </c>
      <c r="J136" s="50"/>
      <c r="K136" s="14"/>
      <c r="M136" s="14"/>
      <c r="N136" s="73"/>
    </row>
    <row r="137" spans="1:14" s="11" customFormat="1" ht="15" x14ac:dyDescent="0.25">
      <c r="A137" s="11" t="s">
        <v>2</v>
      </c>
      <c r="B137" s="11">
        <v>100</v>
      </c>
      <c r="C137" s="11">
        <v>0.7</v>
      </c>
      <c r="D137" s="11">
        <v>39637.587440000003</v>
      </c>
      <c r="E137" s="14">
        <v>9.6000000000000002E-4</v>
      </c>
      <c r="J137" s="50"/>
      <c r="K137" s="14"/>
      <c r="M137" s="14"/>
      <c r="N137" s="73"/>
    </row>
    <row r="138" spans="1:14" s="11" customFormat="1" ht="15" x14ac:dyDescent="0.25">
      <c r="A138" s="11" t="s">
        <v>2</v>
      </c>
      <c r="B138" s="11">
        <v>100</v>
      </c>
      <c r="C138" s="11">
        <v>0.7</v>
      </c>
      <c r="D138" s="11">
        <v>39637.587440000003</v>
      </c>
      <c r="E138" s="14">
        <v>9.3000000000000005E-4</v>
      </c>
      <c r="J138" s="50"/>
      <c r="K138" s="14"/>
      <c r="M138" s="14"/>
      <c r="N138" s="73"/>
    </row>
    <row r="139" spans="1:14" s="11" customFormat="1" ht="15" x14ac:dyDescent="0.25">
      <c r="A139" s="11" t="s">
        <v>2</v>
      </c>
      <c r="B139" s="11">
        <v>100</v>
      </c>
      <c r="C139" s="11">
        <v>0.7</v>
      </c>
      <c r="D139" s="11">
        <v>39637.587440000003</v>
      </c>
      <c r="E139" s="14">
        <v>9.3000000000000005E-4</v>
      </c>
      <c r="J139" s="50"/>
      <c r="K139" s="14"/>
      <c r="M139" s="14"/>
      <c r="N139" s="73"/>
    </row>
    <row r="140" spans="1:14" s="11" customFormat="1" ht="15" x14ac:dyDescent="0.25">
      <c r="A140" s="11" t="s">
        <v>2</v>
      </c>
      <c r="B140" s="11">
        <v>100</v>
      </c>
      <c r="C140" s="11">
        <v>0.7</v>
      </c>
      <c r="D140" s="11">
        <v>39637.587440000003</v>
      </c>
      <c r="E140" s="14">
        <v>9.3999999999999997E-4</v>
      </c>
      <c r="J140" s="50"/>
      <c r="K140" s="14"/>
      <c r="M140" s="14"/>
      <c r="N140" s="73"/>
    </row>
    <row r="141" spans="1:14" s="11" customFormat="1" ht="15" x14ac:dyDescent="0.25">
      <c r="A141" s="11" t="s">
        <v>2</v>
      </c>
      <c r="B141" s="11">
        <v>100</v>
      </c>
      <c r="C141" s="11">
        <v>0.7</v>
      </c>
      <c r="D141" s="11">
        <v>39637.587440000003</v>
      </c>
      <c r="E141" s="14">
        <v>9.7999999999999997E-4</v>
      </c>
      <c r="J141" s="50"/>
      <c r="K141" s="14"/>
      <c r="M141" s="14"/>
      <c r="N141" s="73"/>
    </row>
    <row r="142" spans="1:14" s="11" customFormat="1" ht="15" x14ac:dyDescent="0.25">
      <c r="A142" s="11" t="s">
        <v>2</v>
      </c>
      <c r="B142" s="11">
        <v>100</v>
      </c>
      <c r="C142" s="11">
        <v>0.7</v>
      </c>
      <c r="D142" s="11">
        <v>39637.587440000003</v>
      </c>
      <c r="E142" s="14">
        <v>1.0499999999999999E-3</v>
      </c>
      <c r="J142" s="50"/>
      <c r="K142" s="14"/>
      <c r="M142" s="14"/>
      <c r="N142" s="73"/>
    </row>
    <row r="143" spans="1:14" s="11" customFormat="1" ht="15" x14ac:dyDescent="0.25">
      <c r="A143" s="11" t="s">
        <v>2</v>
      </c>
      <c r="B143" s="11">
        <v>100</v>
      </c>
      <c r="C143" s="11">
        <v>1</v>
      </c>
      <c r="D143" s="11">
        <v>35669.694770000002</v>
      </c>
      <c r="E143" s="14">
        <v>1.0300000000000001E-3</v>
      </c>
      <c r="J143" s="50"/>
      <c r="K143" s="14"/>
      <c r="M143" s="14"/>
      <c r="N143" s="73"/>
    </row>
    <row r="144" spans="1:14" s="11" customFormat="1" ht="15" x14ac:dyDescent="0.25">
      <c r="A144" s="11" t="s">
        <v>2</v>
      </c>
      <c r="B144" s="11">
        <v>100</v>
      </c>
      <c r="C144" s="11">
        <v>1</v>
      </c>
      <c r="D144" s="11">
        <v>35669.694770000002</v>
      </c>
      <c r="E144" s="14">
        <v>1.0200000000000001E-3</v>
      </c>
      <c r="J144" s="50"/>
      <c r="K144" s="14"/>
      <c r="M144" s="14"/>
      <c r="N144" s="73"/>
    </row>
    <row r="145" spans="1:14" s="11" customFormat="1" ht="15" x14ac:dyDescent="0.25">
      <c r="A145" s="11" t="s">
        <v>2</v>
      </c>
      <c r="B145" s="11">
        <v>100</v>
      </c>
      <c r="C145" s="11">
        <v>1</v>
      </c>
      <c r="D145" s="11">
        <v>35669.694770000002</v>
      </c>
      <c r="E145" s="14">
        <v>1.0200000000000001E-3</v>
      </c>
      <c r="J145" s="50"/>
      <c r="K145" s="14"/>
      <c r="M145" s="14"/>
      <c r="N145" s="73"/>
    </row>
    <row r="146" spans="1:14" s="11" customFormat="1" ht="15" x14ac:dyDescent="0.25">
      <c r="A146" s="11" t="s">
        <v>2</v>
      </c>
      <c r="B146" s="11">
        <v>100</v>
      </c>
      <c r="C146" s="11">
        <v>1</v>
      </c>
      <c r="D146" s="11">
        <v>35669.694770000002</v>
      </c>
      <c r="E146" s="14">
        <v>1.0200000000000001E-3</v>
      </c>
      <c r="J146" s="50"/>
      <c r="K146" s="14"/>
      <c r="M146" s="14"/>
      <c r="N146" s="73"/>
    </row>
    <row r="147" spans="1:14" s="11" customFormat="1" ht="15" x14ac:dyDescent="0.25">
      <c r="A147" s="11" t="s">
        <v>2</v>
      </c>
      <c r="B147" s="11">
        <v>100</v>
      </c>
      <c r="C147" s="11">
        <v>1</v>
      </c>
      <c r="D147" s="11">
        <v>35669.694770000002</v>
      </c>
      <c r="E147" s="14">
        <v>1.0399999999999999E-3</v>
      </c>
      <c r="J147" s="50"/>
      <c r="K147" s="14"/>
      <c r="M147" s="14"/>
      <c r="N147" s="73"/>
    </row>
    <row r="148" spans="1:14" s="11" customFormat="1" ht="15" x14ac:dyDescent="0.25">
      <c r="A148" s="11" t="s">
        <v>2</v>
      </c>
      <c r="B148" s="11">
        <v>100</v>
      </c>
      <c r="C148" s="11">
        <v>1</v>
      </c>
      <c r="D148" s="11">
        <v>35669.694770000002</v>
      </c>
      <c r="E148" s="14">
        <v>1.0200000000000001E-3</v>
      </c>
      <c r="J148" s="50"/>
      <c r="K148" s="14"/>
      <c r="M148" s="14"/>
      <c r="N148" s="73"/>
    </row>
    <row r="149" spans="1:14" s="11" customFormat="1" ht="15" x14ac:dyDescent="0.25">
      <c r="A149" s="11" t="s">
        <v>2</v>
      </c>
      <c r="B149" s="11">
        <v>100</v>
      </c>
      <c r="C149" s="11">
        <v>1</v>
      </c>
      <c r="D149" s="11">
        <v>35669.694770000002</v>
      </c>
      <c r="E149" s="14">
        <v>1.0200000000000001E-3</v>
      </c>
      <c r="J149" s="50"/>
      <c r="K149" s="14"/>
      <c r="M149" s="14"/>
      <c r="N149" s="73"/>
    </row>
    <row r="150" spans="1:14" s="11" customFormat="1" ht="15" x14ac:dyDescent="0.25">
      <c r="A150" s="11" t="s">
        <v>2</v>
      </c>
      <c r="B150" s="11">
        <v>100</v>
      </c>
      <c r="C150" s="11">
        <v>1</v>
      </c>
      <c r="D150" s="11">
        <v>35669.694770000002</v>
      </c>
      <c r="E150" s="14">
        <v>1.0200000000000001E-3</v>
      </c>
      <c r="J150" s="50"/>
      <c r="K150" s="14"/>
      <c r="M150" s="14"/>
      <c r="N150" s="73"/>
    </row>
    <row r="151" spans="1:14" s="11" customFormat="1" ht="15" x14ac:dyDescent="0.25">
      <c r="A151" s="11" t="s">
        <v>2</v>
      </c>
      <c r="B151" s="11">
        <v>100</v>
      </c>
      <c r="C151" s="11">
        <v>1</v>
      </c>
      <c r="D151" s="11">
        <v>35669.694770000002</v>
      </c>
      <c r="E151" s="14">
        <v>1.0200000000000001E-3</v>
      </c>
      <c r="J151" s="50"/>
      <c r="K151" s="14"/>
      <c r="M151" s="14"/>
      <c r="N151" s="73"/>
    </row>
    <row r="152" spans="1:14" s="11" customFormat="1" ht="15" x14ac:dyDescent="0.25">
      <c r="A152" s="11" t="s">
        <v>2</v>
      </c>
      <c r="B152" s="11">
        <v>100</v>
      </c>
      <c r="C152" s="11">
        <v>1</v>
      </c>
      <c r="D152" s="11">
        <v>35669.694770000002</v>
      </c>
      <c r="E152" s="14">
        <v>1.0200000000000001E-3</v>
      </c>
      <c r="J152" s="50"/>
      <c r="K152" s="14"/>
      <c r="M152" s="14"/>
      <c r="N152" s="73"/>
    </row>
    <row r="153" spans="1:14" s="11" customFormat="1" ht="15" x14ac:dyDescent="0.25">
      <c r="A153" s="11" t="s">
        <v>2</v>
      </c>
      <c r="B153" s="11">
        <v>997</v>
      </c>
      <c r="C153" s="11">
        <v>0.4</v>
      </c>
      <c r="D153" s="11">
        <v>358072.12526</v>
      </c>
      <c r="E153" s="14">
        <v>1.255E-2</v>
      </c>
      <c r="J153" s="50"/>
      <c r="K153" s="14"/>
      <c r="M153" s="14"/>
      <c r="N153" s="73"/>
    </row>
    <row r="154" spans="1:14" s="11" customFormat="1" ht="15" x14ac:dyDescent="0.25">
      <c r="A154" s="11" t="s">
        <v>2</v>
      </c>
      <c r="B154" s="11">
        <v>997</v>
      </c>
      <c r="C154" s="11">
        <v>0.4</v>
      </c>
      <c r="D154" s="11">
        <v>358072.12526</v>
      </c>
      <c r="E154" s="14">
        <v>1.179E-2</v>
      </c>
      <c r="J154" s="50"/>
      <c r="K154" s="14"/>
      <c r="M154" s="14"/>
      <c r="N154" s="73"/>
    </row>
    <row r="155" spans="1:14" s="11" customFormat="1" ht="15" x14ac:dyDescent="0.25">
      <c r="A155" s="11" t="s">
        <v>2</v>
      </c>
      <c r="B155" s="11">
        <v>997</v>
      </c>
      <c r="C155" s="11">
        <v>0.4</v>
      </c>
      <c r="D155" s="11">
        <v>358072.12526</v>
      </c>
      <c r="E155" s="14">
        <v>1.1690000000000001E-2</v>
      </c>
      <c r="J155" s="50"/>
      <c r="K155" s="14"/>
      <c r="M155" s="14"/>
      <c r="N155" s="73"/>
    </row>
    <row r="156" spans="1:14" s="11" customFormat="1" ht="15" x14ac:dyDescent="0.25">
      <c r="A156" s="11" t="s">
        <v>2</v>
      </c>
      <c r="B156" s="11">
        <v>997</v>
      </c>
      <c r="C156" s="11">
        <v>0.4</v>
      </c>
      <c r="D156" s="11">
        <v>358072.12526</v>
      </c>
      <c r="E156" s="14">
        <v>1.259E-2</v>
      </c>
      <c r="J156" s="50"/>
      <c r="K156" s="14"/>
      <c r="M156" s="14"/>
      <c r="N156" s="73"/>
    </row>
    <row r="157" spans="1:14" s="11" customFormat="1" ht="15" x14ac:dyDescent="0.25">
      <c r="A157" s="11" t="s">
        <v>2</v>
      </c>
      <c r="B157" s="11">
        <v>997</v>
      </c>
      <c r="C157" s="11">
        <v>0.4</v>
      </c>
      <c r="D157" s="11">
        <v>358072.12526</v>
      </c>
      <c r="E157" s="14">
        <v>1.1730000000000001E-2</v>
      </c>
      <c r="J157" s="50"/>
      <c r="K157" s="14"/>
      <c r="M157" s="14"/>
      <c r="N157" s="73"/>
    </row>
    <row r="158" spans="1:14" s="11" customFormat="1" ht="15" x14ac:dyDescent="0.25">
      <c r="A158" s="11" t="s">
        <v>2</v>
      </c>
      <c r="B158" s="11">
        <v>997</v>
      </c>
      <c r="C158" s="11">
        <v>0.4</v>
      </c>
      <c r="D158" s="11">
        <v>358072.12526</v>
      </c>
      <c r="E158" s="14">
        <v>1.243E-2</v>
      </c>
      <c r="J158" s="50"/>
      <c r="K158" s="14"/>
      <c r="M158" s="14"/>
      <c r="N158" s="73"/>
    </row>
    <row r="159" spans="1:14" s="11" customFormat="1" ht="15" x14ac:dyDescent="0.25">
      <c r="A159" s="11" t="s">
        <v>2</v>
      </c>
      <c r="B159" s="11">
        <v>997</v>
      </c>
      <c r="C159" s="11">
        <v>0.4</v>
      </c>
      <c r="D159" s="11">
        <v>358072.12526</v>
      </c>
      <c r="E159" s="14">
        <v>1.1809999999999999E-2</v>
      </c>
      <c r="J159" s="50"/>
      <c r="K159" s="14"/>
      <c r="M159" s="14"/>
      <c r="N159" s="73"/>
    </row>
    <row r="160" spans="1:14" s="11" customFormat="1" ht="15" x14ac:dyDescent="0.25">
      <c r="A160" s="11" t="s">
        <v>2</v>
      </c>
      <c r="B160" s="11">
        <v>997</v>
      </c>
      <c r="C160" s="11">
        <v>0.4</v>
      </c>
      <c r="D160" s="11">
        <v>358072.12526</v>
      </c>
      <c r="E160" s="14">
        <v>1.2E-2</v>
      </c>
      <c r="J160" s="50"/>
      <c r="K160" s="14"/>
      <c r="M160" s="14"/>
      <c r="N160" s="73"/>
    </row>
    <row r="161" spans="1:14" s="11" customFormat="1" ht="15" x14ac:dyDescent="0.25">
      <c r="A161" s="11" t="s">
        <v>2</v>
      </c>
      <c r="B161" s="11">
        <v>997</v>
      </c>
      <c r="C161" s="11">
        <v>0.4</v>
      </c>
      <c r="D161" s="11">
        <v>358072.12526</v>
      </c>
      <c r="E161" s="14">
        <v>1.261E-2</v>
      </c>
      <c r="J161" s="50"/>
      <c r="K161" s="14"/>
      <c r="M161" s="14"/>
      <c r="N161" s="73"/>
    </row>
    <row r="162" spans="1:14" s="11" customFormat="1" ht="15" x14ac:dyDescent="0.25">
      <c r="A162" s="11" t="s">
        <v>2</v>
      </c>
      <c r="B162" s="11">
        <v>997</v>
      </c>
      <c r="C162" s="11">
        <v>0.4</v>
      </c>
      <c r="D162" s="11">
        <v>358072.12526</v>
      </c>
      <c r="E162" s="14">
        <v>1.172E-2</v>
      </c>
      <c r="J162" s="50"/>
      <c r="K162" s="14"/>
      <c r="M162" s="14"/>
      <c r="N162" s="73"/>
    </row>
    <row r="163" spans="1:14" s="11" customFormat="1" ht="15" x14ac:dyDescent="0.25">
      <c r="A163" s="11" t="s">
        <v>2</v>
      </c>
      <c r="B163" s="11">
        <v>997</v>
      </c>
      <c r="C163" s="11">
        <v>0.7</v>
      </c>
      <c r="D163" s="11">
        <v>330244.69371000002</v>
      </c>
      <c r="E163" s="14">
        <v>1.371E-2</v>
      </c>
      <c r="J163" s="50"/>
      <c r="K163" s="14"/>
      <c r="M163" s="14"/>
      <c r="N163" s="73"/>
    </row>
    <row r="164" spans="1:14" s="11" customFormat="1" ht="15" x14ac:dyDescent="0.25">
      <c r="A164" s="11" t="s">
        <v>2</v>
      </c>
      <c r="B164" s="11">
        <v>997</v>
      </c>
      <c r="C164" s="11">
        <v>0.7</v>
      </c>
      <c r="D164" s="11">
        <v>330244.69371000002</v>
      </c>
      <c r="E164" s="14">
        <v>1.291E-2</v>
      </c>
      <c r="J164" s="50"/>
      <c r="K164" s="14"/>
      <c r="M164" s="14"/>
      <c r="N164" s="73"/>
    </row>
    <row r="165" spans="1:14" s="11" customFormat="1" ht="15" x14ac:dyDescent="0.25">
      <c r="A165" s="11" t="s">
        <v>2</v>
      </c>
      <c r="B165" s="11">
        <v>997</v>
      </c>
      <c r="C165" s="11">
        <v>0.7</v>
      </c>
      <c r="D165" s="11">
        <v>330244.69371000002</v>
      </c>
      <c r="E165" s="14">
        <v>1.3270000000000001E-2</v>
      </c>
      <c r="J165" s="50"/>
      <c r="K165" s="14"/>
      <c r="M165" s="14"/>
      <c r="N165" s="73"/>
    </row>
    <row r="166" spans="1:14" s="11" customFormat="1" ht="15" x14ac:dyDescent="0.25">
      <c r="A166" s="11" t="s">
        <v>2</v>
      </c>
      <c r="B166" s="11">
        <v>997</v>
      </c>
      <c r="C166" s="11">
        <v>0.7</v>
      </c>
      <c r="D166" s="11">
        <v>330244.69371000002</v>
      </c>
      <c r="E166" s="14">
        <v>1.307E-2</v>
      </c>
      <c r="J166" s="50"/>
      <c r="K166" s="14"/>
      <c r="M166" s="14"/>
      <c r="N166" s="73"/>
    </row>
    <row r="167" spans="1:14" s="11" customFormat="1" ht="15" x14ac:dyDescent="0.25">
      <c r="A167" s="11" t="s">
        <v>2</v>
      </c>
      <c r="B167" s="11">
        <v>997</v>
      </c>
      <c r="C167" s="11">
        <v>0.7</v>
      </c>
      <c r="D167" s="11">
        <v>330244.69371000002</v>
      </c>
      <c r="E167" s="14">
        <v>1.304E-2</v>
      </c>
      <c r="J167" s="50"/>
      <c r="K167" s="14"/>
      <c r="M167" s="14"/>
      <c r="N167" s="73"/>
    </row>
    <row r="168" spans="1:14" s="11" customFormat="1" ht="15" x14ac:dyDescent="0.25">
      <c r="A168" s="11" t="s">
        <v>2</v>
      </c>
      <c r="B168" s="11">
        <v>997</v>
      </c>
      <c r="C168" s="11">
        <v>0.7</v>
      </c>
      <c r="D168" s="11">
        <v>330244.69371000002</v>
      </c>
      <c r="E168" s="14">
        <v>1.3639999999999999E-2</v>
      </c>
      <c r="J168" s="50"/>
      <c r="K168" s="14"/>
      <c r="M168" s="14"/>
      <c r="N168" s="73"/>
    </row>
    <row r="169" spans="1:14" s="11" customFormat="1" ht="15" x14ac:dyDescent="0.25">
      <c r="A169" s="11" t="s">
        <v>2</v>
      </c>
      <c r="B169" s="11">
        <v>997</v>
      </c>
      <c r="C169" s="11">
        <v>0.7</v>
      </c>
      <c r="D169" s="11">
        <v>330244.69371000002</v>
      </c>
      <c r="E169" s="14">
        <v>1.2840000000000001E-2</v>
      </c>
      <c r="J169" s="50"/>
      <c r="K169" s="14"/>
      <c r="M169" s="14"/>
      <c r="N169" s="73"/>
    </row>
    <row r="170" spans="1:14" s="11" customFormat="1" ht="15" x14ac:dyDescent="0.25">
      <c r="A170" s="11" t="s">
        <v>2</v>
      </c>
      <c r="B170" s="11">
        <v>997</v>
      </c>
      <c r="C170" s="11">
        <v>0.7</v>
      </c>
      <c r="D170" s="11">
        <v>330244.69371000002</v>
      </c>
      <c r="E170" s="14">
        <v>1.37E-2</v>
      </c>
      <c r="J170" s="50"/>
      <c r="K170" s="14"/>
      <c r="M170" s="14"/>
      <c r="N170" s="73"/>
    </row>
    <row r="171" spans="1:14" s="11" customFormat="1" ht="15" x14ac:dyDescent="0.25">
      <c r="A171" s="11" t="s">
        <v>2</v>
      </c>
      <c r="B171" s="11">
        <v>997</v>
      </c>
      <c r="C171" s="11">
        <v>0.7</v>
      </c>
      <c r="D171" s="11">
        <v>330244.69371000002</v>
      </c>
      <c r="E171" s="14">
        <v>1.2869999999999999E-2</v>
      </c>
      <c r="J171" s="50"/>
      <c r="K171" s="14"/>
      <c r="M171" s="14"/>
      <c r="N171" s="73"/>
    </row>
    <row r="172" spans="1:14" s="11" customFormat="1" ht="15" x14ac:dyDescent="0.25">
      <c r="A172" s="11" t="s">
        <v>2</v>
      </c>
      <c r="B172" s="11">
        <v>997</v>
      </c>
      <c r="C172" s="11">
        <v>0.7</v>
      </c>
      <c r="D172" s="11">
        <v>330244.69371000002</v>
      </c>
      <c r="E172" s="14">
        <v>1.355E-2</v>
      </c>
      <c r="J172" s="50"/>
      <c r="K172" s="14"/>
      <c r="M172" s="14"/>
      <c r="N172" s="73"/>
    </row>
    <row r="173" spans="1:14" s="11" customFormat="1" ht="15" x14ac:dyDescent="0.25">
      <c r="A173" s="11" t="s">
        <v>2</v>
      </c>
      <c r="B173" s="11">
        <v>997</v>
      </c>
      <c r="C173" s="11">
        <v>1</v>
      </c>
      <c r="D173" s="11">
        <v>325704.84333</v>
      </c>
      <c r="E173" s="14">
        <v>1.231E-2</v>
      </c>
      <c r="J173" s="50"/>
      <c r="K173" s="14"/>
      <c r="M173" s="14"/>
      <c r="N173" s="73"/>
    </row>
    <row r="174" spans="1:14" s="11" customFormat="1" ht="15" x14ac:dyDescent="0.25">
      <c r="A174" s="11" t="s">
        <v>2</v>
      </c>
      <c r="B174" s="11">
        <v>997</v>
      </c>
      <c r="C174" s="11">
        <v>1</v>
      </c>
      <c r="D174" s="11">
        <v>325704.84333</v>
      </c>
      <c r="E174" s="14">
        <v>1.221E-2</v>
      </c>
      <c r="J174" s="50"/>
      <c r="K174" s="14"/>
      <c r="M174" s="14"/>
      <c r="N174" s="73"/>
    </row>
    <row r="175" spans="1:14" s="11" customFormat="1" ht="15" x14ac:dyDescent="0.25">
      <c r="A175" s="11" t="s">
        <v>2</v>
      </c>
      <c r="B175" s="11">
        <v>997</v>
      </c>
      <c r="C175" s="11">
        <v>1</v>
      </c>
      <c r="D175" s="11">
        <v>325704.84333</v>
      </c>
      <c r="E175" s="14">
        <v>1.312E-2</v>
      </c>
      <c r="J175" s="50"/>
      <c r="K175" s="14"/>
      <c r="M175" s="14"/>
      <c r="N175" s="73"/>
    </row>
    <row r="176" spans="1:14" s="11" customFormat="1" ht="15" x14ac:dyDescent="0.25">
      <c r="A176" s="11" t="s">
        <v>2</v>
      </c>
      <c r="B176" s="11">
        <v>997</v>
      </c>
      <c r="C176" s="11">
        <v>1</v>
      </c>
      <c r="D176" s="11">
        <v>325704.84333</v>
      </c>
      <c r="E176" s="14">
        <v>1.222E-2</v>
      </c>
      <c r="J176" s="50"/>
      <c r="K176" s="14"/>
      <c r="M176" s="14"/>
      <c r="N176" s="73"/>
    </row>
    <row r="177" spans="1:14" s="11" customFormat="1" ht="15" x14ac:dyDescent="0.25">
      <c r="A177" s="11" t="s">
        <v>2</v>
      </c>
      <c r="B177" s="11">
        <v>997</v>
      </c>
      <c r="C177" s="11">
        <v>1</v>
      </c>
      <c r="D177" s="11">
        <v>325704.84333</v>
      </c>
      <c r="E177" s="14">
        <v>1.312E-2</v>
      </c>
      <c r="J177" s="50"/>
      <c r="K177" s="14"/>
      <c r="M177" s="14"/>
      <c r="N177" s="73"/>
    </row>
    <row r="178" spans="1:14" s="11" customFormat="1" ht="15" x14ac:dyDescent="0.25">
      <c r="A178" s="11" t="s">
        <v>2</v>
      </c>
      <c r="B178" s="11">
        <v>997</v>
      </c>
      <c r="C178" s="11">
        <v>1</v>
      </c>
      <c r="D178" s="11">
        <v>325704.84333</v>
      </c>
      <c r="E178" s="14">
        <v>1.226E-2</v>
      </c>
      <c r="J178" s="50"/>
      <c r="K178" s="14"/>
      <c r="M178" s="14"/>
      <c r="N178" s="73"/>
    </row>
    <row r="179" spans="1:14" s="11" customFormat="1" ht="15" x14ac:dyDescent="0.25">
      <c r="A179" s="11" t="s">
        <v>2</v>
      </c>
      <c r="B179" s="11">
        <v>997</v>
      </c>
      <c r="C179" s="11">
        <v>1</v>
      </c>
      <c r="D179" s="11">
        <v>325704.84333</v>
      </c>
      <c r="E179" s="14">
        <v>1.291E-2</v>
      </c>
      <c r="J179" s="50"/>
      <c r="K179" s="14"/>
      <c r="M179" s="14"/>
      <c r="N179" s="73"/>
    </row>
    <row r="180" spans="1:14" s="11" customFormat="1" ht="15" x14ac:dyDescent="0.25">
      <c r="A180" s="11" t="s">
        <v>2</v>
      </c>
      <c r="B180" s="11">
        <v>997</v>
      </c>
      <c r="C180" s="11">
        <v>1</v>
      </c>
      <c r="D180" s="11">
        <v>325704.84333</v>
      </c>
      <c r="E180" s="14">
        <v>1.242E-2</v>
      </c>
      <c r="J180" s="50"/>
      <c r="K180" s="14"/>
      <c r="M180" s="14"/>
      <c r="N180" s="73"/>
    </row>
    <row r="181" spans="1:14" s="11" customFormat="1" ht="15" x14ac:dyDescent="0.25">
      <c r="A181" s="11" t="s">
        <v>2</v>
      </c>
      <c r="B181" s="11">
        <v>997</v>
      </c>
      <c r="C181" s="11">
        <v>1</v>
      </c>
      <c r="D181" s="11">
        <v>325704.84333</v>
      </c>
      <c r="E181" s="14">
        <v>1.2200000000000001E-2</v>
      </c>
      <c r="J181" s="50"/>
      <c r="K181" s="14"/>
      <c r="M181" s="14"/>
      <c r="N181" s="73"/>
    </row>
    <row r="182" spans="1:14" s="11" customFormat="1" ht="15" x14ac:dyDescent="0.25">
      <c r="A182" s="11" t="s">
        <v>2</v>
      </c>
      <c r="B182" s="11">
        <v>997</v>
      </c>
      <c r="C182" s="11">
        <v>1</v>
      </c>
      <c r="D182" s="11">
        <v>325704.84333</v>
      </c>
      <c r="E182" s="14">
        <v>1.3050000000000001E-2</v>
      </c>
      <c r="J182" s="50"/>
      <c r="K182" s="14"/>
      <c r="M182" s="14"/>
      <c r="N182" s="73"/>
    </row>
    <row r="183" spans="1:14" s="11" customFormat="1" ht="15" x14ac:dyDescent="0.25">
      <c r="A183" s="11" t="s">
        <v>0</v>
      </c>
      <c r="B183" s="11">
        <v>30</v>
      </c>
      <c r="C183" s="11">
        <v>0.4</v>
      </c>
      <c r="D183" s="11">
        <v>1161.5508500000001</v>
      </c>
      <c r="E183" s="14">
        <v>3.6999999999999999E-4</v>
      </c>
      <c r="J183" s="50"/>
      <c r="K183" s="14"/>
      <c r="M183" s="14"/>
      <c r="N183" s="73"/>
    </row>
    <row r="184" spans="1:14" s="11" customFormat="1" ht="15" x14ac:dyDescent="0.25">
      <c r="A184" s="11" t="s">
        <v>0</v>
      </c>
      <c r="B184" s="11">
        <v>30</v>
      </c>
      <c r="C184" s="11">
        <v>0.4</v>
      </c>
      <c r="D184" s="11">
        <v>1161.5508500000001</v>
      </c>
      <c r="E184" s="14">
        <v>3.5E-4</v>
      </c>
      <c r="J184" s="50"/>
      <c r="K184" s="14"/>
      <c r="M184" s="14"/>
      <c r="N184" s="73"/>
    </row>
    <row r="185" spans="1:14" s="11" customFormat="1" ht="15" x14ac:dyDescent="0.25">
      <c r="A185" s="11" t="s">
        <v>0</v>
      </c>
      <c r="B185" s="11">
        <v>30</v>
      </c>
      <c r="C185" s="11">
        <v>0.4</v>
      </c>
      <c r="D185" s="11">
        <v>1161.5508500000001</v>
      </c>
      <c r="E185" s="14">
        <v>3.5E-4</v>
      </c>
      <c r="J185" s="50"/>
      <c r="K185" s="14"/>
      <c r="M185" s="14"/>
      <c r="N185" s="73"/>
    </row>
    <row r="186" spans="1:14" s="11" customFormat="1" ht="15" x14ac:dyDescent="0.25">
      <c r="A186" s="11" t="s">
        <v>0</v>
      </c>
      <c r="B186" s="11">
        <v>30</v>
      </c>
      <c r="C186" s="11">
        <v>0.4</v>
      </c>
      <c r="D186" s="11">
        <v>1161.5508500000001</v>
      </c>
      <c r="E186" s="14">
        <v>3.5E-4</v>
      </c>
      <c r="J186" s="50"/>
      <c r="K186" s="14"/>
      <c r="M186" s="14"/>
      <c r="N186" s="73"/>
    </row>
    <row r="187" spans="1:14" s="11" customFormat="1" ht="15" x14ac:dyDescent="0.25">
      <c r="A187" s="11" t="s">
        <v>0</v>
      </c>
      <c r="B187" s="11">
        <v>30</v>
      </c>
      <c r="C187" s="11">
        <v>0.4</v>
      </c>
      <c r="D187" s="11">
        <v>1161.5508500000001</v>
      </c>
      <c r="E187" s="14">
        <v>3.5E-4</v>
      </c>
      <c r="J187" s="50"/>
      <c r="K187" s="14"/>
      <c r="M187" s="14"/>
      <c r="N187" s="73"/>
    </row>
    <row r="188" spans="1:14" s="11" customFormat="1" ht="15" x14ac:dyDescent="0.25">
      <c r="A188" s="11" t="s">
        <v>0</v>
      </c>
      <c r="B188" s="11">
        <v>30</v>
      </c>
      <c r="C188" s="11">
        <v>0.4</v>
      </c>
      <c r="D188" s="11">
        <v>1161.5508500000001</v>
      </c>
      <c r="E188" s="14">
        <v>3.5E-4</v>
      </c>
      <c r="J188" s="50"/>
      <c r="K188" s="14"/>
      <c r="M188" s="14"/>
      <c r="N188" s="73"/>
    </row>
    <row r="189" spans="1:14" s="11" customFormat="1" ht="15" x14ac:dyDescent="0.25">
      <c r="A189" s="11" t="s">
        <v>0</v>
      </c>
      <c r="B189" s="11">
        <v>30</v>
      </c>
      <c r="C189" s="11">
        <v>0.4</v>
      </c>
      <c r="D189" s="11">
        <v>1161.5508500000001</v>
      </c>
      <c r="E189" s="14">
        <v>3.5E-4</v>
      </c>
      <c r="J189" s="50"/>
      <c r="K189" s="14"/>
      <c r="M189" s="14"/>
      <c r="N189" s="73"/>
    </row>
    <row r="190" spans="1:14" s="11" customFormat="1" ht="15" x14ac:dyDescent="0.25">
      <c r="A190" s="11" t="s">
        <v>0</v>
      </c>
      <c r="B190" s="11">
        <v>30</v>
      </c>
      <c r="C190" s="11">
        <v>0.4</v>
      </c>
      <c r="D190" s="11">
        <v>1161.5508500000001</v>
      </c>
      <c r="E190" s="14">
        <v>3.5E-4</v>
      </c>
      <c r="J190" s="50"/>
      <c r="K190" s="14"/>
      <c r="M190" s="14"/>
      <c r="N190" s="73"/>
    </row>
    <row r="191" spans="1:14" s="11" customFormat="1" ht="15" x14ac:dyDescent="0.25">
      <c r="A191" s="11" t="s">
        <v>0</v>
      </c>
      <c r="B191" s="11">
        <v>30</v>
      </c>
      <c r="C191" s="11">
        <v>0.4</v>
      </c>
      <c r="D191" s="11">
        <v>1161.5508500000001</v>
      </c>
      <c r="E191" s="14">
        <v>3.5E-4</v>
      </c>
      <c r="J191" s="50"/>
      <c r="K191" s="14"/>
      <c r="M191" s="14"/>
      <c r="N191" s="73"/>
    </row>
    <row r="192" spans="1:14" s="11" customFormat="1" ht="15" x14ac:dyDescent="0.25">
      <c r="A192" s="11" t="s">
        <v>0</v>
      </c>
      <c r="B192" s="11">
        <v>30</v>
      </c>
      <c r="C192" s="11">
        <v>0.4</v>
      </c>
      <c r="D192" s="11">
        <v>1161.5508500000001</v>
      </c>
      <c r="E192" s="14">
        <v>3.5E-4</v>
      </c>
      <c r="J192" s="50"/>
      <c r="K192" s="14"/>
      <c r="M192" s="14"/>
      <c r="N192" s="73"/>
    </row>
    <row r="193" spans="1:14" s="11" customFormat="1" ht="15" x14ac:dyDescent="0.25">
      <c r="A193" s="11" t="s">
        <v>0</v>
      </c>
      <c r="B193" s="11">
        <v>30</v>
      </c>
      <c r="C193" s="11">
        <v>0.7</v>
      </c>
      <c r="D193" s="11">
        <v>694.58</v>
      </c>
      <c r="E193" s="14">
        <v>3.6999999999999999E-4</v>
      </c>
      <c r="J193" s="50"/>
      <c r="K193" s="14"/>
      <c r="M193" s="14"/>
      <c r="N193" s="73"/>
    </row>
    <row r="194" spans="1:14" s="11" customFormat="1" ht="15" x14ac:dyDescent="0.25">
      <c r="A194" s="11" t="s">
        <v>0</v>
      </c>
      <c r="B194" s="11">
        <v>30</v>
      </c>
      <c r="C194" s="11">
        <v>0.7</v>
      </c>
      <c r="D194" s="11">
        <v>694.58</v>
      </c>
      <c r="E194" s="14">
        <v>3.6999999999999999E-4</v>
      </c>
      <c r="J194" s="50"/>
      <c r="K194" s="14"/>
      <c r="M194" s="14"/>
      <c r="N194" s="73"/>
    </row>
    <row r="195" spans="1:14" s="11" customFormat="1" ht="15" x14ac:dyDescent="0.25">
      <c r="A195" s="11" t="s">
        <v>0</v>
      </c>
      <c r="B195" s="11">
        <v>30</v>
      </c>
      <c r="C195" s="11">
        <v>0.7</v>
      </c>
      <c r="D195" s="11">
        <v>694.58</v>
      </c>
      <c r="E195" s="14">
        <v>3.6999999999999999E-4</v>
      </c>
      <c r="J195" s="50"/>
      <c r="K195" s="14"/>
      <c r="M195" s="14"/>
      <c r="N195" s="73"/>
    </row>
    <row r="196" spans="1:14" s="11" customFormat="1" ht="15" x14ac:dyDescent="0.25">
      <c r="A196" s="11" t="s">
        <v>0</v>
      </c>
      <c r="B196" s="11">
        <v>30</v>
      </c>
      <c r="C196" s="11">
        <v>0.7</v>
      </c>
      <c r="D196" s="11">
        <v>694.58</v>
      </c>
      <c r="E196" s="14">
        <v>3.6999999999999999E-4</v>
      </c>
      <c r="J196" s="50"/>
      <c r="K196" s="14"/>
      <c r="M196" s="14"/>
      <c r="N196" s="73"/>
    </row>
    <row r="197" spans="1:14" s="11" customFormat="1" ht="15" x14ac:dyDescent="0.25">
      <c r="A197" s="11" t="s">
        <v>0</v>
      </c>
      <c r="B197" s="11">
        <v>30</v>
      </c>
      <c r="C197" s="11">
        <v>0.7</v>
      </c>
      <c r="D197" s="11">
        <v>694.58</v>
      </c>
      <c r="E197" s="14">
        <v>3.6999999999999999E-4</v>
      </c>
      <c r="J197" s="50"/>
      <c r="K197" s="14"/>
      <c r="M197" s="14"/>
      <c r="N197" s="73"/>
    </row>
    <row r="198" spans="1:14" s="11" customFormat="1" ht="15" x14ac:dyDescent="0.25">
      <c r="A198" s="11" t="s">
        <v>0</v>
      </c>
      <c r="B198" s="11">
        <v>30</v>
      </c>
      <c r="C198" s="11">
        <v>0.7</v>
      </c>
      <c r="D198" s="11">
        <v>694.58</v>
      </c>
      <c r="E198" s="14">
        <v>3.6999999999999999E-4</v>
      </c>
      <c r="J198" s="50"/>
      <c r="K198" s="14"/>
      <c r="M198" s="14"/>
      <c r="N198" s="73"/>
    </row>
    <row r="199" spans="1:14" s="11" customFormat="1" ht="15" x14ac:dyDescent="0.25">
      <c r="A199" s="11" t="s">
        <v>0</v>
      </c>
      <c r="B199" s="11">
        <v>30</v>
      </c>
      <c r="C199" s="11">
        <v>0.7</v>
      </c>
      <c r="D199" s="11">
        <v>694.58</v>
      </c>
      <c r="E199" s="14">
        <v>3.6999999999999999E-4</v>
      </c>
      <c r="J199" s="50"/>
      <c r="K199" s="14"/>
      <c r="M199" s="14"/>
      <c r="N199" s="73"/>
    </row>
    <row r="200" spans="1:14" s="11" customFormat="1" ht="15" x14ac:dyDescent="0.25">
      <c r="A200" s="11" t="s">
        <v>0</v>
      </c>
      <c r="B200" s="11">
        <v>30</v>
      </c>
      <c r="C200" s="11">
        <v>0.7</v>
      </c>
      <c r="D200" s="11">
        <v>694.58</v>
      </c>
      <c r="E200" s="14">
        <v>3.6999999999999999E-4</v>
      </c>
      <c r="J200" s="50"/>
      <c r="K200" s="14"/>
      <c r="M200" s="14"/>
      <c r="N200" s="73"/>
    </row>
    <row r="201" spans="1:14" s="11" customFormat="1" ht="15" x14ac:dyDescent="0.25">
      <c r="A201" s="11" t="s">
        <v>0</v>
      </c>
      <c r="B201" s="11">
        <v>30</v>
      </c>
      <c r="C201" s="11">
        <v>0.7</v>
      </c>
      <c r="D201" s="11">
        <v>694.58</v>
      </c>
      <c r="E201" s="14">
        <v>3.6999999999999999E-4</v>
      </c>
      <c r="J201" s="50"/>
      <c r="K201" s="14"/>
      <c r="M201" s="14"/>
      <c r="N201" s="73"/>
    </row>
    <row r="202" spans="1:14" s="11" customFormat="1" ht="15" x14ac:dyDescent="0.25">
      <c r="A202" s="11" t="s">
        <v>0</v>
      </c>
      <c r="B202" s="11">
        <v>30</v>
      </c>
      <c r="C202" s="11">
        <v>0.7</v>
      </c>
      <c r="D202" s="11">
        <v>694.58</v>
      </c>
      <c r="E202" s="14">
        <v>3.6000000000000002E-4</v>
      </c>
      <c r="J202" s="50"/>
      <c r="K202" s="14"/>
      <c r="M202" s="14"/>
      <c r="N202" s="73"/>
    </row>
    <row r="203" spans="1:14" s="11" customFormat="1" ht="15" x14ac:dyDescent="0.25">
      <c r="A203" s="11" t="s">
        <v>0</v>
      </c>
      <c r="B203" s="11">
        <v>30</v>
      </c>
      <c r="C203" s="11">
        <v>1</v>
      </c>
      <c r="D203" s="11">
        <v>699.02291000000002</v>
      </c>
      <c r="E203" s="14">
        <v>4.6000000000000001E-4</v>
      </c>
      <c r="J203" s="50"/>
      <c r="K203" s="14"/>
      <c r="M203" s="14"/>
      <c r="N203" s="73"/>
    </row>
    <row r="204" spans="1:14" s="11" customFormat="1" ht="15" x14ac:dyDescent="0.25">
      <c r="A204" s="11" t="s">
        <v>0</v>
      </c>
      <c r="B204" s="11">
        <v>30</v>
      </c>
      <c r="C204" s="11">
        <v>1</v>
      </c>
      <c r="D204" s="11">
        <v>699.02291000000002</v>
      </c>
      <c r="E204" s="14">
        <v>4.6000000000000001E-4</v>
      </c>
      <c r="J204" s="50"/>
      <c r="K204" s="14"/>
      <c r="M204" s="14"/>
      <c r="N204" s="73"/>
    </row>
    <row r="205" spans="1:14" s="11" customFormat="1" ht="15" x14ac:dyDescent="0.25">
      <c r="A205" s="11" t="s">
        <v>0</v>
      </c>
      <c r="B205" s="11">
        <v>30</v>
      </c>
      <c r="C205" s="11">
        <v>1</v>
      </c>
      <c r="D205" s="11">
        <v>699.02291000000002</v>
      </c>
      <c r="E205" s="14">
        <v>4.2999999999999999E-4</v>
      </c>
      <c r="J205" s="50"/>
      <c r="K205" s="14"/>
      <c r="M205" s="14"/>
      <c r="N205" s="73"/>
    </row>
    <row r="206" spans="1:14" s="11" customFormat="1" ht="15" x14ac:dyDescent="0.25">
      <c r="A206" s="11" t="s">
        <v>0</v>
      </c>
      <c r="B206" s="11">
        <v>30</v>
      </c>
      <c r="C206" s="11">
        <v>1</v>
      </c>
      <c r="D206" s="11">
        <v>699.02291000000002</v>
      </c>
      <c r="E206" s="14">
        <v>4.0000000000000002E-4</v>
      </c>
      <c r="J206" s="50"/>
      <c r="K206" s="14"/>
      <c r="M206" s="14"/>
      <c r="N206" s="73"/>
    </row>
    <row r="207" spans="1:14" s="11" customFormat="1" ht="15" x14ac:dyDescent="0.25">
      <c r="A207" s="11" t="s">
        <v>0</v>
      </c>
      <c r="B207" s="11">
        <v>30</v>
      </c>
      <c r="C207" s="11">
        <v>1</v>
      </c>
      <c r="D207" s="11">
        <v>699.02291000000002</v>
      </c>
      <c r="E207" s="14">
        <v>4.0000000000000002E-4</v>
      </c>
      <c r="J207" s="50"/>
      <c r="K207" s="14"/>
      <c r="M207" s="14"/>
      <c r="N207" s="73"/>
    </row>
    <row r="208" spans="1:14" s="11" customFormat="1" ht="15" x14ac:dyDescent="0.25">
      <c r="A208" s="11" t="s">
        <v>0</v>
      </c>
      <c r="B208" s="11">
        <v>30</v>
      </c>
      <c r="C208" s="11">
        <v>1</v>
      </c>
      <c r="D208" s="11">
        <v>699.02291000000002</v>
      </c>
      <c r="E208" s="14">
        <v>4.0000000000000002E-4</v>
      </c>
      <c r="J208" s="50"/>
      <c r="K208" s="14"/>
      <c r="M208" s="14"/>
      <c r="N208" s="73"/>
    </row>
    <row r="209" spans="1:14" s="11" customFormat="1" ht="15" x14ac:dyDescent="0.25">
      <c r="A209" s="11" t="s">
        <v>0</v>
      </c>
      <c r="B209" s="11">
        <v>30</v>
      </c>
      <c r="C209" s="11">
        <v>1</v>
      </c>
      <c r="D209" s="11">
        <v>699.02291000000002</v>
      </c>
      <c r="E209" s="14">
        <v>4.0000000000000002E-4</v>
      </c>
      <c r="J209" s="50"/>
      <c r="K209" s="14"/>
      <c r="M209" s="14"/>
      <c r="N209" s="73"/>
    </row>
    <row r="210" spans="1:14" s="11" customFormat="1" ht="15" x14ac:dyDescent="0.25">
      <c r="A210" s="11" t="s">
        <v>0</v>
      </c>
      <c r="B210" s="11">
        <v>30</v>
      </c>
      <c r="C210" s="11">
        <v>1</v>
      </c>
      <c r="D210" s="11">
        <v>699.02291000000002</v>
      </c>
      <c r="E210" s="14">
        <v>4.0000000000000002E-4</v>
      </c>
      <c r="J210" s="50"/>
      <c r="K210" s="14"/>
      <c r="M210" s="14"/>
      <c r="N210" s="73"/>
    </row>
    <row r="211" spans="1:14" s="11" customFormat="1" ht="15" x14ac:dyDescent="0.25">
      <c r="A211" s="11" t="s">
        <v>0</v>
      </c>
      <c r="B211" s="11">
        <v>30</v>
      </c>
      <c r="C211" s="11">
        <v>1</v>
      </c>
      <c r="D211" s="11">
        <v>699.02291000000002</v>
      </c>
      <c r="E211" s="14">
        <v>4.0000000000000002E-4</v>
      </c>
      <c r="J211" s="50"/>
      <c r="K211" s="14"/>
      <c r="M211" s="14"/>
      <c r="N211" s="73"/>
    </row>
    <row r="212" spans="1:14" s="11" customFormat="1" ht="15" x14ac:dyDescent="0.25">
      <c r="A212" s="11" t="s">
        <v>0</v>
      </c>
      <c r="B212" s="11">
        <v>30</v>
      </c>
      <c r="C212" s="11">
        <v>1</v>
      </c>
      <c r="D212" s="11">
        <v>699.02291000000002</v>
      </c>
      <c r="E212" s="14">
        <v>4.0000000000000002E-4</v>
      </c>
      <c r="J212" s="50"/>
      <c r="K212" s="14"/>
      <c r="M212" s="14"/>
      <c r="N212" s="73"/>
    </row>
    <row r="213" spans="1:14" s="11" customFormat="1" ht="15" x14ac:dyDescent="0.25">
      <c r="A213" s="11" t="s">
        <v>0</v>
      </c>
      <c r="B213" s="11">
        <v>100</v>
      </c>
      <c r="C213" s="11">
        <v>0.4</v>
      </c>
      <c r="D213" s="11">
        <v>2249.5317300000002</v>
      </c>
      <c r="E213" s="14">
        <v>1.07E-3</v>
      </c>
      <c r="J213" s="50"/>
      <c r="K213" s="14"/>
      <c r="M213" s="14"/>
      <c r="N213" s="73"/>
    </row>
    <row r="214" spans="1:14" s="11" customFormat="1" ht="15" x14ac:dyDescent="0.25">
      <c r="A214" s="11" t="s">
        <v>0</v>
      </c>
      <c r="B214" s="11">
        <v>100</v>
      </c>
      <c r="C214" s="11">
        <v>0.4</v>
      </c>
      <c r="D214" s="11">
        <v>2249.5317300000002</v>
      </c>
      <c r="E214" s="14">
        <v>1.06E-3</v>
      </c>
      <c r="J214" s="50"/>
      <c r="K214" s="14"/>
      <c r="M214" s="14"/>
      <c r="N214" s="73"/>
    </row>
    <row r="215" spans="1:14" s="11" customFormat="1" ht="15" x14ac:dyDescent="0.25">
      <c r="A215" s="11" t="s">
        <v>0</v>
      </c>
      <c r="B215" s="11">
        <v>100</v>
      </c>
      <c r="C215" s="11">
        <v>0.4</v>
      </c>
      <c r="D215" s="11">
        <v>2249.5317300000002</v>
      </c>
      <c r="E215" s="14">
        <v>1.07E-3</v>
      </c>
      <c r="J215" s="50"/>
      <c r="K215" s="14"/>
      <c r="M215" s="14"/>
      <c r="N215" s="73"/>
    </row>
    <row r="216" spans="1:14" s="11" customFormat="1" ht="15" x14ac:dyDescent="0.25">
      <c r="A216" s="11" t="s">
        <v>0</v>
      </c>
      <c r="B216" s="11">
        <v>100</v>
      </c>
      <c r="C216" s="11">
        <v>0.4</v>
      </c>
      <c r="D216" s="11">
        <v>2249.5317300000002</v>
      </c>
      <c r="E216" s="14">
        <v>1.06E-3</v>
      </c>
      <c r="J216" s="50"/>
      <c r="K216" s="14"/>
      <c r="M216" s="14"/>
      <c r="N216" s="73"/>
    </row>
    <row r="217" spans="1:14" s="11" customFormat="1" ht="15" x14ac:dyDescent="0.25">
      <c r="A217" s="11" t="s">
        <v>0</v>
      </c>
      <c r="B217" s="11">
        <v>100</v>
      </c>
      <c r="C217" s="11">
        <v>0.4</v>
      </c>
      <c r="D217" s="11">
        <v>2249.5317300000002</v>
      </c>
      <c r="E217" s="14">
        <v>1.34E-3</v>
      </c>
      <c r="J217" s="50"/>
      <c r="K217" s="14"/>
      <c r="M217" s="14"/>
      <c r="N217" s="73"/>
    </row>
    <row r="218" spans="1:14" s="11" customFormat="1" ht="15" x14ac:dyDescent="0.25">
      <c r="A218" s="11" t="s">
        <v>0</v>
      </c>
      <c r="B218" s="11">
        <v>100</v>
      </c>
      <c r="C218" s="11">
        <v>0.4</v>
      </c>
      <c r="D218" s="11">
        <v>2249.5317300000002</v>
      </c>
      <c r="E218" s="14">
        <v>1.1100000000000001E-3</v>
      </c>
      <c r="J218" s="50"/>
      <c r="K218" s="14"/>
      <c r="M218" s="14"/>
      <c r="N218" s="73"/>
    </row>
    <row r="219" spans="1:14" s="11" customFormat="1" ht="15" x14ac:dyDescent="0.25">
      <c r="A219" s="11" t="s">
        <v>0</v>
      </c>
      <c r="B219" s="11">
        <v>100</v>
      </c>
      <c r="C219" s="11">
        <v>0.4</v>
      </c>
      <c r="D219" s="11">
        <v>2249.5317300000002</v>
      </c>
      <c r="E219" s="14">
        <v>1.08E-3</v>
      </c>
      <c r="J219" s="50"/>
      <c r="K219" s="14"/>
      <c r="M219" s="14"/>
      <c r="N219" s="73"/>
    </row>
    <row r="220" spans="1:14" s="11" customFormat="1" ht="15" x14ac:dyDescent="0.25">
      <c r="A220" s="11" t="s">
        <v>0</v>
      </c>
      <c r="B220" s="11">
        <v>100</v>
      </c>
      <c r="C220" s="11">
        <v>0.4</v>
      </c>
      <c r="D220" s="11">
        <v>2249.5317300000002</v>
      </c>
      <c r="E220" s="14">
        <v>1.07E-3</v>
      </c>
      <c r="J220" s="50"/>
      <c r="K220" s="14"/>
      <c r="M220" s="14"/>
      <c r="N220" s="73"/>
    </row>
    <row r="221" spans="1:14" s="11" customFormat="1" ht="15" x14ac:dyDescent="0.25">
      <c r="A221" s="11" t="s">
        <v>0</v>
      </c>
      <c r="B221" s="11">
        <v>100</v>
      </c>
      <c r="C221" s="11">
        <v>0.4</v>
      </c>
      <c r="D221" s="11">
        <v>2249.5317300000002</v>
      </c>
      <c r="E221" s="14">
        <v>1.06E-3</v>
      </c>
      <c r="J221" s="50"/>
      <c r="K221" s="14"/>
      <c r="M221" s="14"/>
      <c r="N221" s="73"/>
    </row>
    <row r="222" spans="1:14" s="11" customFormat="1" ht="15" x14ac:dyDescent="0.25">
      <c r="A222" s="11" t="s">
        <v>0</v>
      </c>
      <c r="B222" s="11">
        <v>100</v>
      </c>
      <c r="C222" s="11">
        <v>0.4</v>
      </c>
      <c r="D222" s="11">
        <v>2249.5317300000002</v>
      </c>
      <c r="E222" s="14">
        <v>1.07E-3</v>
      </c>
      <c r="J222" s="50"/>
      <c r="K222" s="14"/>
      <c r="M222" s="14"/>
      <c r="N222" s="73"/>
    </row>
    <row r="223" spans="1:14" s="11" customFormat="1" ht="15" x14ac:dyDescent="0.25">
      <c r="A223" s="11" t="s">
        <v>0</v>
      </c>
      <c r="B223" s="11">
        <v>100</v>
      </c>
      <c r="C223" s="11">
        <v>0.7</v>
      </c>
      <c r="D223" s="11">
        <v>1863.73</v>
      </c>
      <c r="E223" s="14">
        <v>1.15E-3</v>
      </c>
      <c r="J223" s="50"/>
      <c r="K223" s="14"/>
      <c r="M223" s="14"/>
      <c r="N223" s="73"/>
    </row>
    <row r="224" spans="1:14" s="11" customFormat="1" ht="15" x14ac:dyDescent="0.25">
      <c r="A224" s="11" t="s">
        <v>0</v>
      </c>
      <c r="B224" s="11">
        <v>100</v>
      </c>
      <c r="C224" s="11">
        <v>0.7</v>
      </c>
      <c r="D224" s="11">
        <v>1863.73</v>
      </c>
      <c r="E224" s="14">
        <v>1.15E-3</v>
      </c>
      <c r="J224" s="50"/>
      <c r="K224" s="14"/>
      <c r="M224" s="14"/>
      <c r="N224" s="73"/>
    </row>
    <row r="225" spans="1:14" s="11" customFormat="1" ht="15" x14ac:dyDescent="0.25">
      <c r="A225" s="11" t="s">
        <v>0</v>
      </c>
      <c r="B225" s="11">
        <v>100</v>
      </c>
      <c r="C225" s="11">
        <v>0.7</v>
      </c>
      <c r="D225" s="11">
        <v>1863.73</v>
      </c>
      <c r="E225" s="14">
        <v>1.17E-3</v>
      </c>
      <c r="J225" s="50"/>
      <c r="K225" s="14"/>
      <c r="M225" s="14"/>
      <c r="N225" s="73"/>
    </row>
    <row r="226" spans="1:14" s="11" customFormat="1" ht="15" x14ac:dyDescent="0.25">
      <c r="A226" s="11" t="s">
        <v>0</v>
      </c>
      <c r="B226" s="11">
        <v>100</v>
      </c>
      <c r="C226" s="11">
        <v>0.7</v>
      </c>
      <c r="D226" s="11">
        <v>1863.73</v>
      </c>
      <c r="E226" s="14">
        <v>1.1800000000000001E-3</v>
      </c>
      <c r="J226" s="50"/>
      <c r="K226" s="14"/>
      <c r="M226" s="14"/>
      <c r="N226" s="73"/>
    </row>
    <row r="227" spans="1:14" s="11" customFormat="1" ht="15" x14ac:dyDescent="0.25">
      <c r="A227" s="11" t="s">
        <v>0</v>
      </c>
      <c r="B227" s="11">
        <v>100</v>
      </c>
      <c r="C227" s="11">
        <v>0.7</v>
      </c>
      <c r="D227" s="11">
        <v>1863.73</v>
      </c>
      <c r="E227" s="14">
        <v>1.15E-3</v>
      </c>
      <c r="J227" s="50"/>
      <c r="K227" s="14"/>
      <c r="M227" s="14"/>
      <c r="N227" s="73"/>
    </row>
    <row r="228" spans="1:14" s="11" customFormat="1" ht="15" x14ac:dyDescent="0.25">
      <c r="A228" s="11" t="s">
        <v>0</v>
      </c>
      <c r="B228" s="11">
        <v>100</v>
      </c>
      <c r="C228" s="11">
        <v>0.7</v>
      </c>
      <c r="D228" s="11">
        <v>1863.73</v>
      </c>
      <c r="E228" s="14">
        <v>1.16E-3</v>
      </c>
      <c r="J228" s="50"/>
      <c r="K228" s="14"/>
      <c r="M228" s="14"/>
      <c r="N228" s="73"/>
    </row>
    <row r="229" spans="1:14" s="11" customFormat="1" ht="15" x14ac:dyDescent="0.25">
      <c r="A229" s="11" t="s">
        <v>0</v>
      </c>
      <c r="B229" s="11">
        <v>100</v>
      </c>
      <c r="C229" s="11">
        <v>0.7</v>
      </c>
      <c r="D229" s="11">
        <v>1863.73</v>
      </c>
      <c r="E229" s="14">
        <v>1.15E-3</v>
      </c>
      <c r="J229" s="50"/>
      <c r="K229" s="14"/>
      <c r="M229" s="14"/>
      <c r="N229" s="73"/>
    </row>
    <row r="230" spans="1:14" s="11" customFormat="1" ht="15" x14ac:dyDescent="0.25">
      <c r="A230" s="11" t="s">
        <v>0</v>
      </c>
      <c r="B230" s="11">
        <v>100</v>
      </c>
      <c r="C230" s="11">
        <v>0.7</v>
      </c>
      <c r="D230" s="11">
        <v>1863.73</v>
      </c>
      <c r="E230" s="14">
        <v>1.15E-3</v>
      </c>
      <c r="J230" s="50"/>
      <c r="K230" s="14"/>
      <c r="M230" s="14"/>
      <c r="N230" s="73"/>
    </row>
    <row r="231" spans="1:14" s="11" customFormat="1" ht="15" x14ac:dyDescent="0.25">
      <c r="A231" s="11" t="s">
        <v>0</v>
      </c>
      <c r="B231" s="11">
        <v>100</v>
      </c>
      <c r="C231" s="11">
        <v>0.7</v>
      </c>
      <c r="D231" s="11">
        <v>1863.73</v>
      </c>
      <c r="E231" s="14">
        <v>1.17E-3</v>
      </c>
      <c r="J231" s="50"/>
      <c r="K231" s="14"/>
      <c r="M231" s="14"/>
      <c r="N231" s="73"/>
    </row>
    <row r="232" spans="1:14" s="11" customFormat="1" ht="15" x14ac:dyDescent="0.25">
      <c r="A232" s="11" t="s">
        <v>0</v>
      </c>
      <c r="B232" s="11">
        <v>100</v>
      </c>
      <c r="C232" s="11">
        <v>0.7</v>
      </c>
      <c r="D232" s="11">
        <v>1863.73</v>
      </c>
      <c r="E232" s="14">
        <v>1.15E-3</v>
      </c>
      <c r="J232" s="50"/>
      <c r="K232" s="14"/>
      <c r="M232" s="14"/>
      <c r="N232" s="73"/>
    </row>
    <row r="233" spans="1:14" s="11" customFormat="1" ht="15" x14ac:dyDescent="0.25">
      <c r="A233" s="11" t="s">
        <v>0</v>
      </c>
      <c r="B233" s="11">
        <v>100</v>
      </c>
      <c r="C233" s="11">
        <v>1</v>
      </c>
      <c r="D233" s="11">
        <v>1774.48</v>
      </c>
      <c r="E233" s="14">
        <v>1.2600000000000001E-3</v>
      </c>
      <c r="J233" s="50"/>
      <c r="K233" s="14"/>
      <c r="M233" s="14"/>
      <c r="N233" s="73"/>
    </row>
    <row r="234" spans="1:14" s="11" customFormat="1" ht="15" x14ac:dyDescent="0.25">
      <c r="A234" s="11" t="s">
        <v>0</v>
      </c>
      <c r="B234" s="11">
        <v>100</v>
      </c>
      <c r="C234" s="11">
        <v>1</v>
      </c>
      <c r="D234" s="11">
        <v>1774.48</v>
      </c>
      <c r="E234" s="14">
        <v>1.23E-3</v>
      </c>
      <c r="J234" s="50"/>
      <c r="K234" s="14"/>
      <c r="M234" s="14"/>
      <c r="N234" s="73"/>
    </row>
    <row r="235" spans="1:14" s="11" customFormat="1" ht="15" x14ac:dyDescent="0.25">
      <c r="A235" s="11" t="s">
        <v>0</v>
      </c>
      <c r="B235" s="11">
        <v>100</v>
      </c>
      <c r="C235" s="11">
        <v>1</v>
      </c>
      <c r="D235" s="11">
        <v>1774.48</v>
      </c>
      <c r="E235" s="14">
        <v>1.23E-3</v>
      </c>
      <c r="J235" s="50"/>
      <c r="K235" s="14"/>
      <c r="M235" s="14"/>
      <c r="N235" s="73"/>
    </row>
    <row r="236" spans="1:14" s="11" customFormat="1" ht="15" x14ac:dyDescent="0.25">
      <c r="A236" s="11" t="s">
        <v>0</v>
      </c>
      <c r="B236" s="11">
        <v>100</v>
      </c>
      <c r="C236" s="11">
        <v>1</v>
      </c>
      <c r="D236" s="11">
        <v>1774.48</v>
      </c>
      <c r="E236" s="14">
        <v>1.23E-3</v>
      </c>
      <c r="J236" s="50"/>
      <c r="K236" s="14"/>
      <c r="M236" s="14"/>
      <c r="N236" s="73"/>
    </row>
    <row r="237" spans="1:14" s="11" customFormat="1" ht="15" x14ac:dyDescent="0.25">
      <c r="A237" s="11" t="s">
        <v>0</v>
      </c>
      <c r="B237" s="11">
        <v>100</v>
      </c>
      <c r="C237" s="11">
        <v>1</v>
      </c>
      <c r="D237" s="11">
        <v>1774.48</v>
      </c>
      <c r="E237" s="14">
        <v>1.23E-3</v>
      </c>
      <c r="J237" s="50"/>
      <c r="K237" s="14"/>
      <c r="M237" s="14"/>
      <c r="N237" s="73"/>
    </row>
    <row r="238" spans="1:14" s="11" customFormat="1" ht="15" x14ac:dyDescent="0.25">
      <c r="A238" s="11" t="s">
        <v>0</v>
      </c>
      <c r="B238" s="11">
        <v>100</v>
      </c>
      <c r="C238" s="11">
        <v>1</v>
      </c>
      <c r="D238" s="11">
        <v>1774.48</v>
      </c>
      <c r="E238" s="14">
        <v>1.23E-3</v>
      </c>
      <c r="J238" s="50"/>
      <c r="K238" s="14"/>
      <c r="M238" s="14"/>
      <c r="N238" s="73"/>
    </row>
    <row r="239" spans="1:14" s="11" customFormat="1" ht="15" x14ac:dyDescent="0.25">
      <c r="A239" s="11" t="s">
        <v>0</v>
      </c>
      <c r="B239" s="11">
        <v>100</v>
      </c>
      <c r="C239" s="11">
        <v>1</v>
      </c>
      <c r="D239" s="11">
        <v>1774.48</v>
      </c>
      <c r="E239" s="14">
        <v>1.23E-3</v>
      </c>
      <c r="J239" s="50"/>
      <c r="K239" s="14"/>
      <c r="M239" s="14"/>
      <c r="N239" s="73"/>
    </row>
    <row r="240" spans="1:14" s="11" customFormat="1" ht="15" x14ac:dyDescent="0.25">
      <c r="A240" s="11" t="s">
        <v>0</v>
      </c>
      <c r="B240" s="11">
        <v>100</v>
      </c>
      <c r="C240" s="11">
        <v>1</v>
      </c>
      <c r="D240" s="11">
        <v>1774.48</v>
      </c>
      <c r="E240" s="14">
        <v>1.23E-3</v>
      </c>
      <c r="J240" s="50"/>
      <c r="K240" s="14"/>
      <c r="M240" s="14"/>
      <c r="N240" s="73"/>
    </row>
    <row r="241" spans="1:14" s="11" customFormat="1" ht="15" x14ac:dyDescent="0.25">
      <c r="A241" s="11" t="s">
        <v>0</v>
      </c>
      <c r="B241" s="11">
        <v>100</v>
      </c>
      <c r="C241" s="11">
        <v>1</v>
      </c>
      <c r="D241" s="11">
        <v>1774.48</v>
      </c>
      <c r="E241" s="14">
        <v>1.23E-3</v>
      </c>
      <c r="J241" s="50"/>
      <c r="K241" s="14"/>
      <c r="M241" s="14"/>
      <c r="N241" s="73"/>
    </row>
    <row r="242" spans="1:14" s="11" customFormat="1" ht="15" x14ac:dyDescent="0.25">
      <c r="A242" s="11" t="s">
        <v>0</v>
      </c>
      <c r="B242" s="11">
        <v>100</v>
      </c>
      <c r="C242" s="11">
        <v>1</v>
      </c>
      <c r="D242" s="11">
        <v>1774.48</v>
      </c>
      <c r="E242" s="14">
        <v>1.23E-3</v>
      </c>
      <c r="J242" s="50"/>
      <c r="K242" s="14"/>
      <c r="M242" s="14"/>
      <c r="N242" s="73"/>
    </row>
    <row r="243" spans="1:14" s="11" customFormat="1" ht="15" x14ac:dyDescent="0.25">
      <c r="A243" s="11" t="s">
        <v>0</v>
      </c>
      <c r="B243" s="11">
        <v>1000</v>
      </c>
      <c r="C243" s="11">
        <v>0.4</v>
      </c>
      <c r="D243" s="11">
        <v>19343.554489999999</v>
      </c>
      <c r="E243" s="14">
        <v>1.4080000000000001E-2</v>
      </c>
      <c r="J243" s="50"/>
      <c r="K243" s="14"/>
      <c r="M243" s="14"/>
      <c r="N243" s="73"/>
    </row>
    <row r="244" spans="1:14" s="11" customFormat="1" ht="15" x14ac:dyDescent="0.25">
      <c r="A244" s="11" t="s">
        <v>0</v>
      </c>
      <c r="B244" s="11">
        <v>1000</v>
      </c>
      <c r="C244" s="11">
        <v>0.4</v>
      </c>
      <c r="D244" s="11">
        <v>19343.554489999999</v>
      </c>
      <c r="E244" s="14">
        <v>1.4160000000000001E-2</v>
      </c>
      <c r="J244" s="50"/>
      <c r="K244" s="14"/>
      <c r="M244" s="14"/>
      <c r="N244" s="73"/>
    </row>
    <row r="245" spans="1:14" s="11" customFormat="1" ht="15" x14ac:dyDescent="0.25">
      <c r="A245" s="11" t="s">
        <v>0</v>
      </c>
      <c r="B245" s="11">
        <v>1000</v>
      </c>
      <c r="C245" s="11">
        <v>0.4</v>
      </c>
      <c r="D245" s="11">
        <v>19343.554489999999</v>
      </c>
      <c r="E245" s="14">
        <v>1.422E-2</v>
      </c>
      <c r="J245" s="50"/>
      <c r="K245" s="14"/>
      <c r="M245" s="14"/>
      <c r="N245" s="73"/>
    </row>
    <row r="246" spans="1:14" s="11" customFormat="1" ht="15" x14ac:dyDescent="0.25">
      <c r="A246" s="11" t="s">
        <v>0</v>
      </c>
      <c r="B246" s="11">
        <v>1000</v>
      </c>
      <c r="C246" s="11">
        <v>0.4</v>
      </c>
      <c r="D246" s="11">
        <v>19343.554489999999</v>
      </c>
      <c r="E246" s="14">
        <v>1.392E-2</v>
      </c>
      <c r="J246" s="50"/>
      <c r="K246" s="14"/>
      <c r="M246" s="14"/>
      <c r="N246" s="73"/>
    </row>
    <row r="247" spans="1:14" s="11" customFormat="1" ht="15" x14ac:dyDescent="0.25">
      <c r="A247" s="11" t="s">
        <v>0</v>
      </c>
      <c r="B247" s="11">
        <v>1000</v>
      </c>
      <c r="C247" s="11">
        <v>0.4</v>
      </c>
      <c r="D247" s="11">
        <v>19343.554489999999</v>
      </c>
      <c r="E247" s="14">
        <v>1.474E-2</v>
      </c>
      <c r="J247" s="50"/>
      <c r="K247" s="14"/>
      <c r="M247" s="14"/>
      <c r="N247" s="73"/>
    </row>
    <row r="248" spans="1:14" s="11" customFormat="1" ht="15" x14ac:dyDescent="0.25">
      <c r="A248" s="11" t="s">
        <v>0</v>
      </c>
      <c r="B248" s="11">
        <v>1000</v>
      </c>
      <c r="C248" s="11">
        <v>0.4</v>
      </c>
      <c r="D248" s="11">
        <v>19343.554489999999</v>
      </c>
      <c r="E248" s="14">
        <v>1.3899999999999999E-2</v>
      </c>
      <c r="J248" s="50"/>
      <c r="K248" s="14"/>
      <c r="M248" s="14"/>
      <c r="N248" s="73"/>
    </row>
    <row r="249" spans="1:14" s="11" customFormat="1" ht="15" x14ac:dyDescent="0.25">
      <c r="A249" s="11" t="s">
        <v>0</v>
      </c>
      <c r="B249" s="11">
        <v>1000</v>
      </c>
      <c r="C249" s="11">
        <v>0.4</v>
      </c>
      <c r="D249" s="11">
        <v>19343.554489999999</v>
      </c>
      <c r="E249" s="14">
        <v>1.4619999999999999E-2</v>
      </c>
      <c r="J249" s="50"/>
      <c r="K249" s="14"/>
      <c r="M249" s="14"/>
      <c r="N249" s="73"/>
    </row>
    <row r="250" spans="1:14" s="11" customFormat="1" ht="15" x14ac:dyDescent="0.25">
      <c r="A250" s="11" t="s">
        <v>0</v>
      </c>
      <c r="B250" s="11">
        <v>1000</v>
      </c>
      <c r="C250" s="11">
        <v>0.4</v>
      </c>
      <c r="D250" s="11">
        <v>19343.554489999999</v>
      </c>
      <c r="E250" s="14">
        <v>1.387E-2</v>
      </c>
      <c r="J250" s="50"/>
      <c r="K250" s="14"/>
      <c r="M250" s="14"/>
      <c r="N250" s="73"/>
    </row>
    <row r="251" spans="1:14" s="11" customFormat="1" ht="15" x14ac:dyDescent="0.25">
      <c r="A251" s="11" t="s">
        <v>0</v>
      </c>
      <c r="B251" s="11">
        <v>1000</v>
      </c>
      <c r="C251" s="11">
        <v>0.4</v>
      </c>
      <c r="D251" s="11">
        <v>19343.554489999999</v>
      </c>
      <c r="E251" s="14">
        <v>1.461E-2</v>
      </c>
      <c r="J251" s="50"/>
      <c r="K251" s="14"/>
      <c r="M251" s="14"/>
      <c r="N251" s="73"/>
    </row>
    <row r="252" spans="1:14" s="11" customFormat="1" ht="15" x14ac:dyDescent="0.25">
      <c r="A252" s="11" t="s">
        <v>0</v>
      </c>
      <c r="B252" s="11">
        <v>1000</v>
      </c>
      <c r="C252" s="11">
        <v>0.4</v>
      </c>
      <c r="D252" s="11">
        <v>19343.554489999999</v>
      </c>
      <c r="E252" s="14">
        <v>1.387E-2</v>
      </c>
      <c r="J252" s="50"/>
      <c r="K252" s="14"/>
      <c r="M252" s="14"/>
      <c r="N252" s="73"/>
    </row>
    <row r="253" spans="1:14" s="11" customFormat="1" ht="15" x14ac:dyDescent="0.25">
      <c r="A253" s="11" t="s">
        <v>0</v>
      </c>
      <c r="B253" s="11">
        <v>1000</v>
      </c>
      <c r="C253" s="11">
        <v>0.7</v>
      </c>
      <c r="D253" s="11">
        <v>19053.963739999999</v>
      </c>
      <c r="E253" s="14">
        <v>1.541E-2</v>
      </c>
      <c r="J253" s="50"/>
      <c r="K253" s="14"/>
      <c r="M253" s="14"/>
      <c r="N253" s="73"/>
    </row>
    <row r="254" spans="1:14" s="11" customFormat="1" ht="15" x14ac:dyDescent="0.25">
      <c r="A254" s="11" t="s">
        <v>0</v>
      </c>
      <c r="B254" s="11">
        <v>1000</v>
      </c>
      <c r="C254" s="11">
        <v>0.7</v>
      </c>
      <c r="D254" s="11">
        <v>19053.963739999999</v>
      </c>
      <c r="E254" s="14">
        <v>1.4460000000000001E-2</v>
      </c>
      <c r="J254" s="50"/>
      <c r="K254" s="14"/>
      <c r="M254" s="14"/>
      <c r="N254" s="73"/>
    </row>
    <row r="255" spans="1:14" s="11" customFormat="1" ht="15" x14ac:dyDescent="0.25">
      <c r="A255" s="11" t="s">
        <v>0</v>
      </c>
      <c r="B255" s="11">
        <v>1000</v>
      </c>
      <c r="C255" s="11">
        <v>0.7</v>
      </c>
      <c r="D255" s="11">
        <v>19053.963739999999</v>
      </c>
      <c r="E255" s="14">
        <v>1.516E-2</v>
      </c>
      <c r="J255" s="50"/>
      <c r="K255" s="14"/>
      <c r="M255" s="14"/>
      <c r="N255" s="73"/>
    </row>
    <row r="256" spans="1:14" s="11" customFormat="1" ht="15" x14ac:dyDescent="0.25">
      <c r="A256" s="11" t="s">
        <v>0</v>
      </c>
      <c r="B256" s="11">
        <v>1000</v>
      </c>
      <c r="C256" s="11">
        <v>0.7</v>
      </c>
      <c r="D256" s="11">
        <v>19053.963739999999</v>
      </c>
      <c r="E256" s="14">
        <v>1.439E-2</v>
      </c>
      <c r="J256" s="50"/>
      <c r="K256" s="14"/>
      <c r="M256" s="14"/>
      <c r="N256" s="73"/>
    </row>
    <row r="257" spans="1:14" s="11" customFormat="1" ht="15" x14ac:dyDescent="0.25">
      <c r="A257" s="11" t="s">
        <v>0</v>
      </c>
      <c r="B257" s="11">
        <v>1000</v>
      </c>
      <c r="C257" s="11">
        <v>0.7</v>
      </c>
      <c r="D257" s="11">
        <v>19053.963739999999</v>
      </c>
      <c r="E257" s="14">
        <v>1.5169999999999999E-2</v>
      </c>
      <c r="J257" s="50"/>
      <c r="K257" s="14"/>
      <c r="M257" s="14"/>
      <c r="N257" s="73"/>
    </row>
    <row r="258" spans="1:14" s="11" customFormat="1" ht="15" x14ac:dyDescent="0.25">
      <c r="A258" s="11" t="s">
        <v>0</v>
      </c>
      <c r="B258" s="11">
        <v>1000</v>
      </c>
      <c r="C258" s="11">
        <v>0.7</v>
      </c>
      <c r="D258" s="11">
        <v>19053.963739999999</v>
      </c>
      <c r="E258" s="14">
        <v>1.439E-2</v>
      </c>
      <c r="J258" s="50"/>
      <c r="K258" s="14"/>
      <c r="M258" s="14"/>
      <c r="N258" s="73"/>
    </row>
    <row r="259" spans="1:14" s="11" customFormat="1" ht="15" x14ac:dyDescent="0.25">
      <c r="A259" s="11" t="s">
        <v>0</v>
      </c>
      <c r="B259" s="11">
        <v>1000</v>
      </c>
      <c r="C259" s="11">
        <v>0.7</v>
      </c>
      <c r="D259" s="11">
        <v>19053.963739999999</v>
      </c>
      <c r="E259" s="14">
        <v>1.516E-2</v>
      </c>
      <c r="J259" s="50"/>
      <c r="K259" s="14"/>
      <c r="M259" s="14"/>
      <c r="N259" s="73"/>
    </row>
    <row r="260" spans="1:14" s="11" customFormat="1" ht="15" x14ac:dyDescent="0.25">
      <c r="A260" s="11" t="s">
        <v>0</v>
      </c>
      <c r="B260" s="11">
        <v>1000</v>
      </c>
      <c r="C260" s="11">
        <v>0.7</v>
      </c>
      <c r="D260" s="11">
        <v>19053.963739999999</v>
      </c>
      <c r="E260" s="14">
        <v>1.473E-2</v>
      </c>
      <c r="J260" s="50"/>
      <c r="K260" s="14"/>
      <c r="M260" s="14"/>
      <c r="N260" s="73"/>
    </row>
    <row r="261" spans="1:14" s="11" customFormat="1" ht="15" x14ac:dyDescent="0.25">
      <c r="A261" s="11" t="s">
        <v>0</v>
      </c>
      <c r="B261" s="11">
        <v>1000</v>
      </c>
      <c r="C261" s="11">
        <v>0.7</v>
      </c>
      <c r="D261" s="11">
        <v>19053.963739999999</v>
      </c>
      <c r="E261" s="14">
        <v>1.5219999999999999E-2</v>
      </c>
      <c r="J261" s="50"/>
      <c r="K261" s="14"/>
      <c r="M261" s="14"/>
      <c r="N261" s="73"/>
    </row>
    <row r="262" spans="1:14" s="11" customFormat="1" ht="15" x14ac:dyDescent="0.25">
      <c r="A262" s="11" t="s">
        <v>0</v>
      </c>
      <c r="B262" s="11">
        <v>1000</v>
      </c>
      <c r="C262" s="11">
        <v>0.7</v>
      </c>
      <c r="D262" s="11">
        <v>19053.963739999999</v>
      </c>
      <c r="E262" s="14">
        <v>1.4420000000000001E-2</v>
      </c>
      <c r="J262" s="50"/>
      <c r="K262" s="14"/>
      <c r="M262" s="14"/>
      <c r="N262" s="73"/>
    </row>
    <row r="263" spans="1:14" s="11" customFormat="1" ht="15" x14ac:dyDescent="0.25">
      <c r="A263" s="11" t="s">
        <v>0</v>
      </c>
      <c r="B263" s="11">
        <v>1000</v>
      </c>
      <c r="C263" s="11">
        <v>1</v>
      </c>
      <c r="D263" s="11">
        <v>19039.346669999999</v>
      </c>
      <c r="E263" s="14">
        <v>1.5869999999999999E-2</v>
      </c>
      <c r="J263" s="50"/>
      <c r="K263" s="14"/>
      <c r="M263" s="14"/>
      <c r="N263" s="73"/>
    </row>
    <row r="264" spans="1:14" s="11" customFormat="1" ht="15" x14ac:dyDescent="0.25">
      <c r="A264" s="11" t="s">
        <v>0</v>
      </c>
      <c r="B264" s="11">
        <v>1000</v>
      </c>
      <c r="C264" s="11">
        <v>1</v>
      </c>
      <c r="D264" s="11">
        <v>19039.346669999999</v>
      </c>
      <c r="E264" s="14">
        <v>1.4970000000000001E-2</v>
      </c>
      <c r="J264" s="50"/>
      <c r="K264" s="14"/>
      <c r="M264" s="14"/>
      <c r="N264" s="73"/>
    </row>
    <row r="265" spans="1:14" s="11" customFormat="1" ht="15" x14ac:dyDescent="0.25">
      <c r="A265" s="11" t="s">
        <v>0</v>
      </c>
      <c r="B265" s="11">
        <v>1000</v>
      </c>
      <c r="C265" s="11">
        <v>1</v>
      </c>
      <c r="D265" s="11">
        <v>19039.346669999999</v>
      </c>
      <c r="E265" s="14">
        <v>1.5699999999999999E-2</v>
      </c>
      <c r="J265" s="50"/>
      <c r="K265" s="14"/>
      <c r="M265" s="14"/>
      <c r="N265" s="73"/>
    </row>
    <row r="266" spans="1:14" s="11" customFormat="1" ht="15" x14ac:dyDescent="0.25">
      <c r="A266" s="11" t="s">
        <v>0</v>
      </c>
      <c r="B266" s="11">
        <v>1000</v>
      </c>
      <c r="C266" s="11">
        <v>1</v>
      </c>
      <c r="D266" s="11">
        <v>19039.346669999999</v>
      </c>
      <c r="E266" s="14">
        <v>1.4999999999999999E-2</v>
      </c>
      <c r="J266" s="50"/>
      <c r="K266" s="14"/>
      <c r="M266" s="14"/>
      <c r="N266" s="73"/>
    </row>
    <row r="267" spans="1:14" s="11" customFormat="1" ht="15" x14ac:dyDescent="0.25">
      <c r="A267" s="11" t="s">
        <v>0</v>
      </c>
      <c r="B267" s="11">
        <v>1000</v>
      </c>
      <c r="C267" s="11">
        <v>1</v>
      </c>
      <c r="D267" s="11">
        <v>19039.346669999999</v>
      </c>
      <c r="E267" s="14">
        <v>1.5939999999999999E-2</v>
      </c>
      <c r="J267" s="50"/>
      <c r="K267" s="14"/>
      <c r="M267" s="14"/>
      <c r="N267" s="73"/>
    </row>
    <row r="268" spans="1:14" s="11" customFormat="1" ht="15" x14ac:dyDescent="0.25">
      <c r="A268" s="11" t="s">
        <v>0</v>
      </c>
      <c r="B268" s="11">
        <v>1000</v>
      </c>
      <c r="C268" s="11">
        <v>1</v>
      </c>
      <c r="D268" s="11">
        <v>19039.346669999999</v>
      </c>
      <c r="E268" s="14">
        <v>1.498E-2</v>
      </c>
      <c r="J268" s="50"/>
      <c r="K268" s="14"/>
      <c r="M268" s="14"/>
      <c r="N268" s="73"/>
    </row>
    <row r="269" spans="1:14" s="11" customFormat="1" ht="15" x14ac:dyDescent="0.25">
      <c r="A269" s="11" t="s">
        <v>0</v>
      </c>
      <c r="B269" s="11">
        <v>1000</v>
      </c>
      <c r="C269" s="11">
        <v>1</v>
      </c>
      <c r="D269" s="11">
        <v>19039.346669999999</v>
      </c>
      <c r="E269" s="14">
        <v>1.538E-2</v>
      </c>
      <c r="J269" s="50"/>
      <c r="K269" s="14"/>
      <c r="M269" s="14"/>
      <c r="N269" s="73"/>
    </row>
    <row r="270" spans="1:14" s="11" customFormat="1" ht="15" x14ac:dyDescent="0.25">
      <c r="A270" s="11" t="s">
        <v>0</v>
      </c>
      <c r="B270" s="11">
        <v>1000</v>
      </c>
      <c r="C270" s="11">
        <v>1</v>
      </c>
      <c r="D270" s="11">
        <v>19039.346669999999</v>
      </c>
      <c r="E270" s="14">
        <v>1.5339999999999999E-2</v>
      </c>
      <c r="J270" s="50"/>
      <c r="K270" s="14"/>
      <c r="M270" s="14"/>
      <c r="N270" s="73"/>
    </row>
    <row r="271" spans="1:14" s="11" customFormat="1" ht="15" x14ac:dyDescent="0.25">
      <c r="A271" s="11" t="s">
        <v>0</v>
      </c>
      <c r="B271" s="11">
        <v>1000</v>
      </c>
      <c r="C271" s="11">
        <v>1</v>
      </c>
      <c r="D271" s="11">
        <v>19039.346669999999</v>
      </c>
      <c r="E271" s="14">
        <v>1.523E-2</v>
      </c>
      <c r="J271" s="50"/>
      <c r="K271" s="14"/>
      <c r="M271" s="14"/>
      <c r="N271" s="73"/>
    </row>
    <row r="272" spans="1:14" s="11" customFormat="1" ht="15" x14ac:dyDescent="0.25">
      <c r="A272" s="11" t="s">
        <v>0</v>
      </c>
      <c r="B272" s="11">
        <v>1000</v>
      </c>
      <c r="C272" s="11">
        <v>1</v>
      </c>
      <c r="D272" s="11">
        <v>19039.346669999999</v>
      </c>
      <c r="E272" s="14">
        <v>1.559E-2</v>
      </c>
      <c r="J272" s="50"/>
      <c r="K272" s="14"/>
      <c r="M272" s="14"/>
      <c r="N272" s="73"/>
    </row>
    <row r="276" ht="13.5" customHeight="1" x14ac:dyDescent="0.2"/>
  </sheetData>
  <mergeCells count="4">
    <mergeCell ref="D1:E1"/>
    <mergeCell ref="G1:I2"/>
    <mergeCell ref="J1:K1"/>
    <mergeCell ref="A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workbookViewId="0">
      <selection activeCell="W2" sqref="W1:W1048576"/>
    </sheetView>
  </sheetViews>
  <sheetFormatPr defaultRowHeight="14.25" x14ac:dyDescent="0.2"/>
  <cols>
    <col min="1" max="1" width="10.875" bestFit="1" customWidth="1"/>
    <col min="2" max="2" width="5.5" bestFit="1" customWidth="1"/>
    <col min="3" max="3" width="4.5" bestFit="1" customWidth="1"/>
    <col min="14" max="14" width="4.5" customWidth="1"/>
    <col min="15" max="15" width="10.875" bestFit="1" customWidth="1"/>
    <col min="16" max="16" width="4.5" customWidth="1"/>
    <col min="17" max="17" width="4.125" bestFit="1" customWidth="1"/>
    <col min="19" max="22" width="11.25" bestFit="1" customWidth="1"/>
    <col min="23" max="23" width="7.875" bestFit="1" customWidth="1"/>
  </cols>
  <sheetData>
    <row r="1" spans="1:22" s="11" customFormat="1" ht="15" x14ac:dyDescent="0.25">
      <c r="D1" s="108" t="s">
        <v>17</v>
      </c>
      <c r="E1" s="108"/>
      <c r="F1" s="108" t="s">
        <v>18</v>
      </c>
      <c r="G1" s="108"/>
      <c r="H1" s="108" t="s">
        <v>20</v>
      </c>
      <c r="I1" s="108"/>
      <c r="J1" s="108" t="s">
        <v>13</v>
      </c>
      <c r="K1" s="108"/>
      <c r="L1" s="108" t="s">
        <v>21</v>
      </c>
      <c r="M1" s="108"/>
      <c r="N1" s="23"/>
      <c r="O1" s="23"/>
      <c r="P1" s="23"/>
      <c r="R1" s="47" t="s">
        <v>4</v>
      </c>
      <c r="S1" s="47" t="s">
        <v>6</v>
      </c>
      <c r="T1" s="47" t="s">
        <v>5</v>
      </c>
      <c r="U1" s="47" t="s">
        <v>13</v>
      </c>
      <c r="V1" s="47" t="s">
        <v>11</v>
      </c>
    </row>
    <row r="2" spans="1:22" s="51" customFormat="1" ht="15" x14ac:dyDescent="0.25">
      <c r="D2" s="53" t="s">
        <v>37</v>
      </c>
      <c r="E2" s="53" t="s">
        <v>38</v>
      </c>
      <c r="F2" s="53" t="s">
        <v>37</v>
      </c>
      <c r="G2" s="53" t="s">
        <v>38</v>
      </c>
      <c r="H2" s="53" t="s">
        <v>37</v>
      </c>
      <c r="I2" s="53" t="s">
        <v>38</v>
      </c>
      <c r="J2" s="53" t="s">
        <v>37</v>
      </c>
      <c r="K2" s="53" t="s">
        <v>38</v>
      </c>
      <c r="L2" s="53" t="s">
        <v>37</v>
      </c>
      <c r="M2" s="53" t="s">
        <v>38</v>
      </c>
      <c r="N2" s="53"/>
      <c r="O2" s="53"/>
      <c r="P2" s="53"/>
      <c r="R2" s="51" t="s">
        <v>43</v>
      </c>
      <c r="S2" s="51" t="s">
        <v>43</v>
      </c>
      <c r="T2" s="51" t="s">
        <v>43</v>
      </c>
      <c r="U2" s="51" t="s">
        <v>43</v>
      </c>
      <c r="V2" s="51" t="s">
        <v>43</v>
      </c>
    </row>
    <row r="3" spans="1:22" s="11" customFormat="1" ht="15" x14ac:dyDescent="0.25">
      <c r="A3" s="11" t="s">
        <v>1</v>
      </c>
      <c r="B3" s="11">
        <v>25</v>
      </c>
      <c r="C3" s="11">
        <v>0.4</v>
      </c>
      <c r="D3" s="11">
        <v>40.897550000000003</v>
      </c>
      <c r="E3" s="11">
        <v>0.72279000000000004</v>
      </c>
      <c r="F3" s="11">
        <v>42.424349999999997</v>
      </c>
      <c r="G3" s="11">
        <v>0.72463999999999995</v>
      </c>
      <c r="H3" s="11">
        <v>41.318849999999998</v>
      </c>
      <c r="I3" s="11">
        <v>0.72133999999999998</v>
      </c>
      <c r="J3" s="11">
        <v>42.003050000000002</v>
      </c>
      <c r="K3" s="11">
        <v>0.71879000000000004</v>
      </c>
      <c r="L3" s="11">
        <v>40.897550000000003</v>
      </c>
      <c r="M3" s="11">
        <v>0.73287999999999998</v>
      </c>
      <c r="O3" s="16" t="s">
        <v>1</v>
      </c>
      <c r="P3" s="16">
        <v>25</v>
      </c>
      <c r="Q3" s="16">
        <v>0.4</v>
      </c>
      <c r="R3" s="11">
        <f>AVERAGE(D3:D12)</f>
        <v>40.93968000000001</v>
      </c>
      <c r="S3" s="11">
        <f>AVERAGE(F3:F12)</f>
        <v>42.424349999999997</v>
      </c>
      <c r="T3" s="11">
        <f>AVERAGE(H3:H12)</f>
        <v>40.98181000000001</v>
      </c>
      <c r="U3" s="11">
        <f>AVERAGE(J3:J12)</f>
        <v>41.66095</v>
      </c>
      <c r="V3" s="11">
        <f>AVERAGE(L3:L12)</f>
        <v>41.439888000000003</v>
      </c>
    </row>
    <row r="4" spans="1:22" s="11" customFormat="1" ht="15" x14ac:dyDescent="0.25">
      <c r="A4" s="11" t="s">
        <v>1</v>
      </c>
      <c r="B4" s="11">
        <v>25</v>
      </c>
      <c r="C4" s="11">
        <v>0.4</v>
      </c>
      <c r="D4" s="11">
        <v>40.897550000000003</v>
      </c>
      <c r="E4" s="11">
        <v>0.72277999999999998</v>
      </c>
      <c r="F4" s="11">
        <v>42.424349999999997</v>
      </c>
      <c r="G4" s="11">
        <v>0.7208</v>
      </c>
      <c r="H4" s="11">
        <v>40.897550000000003</v>
      </c>
      <c r="I4" s="11">
        <v>0.71775999999999995</v>
      </c>
      <c r="J4" s="11">
        <v>42.424349999999997</v>
      </c>
      <c r="K4" s="11">
        <v>0.71992</v>
      </c>
      <c r="L4" s="11">
        <v>41.319229999999997</v>
      </c>
      <c r="M4" s="11">
        <v>0.72602999999999995</v>
      </c>
      <c r="O4" s="16" t="s">
        <v>1</v>
      </c>
      <c r="P4" s="16">
        <v>25</v>
      </c>
      <c r="Q4" s="16">
        <v>0.7</v>
      </c>
      <c r="R4" s="11">
        <f>AVERAGEA(D13:D22)</f>
        <v>30.207586999999997</v>
      </c>
      <c r="S4" s="11">
        <f>AVERAGEA(F13:F22)</f>
        <v>28.670528999999998</v>
      </c>
      <c r="T4" s="11">
        <f>AVERAGEA(H13:H22)</f>
        <v>31.913233999999999</v>
      </c>
      <c r="U4" s="11">
        <f>AVERAGEA(J13:J22)</f>
        <v>30.100062999999999</v>
      </c>
      <c r="V4" s="11">
        <f>AVERAGEA(L13:L22)</f>
        <v>28.655923999999999</v>
      </c>
    </row>
    <row r="5" spans="1:22" s="11" customFormat="1" ht="15" x14ac:dyDescent="0.25">
      <c r="A5" s="11" t="s">
        <v>1</v>
      </c>
      <c r="B5" s="11">
        <v>25</v>
      </c>
      <c r="C5" s="11">
        <v>0.4</v>
      </c>
      <c r="D5" s="11">
        <v>40.897550000000003</v>
      </c>
      <c r="E5" s="11">
        <v>0.72662000000000004</v>
      </c>
      <c r="F5" s="11">
        <v>42.424349999999997</v>
      </c>
      <c r="G5" s="11">
        <v>0.72208000000000006</v>
      </c>
      <c r="H5" s="11">
        <v>40.897550000000003</v>
      </c>
      <c r="I5" s="11">
        <v>0.71899000000000002</v>
      </c>
      <c r="J5" s="11">
        <v>41.318849999999998</v>
      </c>
      <c r="K5" s="11">
        <v>0.72487000000000001</v>
      </c>
      <c r="L5" s="11">
        <v>41.318849999999998</v>
      </c>
      <c r="M5" s="11">
        <v>0.72087999999999997</v>
      </c>
      <c r="O5" s="16" t="s">
        <v>1</v>
      </c>
      <c r="P5" s="16">
        <v>25</v>
      </c>
      <c r="Q5" s="16">
        <v>1</v>
      </c>
      <c r="R5" s="11">
        <f>AVERAGE(D23:D32)</f>
        <v>28.707019000000003</v>
      </c>
      <c r="S5" s="11">
        <f>AVERAGE(F23:F32)</f>
        <v>28.536947000000005</v>
      </c>
      <c r="T5" s="11">
        <f>AVERAGE(H23:H32)</f>
        <v>31.122678999999998</v>
      </c>
      <c r="U5" s="11">
        <f>AVERAGE(J23:J32)</f>
        <v>29.11816</v>
      </c>
      <c r="V5" s="11">
        <f>AVERAGE(L23:L32)</f>
        <v>28.545598000000002</v>
      </c>
    </row>
    <row r="6" spans="1:22" s="11" customFormat="1" ht="15" x14ac:dyDescent="0.25">
      <c r="A6" s="11" t="s">
        <v>1</v>
      </c>
      <c r="B6" s="11">
        <v>25</v>
      </c>
      <c r="C6" s="11">
        <v>0.4</v>
      </c>
      <c r="D6" s="11">
        <v>40.897550000000003</v>
      </c>
      <c r="E6" s="11">
        <v>0.72645999999999999</v>
      </c>
      <c r="F6" s="11">
        <v>42.424349999999997</v>
      </c>
      <c r="G6" s="11">
        <v>0.72948999999999997</v>
      </c>
      <c r="H6" s="11">
        <v>40.897550000000003</v>
      </c>
      <c r="I6" s="11">
        <v>0.72506000000000004</v>
      </c>
      <c r="J6" s="11">
        <v>40.897550000000003</v>
      </c>
      <c r="K6" s="11">
        <v>0.71957000000000004</v>
      </c>
      <c r="L6" s="11">
        <v>42.424349999999997</v>
      </c>
      <c r="M6" s="11">
        <v>0.71777999999999997</v>
      </c>
      <c r="O6" s="16" t="s">
        <v>1</v>
      </c>
      <c r="P6" s="16">
        <v>100</v>
      </c>
      <c r="Q6" s="16">
        <v>0.4</v>
      </c>
      <c r="R6" s="11">
        <f>AVERAGE(D33:D42)</f>
        <v>150.24631299999996</v>
      </c>
      <c r="S6" s="11">
        <f>AVERAGE(F33:F42)</f>
        <v>148.194535</v>
      </c>
      <c r="T6" s="11">
        <f>AVERAGE(H33:H42)</f>
        <v>152.59552500000001</v>
      </c>
      <c r="U6" s="11">
        <f>AVERAGE(J33:J42)</f>
        <v>148.89398700000001</v>
      </c>
      <c r="V6" s="11">
        <f>AVERAGE(L33:L42)</f>
        <v>148.16279900000001</v>
      </c>
    </row>
    <row r="7" spans="1:22" s="11" customFormat="1" ht="15" x14ac:dyDescent="0.25">
      <c r="A7" s="11" t="s">
        <v>1</v>
      </c>
      <c r="B7" s="11">
        <v>25</v>
      </c>
      <c r="C7" s="11">
        <v>0.4</v>
      </c>
      <c r="D7" s="11">
        <v>41.318849999999998</v>
      </c>
      <c r="E7" s="11">
        <v>0.71711999999999998</v>
      </c>
      <c r="F7" s="11">
        <v>42.424349999999997</v>
      </c>
      <c r="G7" s="11">
        <v>0.71867000000000003</v>
      </c>
      <c r="H7" s="11">
        <v>40.897550000000003</v>
      </c>
      <c r="I7" s="11">
        <v>0.82440999999999998</v>
      </c>
      <c r="J7" s="11">
        <v>42.424349999999997</v>
      </c>
      <c r="K7" s="11">
        <v>0.73160000000000003</v>
      </c>
      <c r="L7" s="11">
        <v>40.897550000000003</v>
      </c>
      <c r="M7" s="11">
        <v>0.73333000000000004</v>
      </c>
      <c r="O7" s="16" t="s">
        <v>1</v>
      </c>
      <c r="P7" s="16">
        <v>100</v>
      </c>
      <c r="Q7" s="16">
        <v>0.7</v>
      </c>
      <c r="R7" s="11">
        <f>AVERAGE(D43:D52)</f>
        <v>108.311836</v>
      </c>
      <c r="S7" s="11">
        <f>AVERAGE(F43:F52)</f>
        <v>143.10248899999996</v>
      </c>
      <c r="T7" s="11">
        <f>AVERAGE(H43:H52)</f>
        <v>111.32467399999999</v>
      </c>
      <c r="U7" s="11">
        <f>AVERAGE(J43:J52)</f>
        <v>109.08877</v>
      </c>
      <c r="V7" s="11">
        <f>AVERAGE(L43:L52)</f>
        <v>107.61094600000001</v>
      </c>
    </row>
    <row r="8" spans="1:22" s="11" customFormat="1" ht="15" x14ac:dyDescent="0.25">
      <c r="A8" s="11" t="s">
        <v>1</v>
      </c>
      <c r="B8" s="11">
        <v>25</v>
      </c>
      <c r="C8" s="11">
        <v>0.4</v>
      </c>
      <c r="D8" s="11">
        <v>40.897550000000003</v>
      </c>
      <c r="E8" s="11">
        <v>0.72531999999999996</v>
      </c>
      <c r="F8" s="11">
        <v>42.424349999999997</v>
      </c>
      <c r="G8" s="11">
        <v>0.72341</v>
      </c>
      <c r="H8" s="11">
        <v>40.897550000000003</v>
      </c>
      <c r="I8" s="11">
        <v>0.72143999999999997</v>
      </c>
      <c r="J8" s="11">
        <v>40.897550000000003</v>
      </c>
      <c r="K8" s="11">
        <v>0.71731999999999996</v>
      </c>
      <c r="L8" s="11">
        <v>42.003050000000002</v>
      </c>
      <c r="M8" s="11">
        <v>0.71992</v>
      </c>
      <c r="O8" s="16" t="s">
        <v>1</v>
      </c>
      <c r="P8" s="16">
        <v>100</v>
      </c>
      <c r="Q8" s="16">
        <v>1</v>
      </c>
      <c r="R8" s="11">
        <f>AVERAGE(D53:D62)</f>
        <v>104.49705999999999</v>
      </c>
      <c r="S8" s="11">
        <f>AVERAGE(F53:F62)</f>
        <v>103.34538999999999</v>
      </c>
      <c r="T8" s="11">
        <f>AVERAGE(H53:H62)</f>
        <v>106.27884099999999</v>
      </c>
      <c r="U8" s="11">
        <f>AVERAGE(J53:J62)</f>
        <v>104.29253200000001</v>
      </c>
      <c r="V8" s="11">
        <f>AVERAGE(L53:L62)</f>
        <v>103.72622700000002</v>
      </c>
    </row>
    <row r="9" spans="1:22" s="11" customFormat="1" ht="15" x14ac:dyDescent="0.25">
      <c r="A9" s="11" t="s">
        <v>1</v>
      </c>
      <c r="B9" s="11">
        <v>25</v>
      </c>
      <c r="C9" s="11">
        <v>0.4</v>
      </c>
      <c r="D9" s="11">
        <v>40.897550000000003</v>
      </c>
      <c r="E9" s="11">
        <v>0.74890999999999996</v>
      </c>
      <c r="F9" s="11">
        <v>42.424349999999997</v>
      </c>
      <c r="G9" s="11">
        <v>0.72153</v>
      </c>
      <c r="H9" s="11">
        <v>41.318849999999998</v>
      </c>
      <c r="I9" s="11">
        <v>0.73168999999999995</v>
      </c>
      <c r="J9" s="11">
        <v>42.003050000000002</v>
      </c>
      <c r="K9" s="11">
        <v>0.71792</v>
      </c>
      <c r="L9" s="11">
        <v>40.897550000000003</v>
      </c>
      <c r="M9" s="11">
        <v>0.73472000000000004</v>
      </c>
      <c r="O9" s="16" t="s">
        <v>1</v>
      </c>
      <c r="P9" s="16">
        <v>1000</v>
      </c>
      <c r="Q9" s="16">
        <v>0.4</v>
      </c>
      <c r="R9" s="11">
        <f>AVERAGE(D63:D72)</f>
        <v>1073.0543279999999</v>
      </c>
      <c r="S9" s="11">
        <f>AVERAGE(F63:F72)</f>
        <v>1070.9575970000001</v>
      </c>
      <c r="T9" s="11">
        <f>AVERAGE(H63:H72)</f>
        <v>1090.1592680000001</v>
      </c>
      <c r="U9" s="11">
        <f>AVERAGE(J63:J72)</f>
        <v>1076.8686930000001</v>
      </c>
      <c r="V9" s="11">
        <f>AVERAGE(L63:L72)</f>
        <v>1069.6455229999999</v>
      </c>
    </row>
    <row r="10" spans="1:22" s="11" customFormat="1" ht="15" x14ac:dyDescent="0.25">
      <c r="A10" s="11" t="s">
        <v>1</v>
      </c>
      <c r="B10" s="11">
        <v>25</v>
      </c>
      <c r="C10" s="11">
        <v>0.4</v>
      </c>
      <c r="D10" s="11">
        <v>40.897550000000003</v>
      </c>
      <c r="E10" s="11">
        <v>0.72613000000000005</v>
      </c>
      <c r="F10" s="11">
        <v>42.424349999999997</v>
      </c>
      <c r="G10" s="11">
        <v>0.84499000000000002</v>
      </c>
      <c r="H10" s="11">
        <v>40.897550000000003</v>
      </c>
      <c r="I10" s="11">
        <v>0.72502999999999995</v>
      </c>
      <c r="J10" s="11">
        <v>41.318849999999998</v>
      </c>
      <c r="K10" s="11">
        <v>0.71867999999999999</v>
      </c>
      <c r="L10" s="11">
        <v>41.318849999999998</v>
      </c>
      <c r="M10" s="11">
        <v>0.72394000000000003</v>
      </c>
      <c r="O10" s="16" t="s">
        <v>1</v>
      </c>
      <c r="P10" s="16">
        <v>1000</v>
      </c>
      <c r="Q10" s="16">
        <v>0.7</v>
      </c>
      <c r="R10" s="11">
        <f>AVERAGE(D73:D82)</f>
        <v>1037.320148</v>
      </c>
      <c r="S10" s="11">
        <f>AVERAGE(F73:F82)</f>
        <v>1035.399647</v>
      </c>
      <c r="T10" s="11">
        <f>AVERAGE(H73:H82)</f>
        <v>1044.431828</v>
      </c>
      <c r="U10" s="11">
        <f>AVERAGE(J73:J82)</f>
        <v>1036.4389150000002</v>
      </c>
      <c r="V10" s="11">
        <f>AVERAGE(L73:L82)</f>
        <v>1034.4668150000002</v>
      </c>
    </row>
    <row r="11" spans="1:22" s="11" customFormat="1" ht="15" x14ac:dyDescent="0.25">
      <c r="A11" s="11" t="s">
        <v>1</v>
      </c>
      <c r="B11" s="11">
        <v>25</v>
      </c>
      <c r="C11" s="11">
        <v>0.4</v>
      </c>
      <c r="D11" s="11">
        <v>40.897550000000003</v>
      </c>
      <c r="E11" s="11">
        <v>0.72294000000000003</v>
      </c>
      <c r="F11" s="11">
        <v>42.424349999999997</v>
      </c>
      <c r="G11" s="11">
        <v>0.72257000000000005</v>
      </c>
      <c r="H11" s="11">
        <v>40.897550000000003</v>
      </c>
      <c r="I11" s="11">
        <v>0.73431000000000002</v>
      </c>
      <c r="J11" s="11">
        <v>40.897550000000003</v>
      </c>
      <c r="K11" s="11">
        <v>0.71989999999999998</v>
      </c>
      <c r="L11" s="11">
        <v>40.897550000000003</v>
      </c>
      <c r="M11" s="11">
        <v>0.71797999999999995</v>
      </c>
      <c r="O11" s="16" t="s">
        <v>1</v>
      </c>
      <c r="P11" s="16">
        <v>1000</v>
      </c>
      <c r="Q11" s="16">
        <v>1</v>
      </c>
      <c r="R11" s="11">
        <f>AVERAGE(D83:D92)</f>
        <v>1035.4479540000002</v>
      </c>
      <c r="S11" s="11">
        <f>AVERAGE(F83:F92)</f>
        <v>1034.8075430000001</v>
      </c>
      <c r="T11" s="11">
        <f>AVERAGE(H83:H92)</f>
        <v>1043.5667120000001</v>
      </c>
      <c r="U11" s="11">
        <f>AVERAGE(J83:J92)</f>
        <v>1036.3742240000001</v>
      </c>
      <c r="V11" s="11">
        <f>AVERAGE(L83:L92)</f>
        <v>1034.1422849999999</v>
      </c>
    </row>
    <row r="12" spans="1:22" s="11" customFormat="1" ht="15" x14ac:dyDescent="0.25">
      <c r="A12" s="11" t="s">
        <v>1</v>
      </c>
      <c r="B12" s="11">
        <v>25</v>
      </c>
      <c r="C12" s="11">
        <v>0.4</v>
      </c>
      <c r="D12" s="11">
        <v>40.897550000000003</v>
      </c>
      <c r="E12" s="11">
        <v>0.73995</v>
      </c>
      <c r="F12" s="11">
        <v>42.424349999999997</v>
      </c>
      <c r="G12" s="11">
        <v>0.91096999999999995</v>
      </c>
      <c r="H12" s="11">
        <v>40.897550000000003</v>
      </c>
      <c r="I12" s="11">
        <v>0.72463</v>
      </c>
      <c r="J12" s="11">
        <v>42.424349999999997</v>
      </c>
      <c r="K12" s="11">
        <v>0.75854999999999995</v>
      </c>
      <c r="L12" s="11">
        <v>42.424349999999997</v>
      </c>
      <c r="M12" s="11">
        <v>0.77398</v>
      </c>
      <c r="O12" s="16" t="s">
        <v>8</v>
      </c>
      <c r="P12" s="16">
        <v>24</v>
      </c>
      <c r="Q12" s="16">
        <v>0.4</v>
      </c>
      <c r="R12" s="11">
        <f>AVERAGE(D93:D102)</f>
        <v>3177.6379999999995</v>
      </c>
      <c r="S12" s="11">
        <f>AVERAGE(F93:F102)</f>
        <v>3177.6379999999995</v>
      </c>
      <c r="T12" s="11">
        <f>AVERAGE(H93:H102)</f>
        <v>3179.9746599999999</v>
      </c>
      <c r="U12" s="11">
        <f>AVERAGE(J93:J102)</f>
        <v>3178.8063299999999</v>
      </c>
      <c r="V12" s="11">
        <f>AVERAGE(L93:L102)</f>
        <v>3177.6379999999995</v>
      </c>
    </row>
    <row r="13" spans="1:22" s="11" customFormat="1" ht="15" x14ac:dyDescent="0.25">
      <c r="A13" s="11" t="s">
        <v>1</v>
      </c>
      <c r="B13" s="11">
        <v>25</v>
      </c>
      <c r="C13" s="11">
        <v>0.7</v>
      </c>
      <c r="D13" s="11">
        <v>29.932780000000001</v>
      </c>
      <c r="E13" s="11">
        <v>1.34595</v>
      </c>
      <c r="F13" s="11">
        <v>28.804169999999999</v>
      </c>
      <c r="G13" s="11">
        <v>1.2029399999999999</v>
      </c>
      <c r="H13" s="11">
        <v>33.508940000000003</v>
      </c>
      <c r="I13" s="11">
        <v>1.2090700000000001</v>
      </c>
      <c r="J13" s="11">
        <v>29.98095</v>
      </c>
      <c r="K13" s="11">
        <v>1.2077599999999999</v>
      </c>
      <c r="L13" s="11">
        <v>28.65436</v>
      </c>
      <c r="M13" s="11">
        <v>1.27972</v>
      </c>
      <c r="O13" s="16" t="s">
        <v>2</v>
      </c>
      <c r="P13" s="16">
        <v>24</v>
      </c>
      <c r="Q13" s="16">
        <v>0.7</v>
      </c>
      <c r="R13" s="11">
        <f>AVERAGE(D103:D112)</f>
        <v>2321.03586</v>
      </c>
      <c r="S13" s="11">
        <f>AVERAGE(F103:F112)</f>
        <v>2321.03586</v>
      </c>
      <c r="T13" s="11">
        <f>AVERAGE(H103:H112)</f>
        <v>2325.957993</v>
      </c>
      <c r="U13" s="11">
        <f>AVERAGE(J103:J112)</f>
        <v>2321.03586</v>
      </c>
      <c r="V13" s="11">
        <f>AVERAGE(L103:L112)</f>
        <v>2321.03586</v>
      </c>
    </row>
    <row r="14" spans="1:22" s="11" customFormat="1" ht="15" x14ac:dyDescent="0.25">
      <c r="A14" s="11" t="s">
        <v>1</v>
      </c>
      <c r="B14" s="11">
        <v>25</v>
      </c>
      <c r="C14" s="11">
        <v>0.7</v>
      </c>
      <c r="D14" s="11">
        <v>29.981259999999999</v>
      </c>
      <c r="E14" s="11">
        <v>1.21316</v>
      </c>
      <c r="F14" s="11">
        <v>28.664359999999999</v>
      </c>
      <c r="G14" s="11">
        <v>1.22088</v>
      </c>
      <c r="H14" s="11">
        <v>32.286259999999999</v>
      </c>
      <c r="I14" s="11">
        <v>1.3360300000000001</v>
      </c>
      <c r="J14" s="11">
        <v>32.062609999999999</v>
      </c>
      <c r="K14" s="11">
        <v>1.2698</v>
      </c>
      <c r="L14" s="11">
        <v>28.65624</v>
      </c>
      <c r="M14" s="11">
        <v>1.2020299999999999</v>
      </c>
      <c r="O14" s="16" t="s">
        <v>2</v>
      </c>
      <c r="P14" s="16">
        <v>24</v>
      </c>
      <c r="Q14" s="16">
        <v>1</v>
      </c>
      <c r="R14" s="11">
        <f>AVERAGE(D113:D122)</f>
        <v>2453.0398479999994</v>
      </c>
      <c r="S14" s="11">
        <f>AVERAGE(F113:F122)</f>
        <v>2320.9075499999999</v>
      </c>
      <c r="T14" s="11">
        <f>AVERAGE(H113:H122)</f>
        <v>2431.3762300000003</v>
      </c>
      <c r="U14" s="11">
        <f>AVERAGE(J113:J122)</f>
        <v>2522.2230039999995</v>
      </c>
      <c r="V14" s="11">
        <f>AVERAGE(L113:L122)</f>
        <v>2320.9075499999999</v>
      </c>
    </row>
    <row r="15" spans="1:22" s="11" customFormat="1" ht="15" x14ac:dyDescent="0.25">
      <c r="A15" s="11" t="s">
        <v>1</v>
      </c>
      <c r="B15" s="11">
        <v>25</v>
      </c>
      <c r="C15" s="11">
        <v>0.7</v>
      </c>
      <c r="D15" s="11">
        <v>30.85596</v>
      </c>
      <c r="E15" s="11">
        <v>1.25654</v>
      </c>
      <c r="F15" s="11">
        <v>28.65436</v>
      </c>
      <c r="G15" s="11">
        <v>1.2140599999999999</v>
      </c>
      <c r="H15" s="11">
        <v>31.012550000000001</v>
      </c>
      <c r="I15" s="11">
        <v>1.19977</v>
      </c>
      <c r="J15" s="11">
        <v>28.939240000000002</v>
      </c>
      <c r="K15" s="11">
        <v>1.19841</v>
      </c>
      <c r="L15" s="11">
        <v>28.65624</v>
      </c>
      <c r="M15" s="11">
        <v>1.2008000000000001</v>
      </c>
      <c r="O15" s="16" t="s">
        <v>2</v>
      </c>
      <c r="P15" s="16">
        <v>100</v>
      </c>
      <c r="Q15" s="16">
        <v>0.4</v>
      </c>
      <c r="R15" s="11">
        <f>AVERAGE(D123:D132)</f>
        <v>49906.742065999999</v>
      </c>
      <c r="S15" s="11">
        <f>AVERAGE(F123:F132)</f>
        <v>42987.736083999989</v>
      </c>
      <c r="T15" s="11">
        <f>AVERAGE(H123:H132)</f>
        <v>43608.014805999999</v>
      </c>
      <c r="U15" s="11">
        <f>AVERAGE(J123:J132)</f>
        <v>43506.186953000004</v>
      </c>
      <c r="V15" s="11">
        <f>AVERAGE(L123:L132)</f>
        <v>42986.636436999994</v>
      </c>
    </row>
    <row r="16" spans="1:22" s="11" customFormat="1" ht="15" x14ac:dyDescent="0.25">
      <c r="A16" s="11" t="s">
        <v>1</v>
      </c>
      <c r="B16" s="11">
        <v>25</v>
      </c>
      <c r="C16" s="11">
        <v>0.7</v>
      </c>
      <c r="D16" s="11">
        <v>30.77552</v>
      </c>
      <c r="E16" s="11">
        <v>1.2632399999999999</v>
      </c>
      <c r="F16" s="11">
        <v>28.65436</v>
      </c>
      <c r="G16" s="11">
        <v>1.2048399999999999</v>
      </c>
      <c r="H16" s="11">
        <v>29.61177</v>
      </c>
      <c r="I16" s="11">
        <v>1.20187</v>
      </c>
      <c r="J16" s="11">
        <v>28.920290000000001</v>
      </c>
      <c r="K16" s="11">
        <v>1.20198</v>
      </c>
      <c r="L16" s="11">
        <v>28.65436</v>
      </c>
      <c r="M16" s="11">
        <v>1.20042</v>
      </c>
      <c r="O16" s="16" t="s">
        <v>2</v>
      </c>
      <c r="P16" s="16">
        <v>100</v>
      </c>
      <c r="Q16" s="16">
        <v>0.7</v>
      </c>
      <c r="R16" s="11">
        <f>AVERAGE(D133:D142)</f>
        <v>38401.751498999998</v>
      </c>
      <c r="S16" s="11">
        <f>AVERAGE(F133:F142)</f>
        <v>35592.812399000002</v>
      </c>
      <c r="T16" s="11">
        <f>AVERAGE(H133:H142)</f>
        <v>36436.268016999995</v>
      </c>
      <c r="U16" s="11">
        <f>AVERAGE(J133:J142)</f>
        <v>37663.789978000001</v>
      </c>
      <c r="V16" s="11">
        <f>AVERAGE(L133:L142)</f>
        <v>35739.254022000001</v>
      </c>
    </row>
    <row r="17" spans="1:22" s="11" customFormat="1" ht="15" x14ac:dyDescent="0.25">
      <c r="A17" s="11" t="s">
        <v>1</v>
      </c>
      <c r="B17" s="11">
        <v>25</v>
      </c>
      <c r="C17" s="11">
        <v>0.7</v>
      </c>
      <c r="D17" s="11">
        <v>30.85596</v>
      </c>
      <c r="E17" s="11">
        <v>1.2973699999999999</v>
      </c>
      <c r="F17" s="11">
        <v>28.65436</v>
      </c>
      <c r="G17" s="11">
        <v>1.2025600000000001</v>
      </c>
      <c r="H17" s="11">
        <v>31.036200000000001</v>
      </c>
      <c r="I17" s="11">
        <v>1.2011400000000001</v>
      </c>
      <c r="J17" s="11">
        <v>28.829239999999999</v>
      </c>
      <c r="K17" s="11">
        <v>1.1996100000000001</v>
      </c>
      <c r="L17" s="11">
        <v>28.65624</v>
      </c>
      <c r="M17" s="11">
        <v>1.3327800000000001</v>
      </c>
      <c r="O17" s="16" t="s">
        <v>2</v>
      </c>
      <c r="P17" s="16">
        <v>100</v>
      </c>
      <c r="Q17" s="16">
        <v>1</v>
      </c>
      <c r="R17" s="11">
        <f>AVERAGE(D143:D152)</f>
        <v>35669.209536000002</v>
      </c>
      <c r="S17" s="11">
        <f>AVERAGE(F143:F152)</f>
        <v>35234.868352000005</v>
      </c>
      <c r="T17" s="11">
        <f>AVERAGE(H143:H152)</f>
        <v>35843.763621999999</v>
      </c>
      <c r="U17" s="11">
        <f>AVERAGE(J143:J152)</f>
        <v>36408.2595</v>
      </c>
      <c r="V17" s="11">
        <f>AVERAGE(L143:L152)</f>
        <v>35289.384947999999</v>
      </c>
    </row>
    <row r="18" spans="1:22" s="11" customFormat="1" ht="15" x14ac:dyDescent="0.25">
      <c r="A18" s="11" t="s">
        <v>1</v>
      </c>
      <c r="B18" s="11">
        <v>25</v>
      </c>
      <c r="C18" s="11">
        <v>0.7</v>
      </c>
      <c r="D18" s="11">
        <v>30.74971</v>
      </c>
      <c r="E18" s="11">
        <v>1.2502200000000001</v>
      </c>
      <c r="F18" s="11">
        <v>28.65436</v>
      </c>
      <c r="G18" s="11">
        <v>1.3776900000000001</v>
      </c>
      <c r="H18" s="11">
        <v>34.286320000000003</v>
      </c>
      <c r="I18" s="11">
        <v>1.2097899999999999</v>
      </c>
      <c r="J18" s="11">
        <v>32.062609999999999</v>
      </c>
      <c r="K18" s="11">
        <v>1.2398100000000001</v>
      </c>
      <c r="L18" s="11">
        <v>28.65436</v>
      </c>
      <c r="M18" s="11">
        <v>1.4011100000000001</v>
      </c>
      <c r="O18" s="16" t="s">
        <v>2</v>
      </c>
      <c r="P18" s="16">
        <v>997</v>
      </c>
      <c r="Q18" s="16">
        <v>0.4</v>
      </c>
      <c r="R18" s="11">
        <f>AVERAGE(D153:D162)</f>
        <v>331459.79412700003</v>
      </c>
      <c r="S18" s="11">
        <f>AVERAGE(F153:F162)</f>
        <v>324793.59526199999</v>
      </c>
      <c r="T18" s="11">
        <f>AVERAGE(H153:H162)</f>
        <v>325175.50433900004</v>
      </c>
      <c r="U18" s="11">
        <f>AVERAGE(J153:J162)</f>
        <v>327637.10717000003</v>
      </c>
      <c r="V18" s="11">
        <f>AVERAGE(L153:L162)</f>
        <v>324164.64062600001</v>
      </c>
    </row>
    <row r="19" spans="1:22" s="11" customFormat="1" ht="15" x14ac:dyDescent="0.25">
      <c r="A19" s="11" t="s">
        <v>1</v>
      </c>
      <c r="B19" s="11">
        <v>25</v>
      </c>
      <c r="C19" s="11">
        <v>0.7</v>
      </c>
      <c r="D19" s="11">
        <v>30.807480000000002</v>
      </c>
      <c r="E19" s="11">
        <v>1.58263</v>
      </c>
      <c r="F19" s="11">
        <v>28.65624</v>
      </c>
      <c r="G19" s="11">
        <v>1.2246300000000001</v>
      </c>
      <c r="H19" s="11">
        <v>35.726480000000002</v>
      </c>
      <c r="I19" s="11">
        <v>1.2588200000000001</v>
      </c>
      <c r="J19" s="11">
        <v>32.062609999999999</v>
      </c>
      <c r="K19" s="11">
        <v>1.5742700000000001</v>
      </c>
      <c r="L19" s="11">
        <v>28.664359999999999</v>
      </c>
      <c r="M19" s="11">
        <v>1.5108999999999999</v>
      </c>
      <c r="O19" s="16" t="s">
        <v>2</v>
      </c>
      <c r="P19" s="16">
        <v>997</v>
      </c>
      <c r="Q19" s="16">
        <v>0.7</v>
      </c>
      <c r="R19" s="11">
        <f>AVERAGE(D163:D172)</f>
        <v>328664.24495700002</v>
      </c>
      <c r="S19" s="11">
        <f>AVERAGE(F163:F172)</f>
        <v>323245.27165299997</v>
      </c>
      <c r="T19" s="11">
        <f>AVERAGE(H163:H172)</f>
        <v>323947.80809600005</v>
      </c>
      <c r="U19" s="11">
        <f>AVERAGE(J163:J172)</f>
        <v>324840.63326999999</v>
      </c>
      <c r="V19" s="11">
        <f>AVERAGE(L163:L172)</f>
        <v>322991.06234599999</v>
      </c>
    </row>
    <row r="20" spans="1:22" s="11" customFormat="1" ht="15" x14ac:dyDescent="0.25">
      <c r="A20" s="11" t="s">
        <v>1</v>
      </c>
      <c r="B20" s="11">
        <v>25</v>
      </c>
      <c r="C20" s="11">
        <v>0.7</v>
      </c>
      <c r="D20" s="11">
        <v>29.37698</v>
      </c>
      <c r="E20" s="11">
        <v>1.29484</v>
      </c>
      <c r="F20" s="11">
        <v>28.65436</v>
      </c>
      <c r="G20" s="11">
        <v>1.2098199999999999</v>
      </c>
      <c r="H20" s="11">
        <v>30.77552</v>
      </c>
      <c r="I20" s="11">
        <v>1.2043200000000001</v>
      </c>
      <c r="J20" s="11">
        <v>29.358789999999999</v>
      </c>
      <c r="K20" s="11">
        <v>1.1998500000000001</v>
      </c>
      <c r="L20" s="11">
        <v>28.65436</v>
      </c>
      <c r="M20" s="11">
        <v>1.21793</v>
      </c>
      <c r="O20" s="16" t="s">
        <v>2</v>
      </c>
      <c r="P20" s="16">
        <v>997</v>
      </c>
      <c r="Q20" s="16">
        <v>1</v>
      </c>
      <c r="R20" s="11">
        <f>AVERAGE(D173:D182)</f>
        <v>325704.84333</v>
      </c>
      <c r="S20" s="11">
        <f>AVERAGE(F173:F182)</f>
        <v>322945.129693</v>
      </c>
      <c r="T20" s="11">
        <f>AVERAGE(H173:H182)</f>
        <v>323701.63255699998</v>
      </c>
      <c r="U20" s="11">
        <f>AVERAGE(J173:J182)</f>
        <v>324855.00329700002</v>
      </c>
      <c r="V20" s="11">
        <f>AVERAGE(L173:L182)</f>
        <v>322890.98750400002</v>
      </c>
    </row>
    <row r="21" spans="1:22" s="11" customFormat="1" ht="15" x14ac:dyDescent="0.25">
      <c r="A21" s="11" t="s">
        <v>1</v>
      </c>
      <c r="B21" s="11">
        <v>25</v>
      </c>
      <c r="C21" s="11">
        <v>0.7</v>
      </c>
      <c r="D21" s="11">
        <v>29.969930000000002</v>
      </c>
      <c r="E21" s="11">
        <v>1.2862</v>
      </c>
      <c r="F21" s="11">
        <v>28.65436</v>
      </c>
      <c r="G21" s="11">
        <v>1.2048000000000001</v>
      </c>
      <c r="H21" s="11">
        <v>31.0243</v>
      </c>
      <c r="I21" s="11">
        <v>1.2067699999999999</v>
      </c>
      <c r="J21" s="11">
        <v>29.864000000000001</v>
      </c>
      <c r="K21" s="11">
        <v>1.1996</v>
      </c>
      <c r="L21" s="11">
        <v>28.65436</v>
      </c>
      <c r="M21" s="11">
        <v>1.21502</v>
      </c>
      <c r="O21" s="16" t="s">
        <v>0</v>
      </c>
      <c r="P21" s="16">
        <v>30</v>
      </c>
      <c r="Q21" s="16">
        <v>0.4</v>
      </c>
      <c r="R21" s="11">
        <f>AVERAGE(D183:D192)</f>
        <v>1020.4677140000001</v>
      </c>
      <c r="S21" s="11">
        <f>AVERAGE(F183:F192)</f>
        <v>995.50249000000008</v>
      </c>
      <c r="T21" s="11">
        <f>AVERAGE(H183:H192)</f>
        <v>997.36575900000003</v>
      </c>
      <c r="U21" s="11">
        <f>AVERAGE(J183:J192)</f>
        <v>1002.955566</v>
      </c>
      <c r="V21" s="11">
        <f>AVERAGE(L183:L192)</f>
        <v>995.50249000000008</v>
      </c>
    </row>
    <row r="22" spans="1:22" s="11" customFormat="1" ht="15" x14ac:dyDescent="0.25">
      <c r="A22" s="11" t="s">
        <v>1</v>
      </c>
      <c r="B22" s="11">
        <v>25</v>
      </c>
      <c r="C22" s="11">
        <v>0.7</v>
      </c>
      <c r="D22" s="11">
        <v>28.770289999999999</v>
      </c>
      <c r="E22" s="11">
        <v>1.2813399999999999</v>
      </c>
      <c r="F22" s="11">
        <v>28.65436</v>
      </c>
      <c r="G22" s="11">
        <v>1.2078599999999999</v>
      </c>
      <c r="H22" s="11">
        <v>29.864000000000001</v>
      </c>
      <c r="I22" s="11">
        <v>1.1984999999999999</v>
      </c>
      <c r="J22" s="11">
        <v>28.920290000000001</v>
      </c>
      <c r="K22" s="11">
        <v>1.2045699999999999</v>
      </c>
      <c r="L22" s="11">
        <v>28.65436</v>
      </c>
      <c r="M22" s="11">
        <v>1.2068300000000001</v>
      </c>
      <c r="O22" s="16" t="s">
        <v>0</v>
      </c>
      <c r="P22" s="16">
        <v>30</v>
      </c>
      <c r="Q22" s="16">
        <v>0.7</v>
      </c>
      <c r="R22" s="11">
        <f>AVERAGE(D193:D202)</f>
        <v>694.58</v>
      </c>
      <c r="S22" s="11">
        <f>AVERAGE(F193:F202)</f>
        <v>675.39995400000009</v>
      </c>
      <c r="T22" s="11">
        <f>AVERAGE(H193:H202)</f>
        <v>696.28538399999991</v>
      </c>
      <c r="U22" s="11">
        <f>AVERAGE(J193:J202)</f>
        <v>724.916381</v>
      </c>
      <c r="V22" s="11">
        <f>AVERAGE(L193:L202)</f>
        <v>675.38561700000014</v>
      </c>
    </row>
    <row r="23" spans="1:22" s="11" customFormat="1" ht="15" x14ac:dyDescent="0.25">
      <c r="A23" s="11" t="s">
        <v>1</v>
      </c>
      <c r="B23" s="11">
        <v>25</v>
      </c>
      <c r="C23" s="11">
        <v>1</v>
      </c>
      <c r="D23" s="11">
        <v>28.70478</v>
      </c>
      <c r="E23" s="11">
        <v>2.11971</v>
      </c>
      <c r="F23" s="11">
        <v>28.504100000000001</v>
      </c>
      <c r="G23" s="11">
        <v>2.10066</v>
      </c>
      <c r="H23" s="11">
        <v>29.939139999999998</v>
      </c>
      <c r="I23" s="11">
        <v>2.0908899999999999</v>
      </c>
      <c r="J23" s="11">
        <v>28.906079999999999</v>
      </c>
      <c r="K23" s="11">
        <v>2.09002</v>
      </c>
      <c r="L23" s="11">
        <v>28.546240000000001</v>
      </c>
      <c r="M23" s="11">
        <v>2.09429</v>
      </c>
      <c r="O23" s="16" t="s">
        <v>0</v>
      </c>
      <c r="P23" s="16">
        <v>30</v>
      </c>
      <c r="Q23" s="16">
        <v>1</v>
      </c>
      <c r="R23" s="11">
        <f>AVERAGE(D203:D212)</f>
        <v>679.88845000000003</v>
      </c>
      <c r="S23" s="11">
        <f>AVERAGE(F203:F212)</f>
        <v>658.02503999999999</v>
      </c>
      <c r="T23" s="11">
        <f>AVERAGE(H203:H212)</f>
        <v>672.208529</v>
      </c>
      <c r="U23" s="11">
        <f>AVERAGE(J203:J212)</f>
        <v>675.72710299999994</v>
      </c>
      <c r="V23" s="11">
        <f>AVERAGE(L203:L212)</f>
        <v>655.43357200000003</v>
      </c>
    </row>
    <row r="24" spans="1:22" s="11" customFormat="1" ht="15" x14ac:dyDescent="0.25">
      <c r="A24" s="11" t="s">
        <v>1</v>
      </c>
      <c r="B24" s="11">
        <v>25</v>
      </c>
      <c r="C24" s="11">
        <v>1</v>
      </c>
      <c r="D24" s="11">
        <v>28.7148</v>
      </c>
      <c r="E24" s="11">
        <v>2.1606700000000001</v>
      </c>
      <c r="F24" s="11">
        <v>28.60624</v>
      </c>
      <c r="G24" s="11">
        <v>2.22655</v>
      </c>
      <c r="H24" s="11">
        <v>34.644080000000002</v>
      </c>
      <c r="I24" s="11">
        <v>2.2256999999999998</v>
      </c>
      <c r="J24" s="11">
        <v>30.822569999999999</v>
      </c>
      <c r="K24" s="11">
        <v>2.4263300000000001</v>
      </c>
      <c r="L24" s="11">
        <v>28.504100000000001</v>
      </c>
      <c r="M24" s="11">
        <v>2.55559</v>
      </c>
      <c r="O24" s="16" t="s">
        <v>0</v>
      </c>
      <c r="P24" s="16">
        <v>100</v>
      </c>
      <c r="Q24" s="16">
        <v>0.4</v>
      </c>
      <c r="R24" s="11">
        <f>AVERAGE(D213:D222)</f>
        <v>2068.2941059999998</v>
      </c>
      <c r="S24" s="11">
        <f>AVERAGE(F213:F222)</f>
        <v>1824.445725</v>
      </c>
      <c r="T24" s="11">
        <f>AVERAGE(H213:H222)</f>
        <v>2016.6642919999999</v>
      </c>
      <c r="U24" s="11">
        <f>AVERAGE(J213:J222)</f>
        <v>1875.3934110000002</v>
      </c>
      <c r="V24" s="11">
        <f>AVERAGE(L213:L222)</f>
        <v>1816.077149</v>
      </c>
    </row>
    <row r="25" spans="1:22" s="11" customFormat="1" ht="15" x14ac:dyDescent="0.25">
      <c r="A25" s="11" t="s">
        <v>1</v>
      </c>
      <c r="B25" s="11">
        <v>25</v>
      </c>
      <c r="C25" s="11">
        <v>1</v>
      </c>
      <c r="D25" s="11">
        <v>28.657029999999999</v>
      </c>
      <c r="E25" s="11">
        <v>2.1558600000000001</v>
      </c>
      <c r="F25" s="11">
        <v>28.561869999999999</v>
      </c>
      <c r="G25" s="11">
        <v>2.1977099999999998</v>
      </c>
      <c r="H25" s="11">
        <v>30.628080000000001</v>
      </c>
      <c r="I25" s="11">
        <v>2.1911399999999999</v>
      </c>
      <c r="J25" s="11">
        <v>29.049240000000001</v>
      </c>
      <c r="K25" s="11">
        <v>2.2082999999999999</v>
      </c>
      <c r="L25" s="11">
        <v>28.546240000000001</v>
      </c>
      <c r="M25" s="11">
        <v>2.0881400000000001</v>
      </c>
      <c r="O25" s="16" t="s">
        <v>0</v>
      </c>
      <c r="P25" s="16">
        <v>100</v>
      </c>
      <c r="Q25" s="16">
        <v>0.7</v>
      </c>
      <c r="R25" s="11">
        <f>AVERAGE(D223:D232)</f>
        <v>1863.73</v>
      </c>
      <c r="S25" s="11">
        <f>AVERAGE(F223:F232)</f>
        <v>1776.9306989999998</v>
      </c>
      <c r="T25" s="11">
        <f>AVERAGE(H223:H232)</f>
        <v>1836.3395219999998</v>
      </c>
      <c r="U25" s="11">
        <f>AVERAGE(J223:J232)</f>
        <v>1816.3301980000001</v>
      </c>
      <c r="V25" s="11">
        <f>AVERAGE(L223:L232)</f>
        <v>1764.9704060000004</v>
      </c>
    </row>
    <row r="26" spans="1:22" s="11" customFormat="1" ht="15" x14ac:dyDescent="0.25">
      <c r="A26" s="11" t="s">
        <v>1</v>
      </c>
      <c r="B26" s="11">
        <v>25</v>
      </c>
      <c r="C26" s="11">
        <v>1</v>
      </c>
      <c r="D26" s="11">
        <v>28.7148</v>
      </c>
      <c r="E26" s="11">
        <v>2.1003500000000002</v>
      </c>
      <c r="F26" s="11">
        <v>28.546240000000001</v>
      </c>
      <c r="G26" s="11">
        <v>2.0992099999999998</v>
      </c>
      <c r="H26" s="11">
        <v>33.918640000000003</v>
      </c>
      <c r="I26" s="11">
        <v>2.1314199999999999</v>
      </c>
      <c r="J26" s="11">
        <v>28.80294</v>
      </c>
      <c r="K26" s="11">
        <v>2.0909499999999999</v>
      </c>
      <c r="L26" s="11">
        <v>28.554099999999998</v>
      </c>
      <c r="M26" s="11">
        <v>2.2242000000000002</v>
      </c>
      <c r="O26" s="16" t="s">
        <v>0</v>
      </c>
      <c r="P26" s="16">
        <v>100</v>
      </c>
      <c r="Q26" s="16">
        <v>1</v>
      </c>
      <c r="R26" s="11">
        <f>AVERAGE(D233:D242)</f>
        <v>1774.48</v>
      </c>
      <c r="S26" s="11">
        <f>AVERAGE(F233:F242)</f>
        <v>1756.2627600000001</v>
      </c>
      <c r="T26" s="11">
        <f>AVERAGE(H233:H242)</f>
        <v>1834.3874360000002</v>
      </c>
      <c r="U26" s="11">
        <f>AVERAGE(J233:J242)</f>
        <v>1807.1670459999998</v>
      </c>
      <c r="V26" s="11">
        <f>AVERAGE(L233:L242)</f>
        <v>1757.369545</v>
      </c>
    </row>
    <row r="27" spans="1:22" s="11" customFormat="1" ht="15" x14ac:dyDescent="0.25">
      <c r="A27" s="11" t="s">
        <v>1</v>
      </c>
      <c r="B27" s="11">
        <v>25</v>
      </c>
      <c r="C27" s="11">
        <v>1</v>
      </c>
      <c r="D27" s="11">
        <v>28.7148</v>
      </c>
      <c r="E27" s="11">
        <v>2.10446</v>
      </c>
      <c r="F27" s="11">
        <v>28.504100000000001</v>
      </c>
      <c r="G27" s="11">
        <v>2.0994999999999999</v>
      </c>
      <c r="H27" s="11">
        <v>29.969930000000002</v>
      </c>
      <c r="I27" s="11">
        <v>2.2255699999999998</v>
      </c>
      <c r="J27" s="11">
        <v>29.049240000000001</v>
      </c>
      <c r="K27" s="11">
        <v>2.0886200000000001</v>
      </c>
      <c r="L27" s="11">
        <v>28.504100000000001</v>
      </c>
      <c r="M27" s="11">
        <v>2.0951499999999998</v>
      </c>
      <c r="O27" s="16" t="s">
        <v>0</v>
      </c>
      <c r="P27" s="16">
        <v>1000</v>
      </c>
      <c r="Q27" s="16">
        <v>0.4</v>
      </c>
      <c r="R27" s="11">
        <f>AVERAGE(D243:D252)</f>
        <v>19288.712749999999</v>
      </c>
      <c r="S27" s="11">
        <f>AVERAGE(F243:F252)</f>
        <v>19041.861966000004</v>
      </c>
      <c r="T27" s="11">
        <f>AVERAGE(H243:H252)</f>
        <v>19391.200633</v>
      </c>
      <c r="U27" s="11">
        <f>AVERAGE(J243:J252)</f>
        <v>19069.025501</v>
      </c>
      <c r="V27" s="11">
        <f>AVERAGE(L243:L252)</f>
        <v>18979.163264000003</v>
      </c>
    </row>
    <row r="28" spans="1:22" s="11" customFormat="1" ht="15" x14ac:dyDescent="0.25">
      <c r="A28" s="11" t="s">
        <v>1</v>
      </c>
      <c r="B28" s="11">
        <v>25</v>
      </c>
      <c r="C28" s="11">
        <v>1</v>
      </c>
      <c r="D28" s="11">
        <v>28.70478</v>
      </c>
      <c r="E28" s="11">
        <v>2.1053600000000001</v>
      </c>
      <c r="F28" s="11">
        <v>28.546240000000001</v>
      </c>
      <c r="G28" s="11">
        <v>2.13707</v>
      </c>
      <c r="H28" s="11">
        <v>31.0093</v>
      </c>
      <c r="I28" s="11">
        <v>2.09205</v>
      </c>
      <c r="J28" s="11">
        <v>29.049240000000001</v>
      </c>
      <c r="K28" s="11">
        <v>2.1096599999999999</v>
      </c>
      <c r="L28" s="11">
        <v>28.616240000000001</v>
      </c>
      <c r="M28" s="11">
        <v>2.0930900000000001</v>
      </c>
      <c r="O28" s="16" t="s">
        <v>0</v>
      </c>
      <c r="P28" s="16">
        <v>1000</v>
      </c>
      <c r="Q28" s="16">
        <v>0.7</v>
      </c>
      <c r="R28" s="11">
        <f>AVERAGE(D253:D262)</f>
        <v>19053.963740000003</v>
      </c>
      <c r="S28" s="11">
        <f>AVERAGE(F253:F262)</f>
        <v>18989.500951999999</v>
      </c>
      <c r="T28" s="11">
        <f>AVERAGE(H253:H262)</f>
        <v>19149.525266000001</v>
      </c>
      <c r="U28" s="11">
        <f>AVERAGE(J253:J262)</f>
        <v>19114.664371999999</v>
      </c>
      <c r="V28" s="11">
        <f>AVERAGE(L253:L262)</f>
        <v>18977.489562000002</v>
      </c>
    </row>
    <row r="29" spans="1:22" s="11" customFormat="1" ht="15" x14ac:dyDescent="0.25">
      <c r="A29" s="11" t="s">
        <v>1</v>
      </c>
      <c r="B29" s="11">
        <v>25</v>
      </c>
      <c r="C29" s="11">
        <v>1</v>
      </c>
      <c r="D29" s="11">
        <v>28.7148</v>
      </c>
      <c r="E29" s="11">
        <v>2.09144</v>
      </c>
      <c r="F29" s="11">
        <v>28.546240000000001</v>
      </c>
      <c r="G29" s="11">
        <v>2.0947399999999998</v>
      </c>
      <c r="H29" s="11">
        <v>30.763940000000002</v>
      </c>
      <c r="I29" s="11">
        <v>2.0871599999999999</v>
      </c>
      <c r="J29" s="11">
        <v>28.872170000000001</v>
      </c>
      <c r="K29" s="11">
        <v>2.0913400000000002</v>
      </c>
      <c r="L29" s="11">
        <v>28.546240000000001</v>
      </c>
      <c r="M29" s="11">
        <v>2.1241300000000001</v>
      </c>
      <c r="O29" s="16" t="s">
        <v>0</v>
      </c>
      <c r="P29" s="16">
        <v>1000</v>
      </c>
      <c r="Q29" s="16">
        <v>1</v>
      </c>
      <c r="R29" s="11">
        <f>AVERAGE(D263:D272)</f>
        <v>19039.346669999999</v>
      </c>
      <c r="S29" s="11">
        <f>AVERAGE(F263:F272)</f>
        <v>18976.639345999996</v>
      </c>
      <c r="T29" s="11">
        <f>AVERAGE(H263:H272)</f>
        <v>19084.391494999996</v>
      </c>
      <c r="U29" s="11">
        <f>AVERAGE(J263:J272)</f>
        <v>19046.576994000003</v>
      </c>
      <c r="V29" s="11">
        <f>AVERAGE(L263:L272)</f>
        <v>18975.401273000003</v>
      </c>
    </row>
    <row r="30" spans="1:22" s="11" customFormat="1" ht="15" x14ac:dyDescent="0.25">
      <c r="A30" s="11" t="s">
        <v>1</v>
      </c>
      <c r="B30" s="11">
        <v>25</v>
      </c>
      <c r="C30" s="11">
        <v>1</v>
      </c>
      <c r="D30" s="11">
        <v>28.7148</v>
      </c>
      <c r="E30" s="11">
        <v>2.1055100000000002</v>
      </c>
      <c r="F30" s="11">
        <v>28.546240000000001</v>
      </c>
      <c r="G30" s="11">
        <v>2.0926900000000002</v>
      </c>
      <c r="H30" s="11">
        <v>30.661490000000001</v>
      </c>
      <c r="I30" s="11">
        <v>2.0890900000000001</v>
      </c>
      <c r="J30" s="11">
        <v>29.049240000000001</v>
      </c>
      <c r="K30" s="11">
        <v>2.0888200000000001</v>
      </c>
      <c r="L30" s="11">
        <v>28.546240000000001</v>
      </c>
      <c r="M30" s="11">
        <v>2.0949399999999998</v>
      </c>
    </row>
    <row r="31" spans="1:22" s="11" customFormat="1" ht="15" x14ac:dyDescent="0.25">
      <c r="A31" s="11" t="s">
        <v>1</v>
      </c>
      <c r="B31" s="11">
        <v>25</v>
      </c>
      <c r="C31" s="11">
        <v>1</v>
      </c>
      <c r="D31" s="11">
        <v>28.7148</v>
      </c>
      <c r="E31" s="11">
        <v>2.0952099999999998</v>
      </c>
      <c r="F31" s="11">
        <v>28.504100000000001</v>
      </c>
      <c r="G31" s="11">
        <v>2.0919400000000001</v>
      </c>
      <c r="H31" s="11">
        <v>30.94651</v>
      </c>
      <c r="I31" s="11">
        <v>2.0913900000000001</v>
      </c>
      <c r="J31" s="11">
        <v>28.81794</v>
      </c>
      <c r="K31" s="11">
        <v>2.0931299999999999</v>
      </c>
      <c r="L31" s="11">
        <v>28.546240000000001</v>
      </c>
      <c r="M31" s="11">
        <v>2.0967199999999999</v>
      </c>
    </row>
    <row r="32" spans="1:22" s="11" customFormat="1" ht="15" x14ac:dyDescent="0.25">
      <c r="A32" s="11" t="s">
        <v>1</v>
      </c>
      <c r="B32" s="11">
        <v>25</v>
      </c>
      <c r="C32" s="11">
        <v>1</v>
      </c>
      <c r="D32" s="11">
        <v>28.7148</v>
      </c>
      <c r="E32" s="11">
        <v>2.1034899999999999</v>
      </c>
      <c r="F32" s="11">
        <v>28.504100000000001</v>
      </c>
      <c r="G32" s="11">
        <v>2.0910099999999998</v>
      </c>
      <c r="H32" s="11">
        <v>28.74568</v>
      </c>
      <c r="I32" s="11">
        <v>2.08968</v>
      </c>
      <c r="J32" s="11">
        <v>28.76294</v>
      </c>
      <c r="K32" s="11">
        <v>2.0946899999999999</v>
      </c>
      <c r="L32" s="11">
        <v>28.546240000000001</v>
      </c>
      <c r="M32" s="11">
        <v>2.1025299999999998</v>
      </c>
    </row>
    <row r="33" spans="1:13" s="11" customFormat="1" ht="15" x14ac:dyDescent="0.25">
      <c r="A33" s="11" t="s">
        <v>1</v>
      </c>
      <c r="B33" s="11">
        <v>100</v>
      </c>
      <c r="C33" s="11">
        <v>0.4</v>
      </c>
      <c r="D33" s="11">
        <v>149.21117000000001</v>
      </c>
      <c r="E33" s="11">
        <v>7.5298999999999996</v>
      </c>
      <c r="F33" s="11">
        <v>148.2132</v>
      </c>
      <c r="G33" s="11">
        <v>7.5601500000000001</v>
      </c>
      <c r="H33" s="11">
        <v>151.53331</v>
      </c>
      <c r="I33" s="11">
        <v>7.5234300000000003</v>
      </c>
      <c r="J33" s="11">
        <v>149.01987</v>
      </c>
      <c r="K33" s="11">
        <v>7.5232299999999999</v>
      </c>
      <c r="L33" s="11">
        <v>148.17080000000001</v>
      </c>
      <c r="M33" s="11">
        <v>7.5539699999999996</v>
      </c>
    </row>
    <row r="34" spans="1:13" s="11" customFormat="1" ht="15" x14ac:dyDescent="0.25">
      <c r="A34" s="11" t="s">
        <v>1</v>
      </c>
      <c r="B34" s="11">
        <v>100</v>
      </c>
      <c r="C34" s="11">
        <v>0.4</v>
      </c>
      <c r="D34" s="11">
        <v>152.30879999999999</v>
      </c>
      <c r="E34" s="11">
        <v>7.5309999999999997</v>
      </c>
      <c r="F34" s="11">
        <v>148.12746999999999</v>
      </c>
      <c r="G34" s="11">
        <v>7.5879899999999996</v>
      </c>
      <c r="H34" s="11">
        <v>151.84414000000001</v>
      </c>
      <c r="I34" s="11">
        <v>7.5341500000000003</v>
      </c>
      <c r="J34" s="11">
        <v>149.17913999999999</v>
      </c>
      <c r="K34" s="11">
        <v>7.5550899999999999</v>
      </c>
      <c r="L34" s="11">
        <v>148.1808</v>
      </c>
      <c r="M34" s="11">
        <v>7.5787800000000001</v>
      </c>
    </row>
    <row r="35" spans="1:13" s="11" customFormat="1" ht="15" x14ac:dyDescent="0.25">
      <c r="A35" s="11" t="s">
        <v>1</v>
      </c>
      <c r="B35" s="11">
        <v>100</v>
      </c>
      <c r="C35" s="11">
        <v>0.4</v>
      </c>
      <c r="D35" s="11">
        <v>150.09117000000001</v>
      </c>
      <c r="E35" s="11">
        <v>7.5485499999999996</v>
      </c>
      <c r="F35" s="11">
        <v>148.17617000000001</v>
      </c>
      <c r="G35" s="11">
        <v>7.5404999999999998</v>
      </c>
      <c r="H35" s="11">
        <v>150.42277000000001</v>
      </c>
      <c r="I35" s="11">
        <v>7.5347200000000001</v>
      </c>
      <c r="J35" s="11">
        <v>148.31403</v>
      </c>
      <c r="K35" s="11">
        <v>7.55802</v>
      </c>
      <c r="L35" s="11">
        <v>148.1508</v>
      </c>
      <c r="M35" s="11">
        <v>7.6133699999999997</v>
      </c>
    </row>
    <row r="36" spans="1:13" s="11" customFormat="1" ht="15" x14ac:dyDescent="0.25">
      <c r="A36" s="11" t="s">
        <v>1</v>
      </c>
      <c r="B36" s="11">
        <v>100</v>
      </c>
      <c r="C36" s="11">
        <v>0.4</v>
      </c>
      <c r="D36" s="11">
        <v>149.84664000000001</v>
      </c>
      <c r="E36" s="11">
        <v>7.5623399999999998</v>
      </c>
      <c r="F36" s="11">
        <v>148.20381</v>
      </c>
      <c r="G36" s="11">
        <v>7.5541400000000003</v>
      </c>
      <c r="H36" s="11">
        <v>156.48822000000001</v>
      </c>
      <c r="I36" s="11">
        <v>7.5281000000000002</v>
      </c>
      <c r="J36" s="11">
        <v>148.31403</v>
      </c>
      <c r="K36" s="11">
        <v>7.5494000000000003</v>
      </c>
      <c r="L36" s="11">
        <v>148.11162999999999</v>
      </c>
      <c r="M36" s="11">
        <v>7.58263</v>
      </c>
    </row>
    <row r="37" spans="1:13" s="11" customFormat="1" ht="15" x14ac:dyDescent="0.25">
      <c r="A37" s="11" t="s">
        <v>1</v>
      </c>
      <c r="B37" s="11">
        <v>100</v>
      </c>
      <c r="C37" s="11">
        <v>0.4</v>
      </c>
      <c r="D37" s="11">
        <v>150.00117</v>
      </c>
      <c r="E37" s="11">
        <v>7.5549099999999996</v>
      </c>
      <c r="F37" s="11">
        <v>148.21532999999999</v>
      </c>
      <c r="G37" s="11">
        <v>7.5465099999999996</v>
      </c>
      <c r="H37" s="11">
        <v>154.48060000000001</v>
      </c>
      <c r="I37" s="11">
        <v>7.5193199999999996</v>
      </c>
      <c r="J37" s="11">
        <v>149.05653000000001</v>
      </c>
      <c r="K37" s="11">
        <v>7.54948</v>
      </c>
      <c r="L37" s="11">
        <v>148.13079999999999</v>
      </c>
      <c r="M37" s="11">
        <v>7.6288999999999998</v>
      </c>
    </row>
    <row r="38" spans="1:13" s="11" customFormat="1" ht="15" x14ac:dyDescent="0.25">
      <c r="A38" s="11" t="s">
        <v>1</v>
      </c>
      <c r="B38" s="11">
        <v>100</v>
      </c>
      <c r="C38" s="11">
        <v>0.4</v>
      </c>
      <c r="D38" s="11">
        <v>150.85033999999999</v>
      </c>
      <c r="E38" s="11">
        <v>7.5406000000000004</v>
      </c>
      <c r="F38" s="11">
        <v>148.21754000000001</v>
      </c>
      <c r="G38" s="11">
        <v>7.6007400000000001</v>
      </c>
      <c r="H38" s="11">
        <v>151.00922</v>
      </c>
      <c r="I38" s="11">
        <v>7.5180300000000004</v>
      </c>
      <c r="J38" s="11">
        <v>148.36964</v>
      </c>
      <c r="K38" s="11">
        <v>7.5507499999999999</v>
      </c>
      <c r="L38" s="11">
        <v>148.18163000000001</v>
      </c>
      <c r="M38" s="11">
        <v>7.5367600000000001</v>
      </c>
    </row>
    <row r="39" spans="1:13" s="11" customFormat="1" ht="15" x14ac:dyDescent="0.25">
      <c r="A39" s="11" t="s">
        <v>1</v>
      </c>
      <c r="B39" s="11">
        <v>100</v>
      </c>
      <c r="C39" s="11">
        <v>0.4</v>
      </c>
      <c r="D39" s="11">
        <v>150.94033999999999</v>
      </c>
      <c r="E39" s="11">
        <v>7.5360300000000002</v>
      </c>
      <c r="F39" s="11">
        <v>148.2133</v>
      </c>
      <c r="G39" s="11">
        <v>7.6032799999999998</v>
      </c>
      <c r="H39" s="11">
        <v>152.42015000000001</v>
      </c>
      <c r="I39" s="11">
        <v>7.5294400000000001</v>
      </c>
      <c r="J39" s="11">
        <v>149.18548000000001</v>
      </c>
      <c r="K39" s="11">
        <v>7.55471</v>
      </c>
      <c r="L39" s="11">
        <v>148.11413999999999</v>
      </c>
      <c r="M39" s="11">
        <v>7.5406899999999997</v>
      </c>
    </row>
    <row r="40" spans="1:13" s="11" customFormat="1" ht="15" x14ac:dyDescent="0.25">
      <c r="A40" s="11" t="s">
        <v>1</v>
      </c>
      <c r="B40" s="11">
        <v>100</v>
      </c>
      <c r="C40" s="11">
        <v>0.4</v>
      </c>
      <c r="D40" s="11">
        <v>148.27866</v>
      </c>
      <c r="E40" s="11">
        <v>7.5622100000000003</v>
      </c>
      <c r="F40" s="11">
        <v>148.20394999999999</v>
      </c>
      <c r="G40" s="11">
        <v>7.5839499999999997</v>
      </c>
      <c r="H40" s="11">
        <v>150.20881</v>
      </c>
      <c r="I40" s="11">
        <v>7.5213400000000004</v>
      </c>
      <c r="J40" s="11">
        <v>149.11986999999999</v>
      </c>
      <c r="K40" s="11">
        <v>7.5495000000000001</v>
      </c>
      <c r="L40" s="11">
        <v>148.17080000000001</v>
      </c>
      <c r="M40" s="11">
        <v>8.0250400000000006</v>
      </c>
    </row>
    <row r="41" spans="1:13" s="11" customFormat="1" ht="15" x14ac:dyDescent="0.25">
      <c r="A41" s="11" t="s">
        <v>1</v>
      </c>
      <c r="B41" s="11">
        <v>100</v>
      </c>
      <c r="C41" s="11">
        <v>0.4</v>
      </c>
      <c r="D41" s="11">
        <v>150.93034</v>
      </c>
      <c r="E41" s="11">
        <v>7.5846799999999996</v>
      </c>
      <c r="F41" s="11">
        <v>148.18978999999999</v>
      </c>
      <c r="G41" s="11">
        <v>7.5214400000000001</v>
      </c>
      <c r="H41" s="11">
        <v>154.84755000000001</v>
      </c>
      <c r="I41" s="11">
        <v>7.5356100000000001</v>
      </c>
      <c r="J41" s="11">
        <v>149.18880999999999</v>
      </c>
      <c r="K41" s="11">
        <v>7.5609799999999998</v>
      </c>
      <c r="L41" s="11">
        <v>148.17162999999999</v>
      </c>
      <c r="M41" s="11">
        <v>7.6468699999999998</v>
      </c>
    </row>
    <row r="42" spans="1:13" s="11" customFormat="1" ht="15" x14ac:dyDescent="0.25">
      <c r="A42" s="11" t="s">
        <v>1</v>
      </c>
      <c r="B42" s="11">
        <v>100</v>
      </c>
      <c r="C42" s="11">
        <v>0.4</v>
      </c>
      <c r="D42" s="11">
        <v>150.00450000000001</v>
      </c>
      <c r="E42" s="11">
        <v>7.5373900000000003</v>
      </c>
      <c r="F42" s="11">
        <v>148.18478999999999</v>
      </c>
      <c r="G42" s="11">
        <v>7.6144600000000002</v>
      </c>
      <c r="H42" s="11">
        <v>152.70048</v>
      </c>
      <c r="I42" s="11">
        <v>7.5329199999999998</v>
      </c>
      <c r="J42" s="11">
        <v>149.19246999999999</v>
      </c>
      <c r="K42" s="11">
        <v>7.5208300000000001</v>
      </c>
      <c r="L42" s="11">
        <v>148.24495999999999</v>
      </c>
      <c r="M42" s="11">
        <v>7.5971599999999997</v>
      </c>
    </row>
    <row r="43" spans="1:13" s="11" customFormat="1" ht="15" x14ac:dyDescent="0.25">
      <c r="A43" s="11" t="s">
        <v>1</v>
      </c>
      <c r="B43" s="11">
        <v>100</v>
      </c>
      <c r="C43" s="11">
        <v>0.7</v>
      </c>
      <c r="D43" s="11">
        <v>108.35776</v>
      </c>
      <c r="E43" s="11">
        <v>15.204969999999999</v>
      </c>
      <c r="F43" s="11">
        <v>143.14482000000001</v>
      </c>
      <c r="G43" s="11">
        <v>15.276719999999999</v>
      </c>
      <c r="H43" s="11">
        <v>111.01517</v>
      </c>
      <c r="I43" s="11">
        <v>15.139799999999999</v>
      </c>
      <c r="J43" s="11">
        <v>108.02616999999999</v>
      </c>
      <c r="K43" s="11">
        <v>15.15545</v>
      </c>
      <c r="L43" s="11">
        <v>107.58337</v>
      </c>
      <c r="M43" s="11">
        <v>15.27638</v>
      </c>
    </row>
    <row r="44" spans="1:13" s="11" customFormat="1" ht="15" x14ac:dyDescent="0.25">
      <c r="A44" s="11" t="s">
        <v>1</v>
      </c>
      <c r="B44" s="11">
        <v>100</v>
      </c>
      <c r="C44" s="11">
        <v>0.7</v>
      </c>
      <c r="D44" s="11">
        <v>108.2483</v>
      </c>
      <c r="E44" s="11">
        <v>15.18451</v>
      </c>
      <c r="F44" s="11">
        <v>142.97058999999999</v>
      </c>
      <c r="G44" s="11">
        <v>15.219239999999999</v>
      </c>
      <c r="H44" s="11">
        <v>109.2923</v>
      </c>
      <c r="I44" s="11">
        <v>15.14462</v>
      </c>
      <c r="J44" s="11">
        <v>108.11617</v>
      </c>
      <c r="K44" s="11">
        <v>15.14606</v>
      </c>
      <c r="L44" s="11">
        <v>107.64753</v>
      </c>
      <c r="M44" s="11">
        <v>15.162269999999999</v>
      </c>
    </row>
    <row r="45" spans="1:13" s="11" customFormat="1" ht="15" x14ac:dyDescent="0.25">
      <c r="A45" s="11" t="s">
        <v>1</v>
      </c>
      <c r="B45" s="11">
        <v>100</v>
      </c>
      <c r="C45" s="11">
        <v>0.7</v>
      </c>
      <c r="D45" s="11">
        <v>108.2383</v>
      </c>
      <c r="E45" s="11">
        <v>15.160909999999999</v>
      </c>
      <c r="F45" s="11">
        <v>143.14420999999999</v>
      </c>
      <c r="G45" s="11">
        <v>15.18112</v>
      </c>
      <c r="H45" s="11">
        <v>109.21259999999999</v>
      </c>
      <c r="I45" s="11">
        <v>15.1388</v>
      </c>
      <c r="J45" s="11">
        <v>108.07496</v>
      </c>
      <c r="K45" s="11">
        <v>15.15855</v>
      </c>
      <c r="L45" s="11">
        <v>107.57086</v>
      </c>
      <c r="M45" s="11">
        <v>15.19716</v>
      </c>
    </row>
    <row r="46" spans="1:13" s="11" customFormat="1" ht="15" x14ac:dyDescent="0.25">
      <c r="A46" s="11" t="s">
        <v>1</v>
      </c>
      <c r="B46" s="11">
        <v>100</v>
      </c>
      <c r="C46" s="11">
        <v>0.7</v>
      </c>
      <c r="D46" s="11">
        <v>108.2758</v>
      </c>
      <c r="E46" s="11">
        <v>15.149789999999999</v>
      </c>
      <c r="F46" s="11">
        <v>143.12648999999999</v>
      </c>
      <c r="G46" s="11">
        <v>15.22996</v>
      </c>
      <c r="H46" s="11">
        <v>109.24928</v>
      </c>
      <c r="I46" s="11">
        <v>15.155760000000001</v>
      </c>
      <c r="J46" s="11">
        <v>108.20637000000001</v>
      </c>
      <c r="K46" s="11">
        <v>15.148260000000001</v>
      </c>
      <c r="L46" s="11">
        <v>107.60086</v>
      </c>
      <c r="M46" s="11">
        <v>15.189830000000001</v>
      </c>
    </row>
    <row r="47" spans="1:13" s="11" customFormat="1" ht="15" x14ac:dyDescent="0.25">
      <c r="A47" s="11" t="s">
        <v>1</v>
      </c>
      <c r="B47" s="11">
        <v>100</v>
      </c>
      <c r="C47" s="11">
        <v>0.7</v>
      </c>
      <c r="D47" s="11">
        <v>108.2758</v>
      </c>
      <c r="E47" s="11">
        <v>15.16844</v>
      </c>
      <c r="F47" s="11">
        <v>143.17448999999999</v>
      </c>
      <c r="G47" s="11">
        <v>15.273059999999999</v>
      </c>
      <c r="H47" s="11">
        <v>110.44617</v>
      </c>
      <c r="I47" s="11">
        <v>15.13913</v>
      </c>
      <c r="J47" s="11">
        <v>108.2346</v>
      </c>
      <c r="K47" s="11">
        <v>15.13693</v>
      </c>
      <c r="L47" s="11">
        <v>107.58419000000001</v>
      </c>
      <c r="M47" s="11">
        <v>15.167120000000001</v>
      </c>
    </row>
    <row r="48" spans="1:13" s="11" customFormat="1" ht="15" x14ac:dyDescent="0.25">
      <c r="A48" s="11" t="s">
        <v>1</v>
      </c>
      <c r="B48" s="11">
        <v>100</v>
      </c>
      <c r="C48" s="11">
        <v>0.7</v>
      </c>
      <c r="D48" s="11">
        <v>108.2633</v>
      </c>
      <c r="E48" s="11">
        <v>15.15882</v>
      </c>
      <c r="F48" s="11">
        <v>143.13095999999999</v>
      </c>
      <c r="G48" s="11">
        <v>15.235709999999999</v>
      </c>
      <c r="H48" s="11">
        <v>108.43617</v>
      </c>
      <c r="I48" s="11">
        <v>15.14756</v>
      </c>
      <c r="J48" s="11">
        <v>117.7336</v>
      </c>
      <c r="K48" s="11">
        <v>15.14326</v>
      </c>
      <c r="L48" s="11">
        <v>107.61086</v>
      </c>
      <c r="M48" s="11">
        <v>15.160299999999999</v>
      </c>
    </row>
    <row r="49" spans="1:13" s="11" customFormat="1" ht="15" x14ac:dyDescent="0.25">
      <c r="A49" s="11" t="s">
        <v>1</v>
      </c>
      <c r="B49" s="11">
        <v>100</v>
      </c>
      <c r="C49" s="11">
        <v>0.7</v>
      </c>
      <c r="D49" s="11">
        <v>108.2358</v>
      </c>
      <c r="E49" s="11">
        <v>15.168889999999999</v>
      </c>
      <c r="F49" s="11">
        <v>142.96892</v>
      </c>
      <c r="G49" s="11">
        <v>15.16886</v>
      </c>
      <c r="H49" s="11">
        <v>109.40682</v>
      </c>
      <c r="I49" s="11">
        <v>15.14517</v>
      </c>
      <c r="J49" s="11">
        <v>107.99012</v>
      </c>
      <c r="K49" s="11">
        <v>15.175459999999999</v>
      </c>
      <c r="L49" s="11">
        <v>107.57419</v>
      </c>
      <c r="M49" s="11">
        <v>15.19839</v>
      </c>
    </row>
    <row r="50" spans="1:13" s="11" customFormat="1" ht="15" x14ac:dyDescent="0.25">
      <c r="A50" s="11" t="s">
        <v>1</v>
      </c>
      <c r="B50" s="11">
        <v>100</v>
      </c>
      <c r="C50" s="11">
        <v>0.7</v>
      </c>
      <c r="D50" s="11">
        <v>108.84087</v>
      </c>
      <c r="E50" s="11">
        <v>15.31616</v>
      </c>
      <c r="F50" s="11">
        <v>143.13226</v>
      </c>
      <c r="G50" s="11">
        <v>15.24784</v>
      </c>
      <c r="H50" s="11">
        <v>118.87172</v>
      </c>
      <c r="I50" s="11">
        <v>15.152189999999999</v>
      </c>
      <c r="J50" s="11">
        <v>108.15147</v>
      </c>
      <c r="K50" s="11">
        <v>15.157109999999999</v>
      </c>
      <c r="L50" s="11">
        <v>107.68086</v>
      </c>
      <c r="M50" s="11">
        <v>15.22662</v>
      </c>
    </row>
    <row r="51" spans="1:13" s="11" customFormat="1" ht="15" x14ac:dyDescent="0.25">
      <c r="A51" s="11" t="s">
        <v>1</v>
      </c>
      <c r="B51" s="11">
        <v>100</v>
      </c>
      <c r="C51" s="11">
        <v>0.7</v>
      </c>
      <c r="D51" s="11">
        <v>108.2633</v>
      </c>
      <c r="E51" s="11">
        <v>15.15728</v>
      </c>
      <c r="F51" s="11">
        <v>143.07982000000001</v>
      </c>
      <c r="G51" s="11">
        <v>15.15746</v>
      </c>
      <c r="H51" s="11">
        <v>117.7333</v>
      </c>
      <c r="I51" s="11">
        <v>15.15803</v>
      </c>
      <c r="J51" s="11">
        <v>108.1708</v>
      </c>
      <c r="K51" s="11">
        <v>15.17224</v>
      </c>
      <c r="L51" s="11">
        <v>107.66337</v>
      </c>
      <c r="M51" s="11">
        <v>15.26493</v>
      </c>
    </row>
    <row r="52" spans="1:13" s="11" customFormat="1" ht="15" x14ac:dyDescent="0.25">
      <c r="A52" s="11" t="s">
        <v>1</v>
      </c>
      <c r="B52" s="11">
        <v>100</v>
      </c>
      <c r="C52" s="11">
        <v>0.7</v>
      </c>
      <c r="D52" s="11">
        <v>108.11913</v>
      </c>
      <c r="E52" s="11">
        <v>15.1905</v>
      </c>
      <c r="F52" s="11">
        <v>143.15233000000001</v>
      </c>
      <c r="G52" s="11">
        <v>15.21303</v>
      </c>
      <c r="H52" s="11">
        <v>109.58320999999999</v>
      </c>
      <c r="I52" s="11">
        <v>15.15268</v>
      </c>
      <c r="J52" s="11">
        <v>108.18344</v>
      </c>
      <c r="K52" s="11">
        <v>15.155799999999999</v>
      </c>
      <c r="L52" s="11">
        <v>107.59336999999999</v>
      </c>
      <c r="M52" s="11">
        <v>15.22814</v>
      </c>
    </row>
    <row r="53" spans="1:13" s="11" customFormat="1" ht="15" x14ac:dyDescent="0.25">
      <c r="A53" s="11" t="s">
        <v>1</v>
      </c>
      <c r="B53" s="11">
        <v>100</v>
      </c>
      <c r="C53" s="11">
        <v>1</v>
      </c>
      <c r="D53" s="11">
        <v>104.5167</v>
      </c>
      <c r="E53" s="11">
        <v>30.085509999999999</v>
      </c>
      <c r="F53" s="11">
        <v>103.2933</v>
      </c>
      <c r="G53" s="11">
        <v>30.07105</v>
      </c>
      <c r="H53" s="11">
        <v>107.75859</v>
      </c>
      <c r="I53" s="11">
        <v>30.036470000000001</v>
      </c>
      <c r="J53" s="11">
        <v>104.32837000000001</v>
      </c>
      <c r="K53" s="11">
        <v>30.041650000000001</v>
      </c>
      <c r="L53" s="11">
        <v>103.74697999999999</v>
      </c>
      <c r="M53" s="11">
        <v>30.078569999999999</v>
      </c>
    </row>
    <row r="54" spans="1:13" s="11" customFormat="1" ht="15" x14ac:dyDescent="0.25">
      <c r="A54" s="11" t="s">
        <v>1</v>
      </c>
      <c r="B54" s="11">
        <v>100</v>
      </c>
      <c r="C54" s="11">
        <v>1</v>
      </c>
      <c r="D54" s="11">
        <v>104.47580000000001</v>
      </c>
      <c r="E54" s="11">
        <v>30.073060000000002</v>
      </c>
      <c r="F54" s="11">
        <v>103.25936</v>
      </c>
      <c r="G54" s="11">
        <v>30.081700000000001</v>
      </c>
      <c r="H54" s="11">
        <v>105.76246</v>
      </c>
      <c r="I54" s="11">
        <v>30.05292</v>
      </c>
      <c r="J54" s="11">
        <v>104.2946</v>
      </c>
      <c r="K54" s="11">
        <v>30.05247</v>
      </c>
      <c r="L54" s="11">
        <v>103.8017</v>
      </c>
      <c r="M54" s="11">
        <v>30.10689</v>
      </c>
    </row>
    <row r="55" spans="1:13" s="11" customFormat="1" ht="15" x14ac:dyDescent="0.25">
      <c r="A55" s="11" t="s">
        <v>1</v>
      </c>
      <c r="B55" s="11">
        <v>100</v>
      </c>
      <c r="C55" s="11">
        <v>1</v>
      </c>
      <c r="D55" s="11">
        <v>104.45247000000001</v>
      </c>
      <c r="E55" s="11">
        <v>30.04393</v>
      </c>
      <c r="F55" s="11">
        <v>103.27115999999999</v>
      </c>
      <c r="G55" s="11">
        <v>30.14528</v>
      </c>
      <c r="H55" s="11">
        <v>108.27037</v>
      </c>
      <c r="I55" s="11">
        <v>30.043489999999998</v>
      </c>
      <c r="J55" s="11">
        <v>104.3476</v>
      </c>
      <c r="K55" s="11">
        <v>30.055730000000001</v>
      </c>
      <c r="L55" s="11">
        <v>103.72198</v>
      </c>
      <c r="M55" s="11">
        <v>30.062460000000002</v>
      </c>
    </row>
    <row r="56" spans="1:13" s="11" customFormat="1" ht="15" x14ac:dyDescent="0.25">
      <c r="A56" s="11" t="s">
        <v>1</v>
      </c>
      <c r="B56" s="11">
        <v>100</v>
      </c>
      <c r="C56" s="11">
        <v>1</v>
      </c>
      <c r="D56" s="11">
        <v>104.5167</v>
      </c>
      <c r="E56" s="11">
        <v>30.297000000000001</v>
      </c>
      <c r="F56" s="11">
        <v>103.57532</v>
      </c>
      <c r="G56" s="11">
        <v>30.075800000000001</v>
      </c>
      <c r="H56" s="11">
        <v>107.80351</v>
      </c>
      <c r="I56" s="11">
        <v>30.04166</v>
      </c>
      <c r="J56" s="11">
        <v>104.31253</v>
      </c>
      <c r="K56" s="11">
        <v>30.07178</v>
      </c>
      <c r="L56" s="11">
        <v>103.71586000000001</v>
      </c>
      <c r="M56" s="11">
        <v>30.036020000000001</v>
      </c>
    </row>
    <row r="57" spans="1:13" s="11" customFormat="1" ht="15" x14ac:dyDescent="0.25">
      <c r="A57" s="11" t="s">
        <v>1</v>
      </c>
      <c r="B57" s="11">
        <v>100</v>
      </c>
      <c r="C57" s="11">
        <v>1</v>
      </c>
      <c r="D57" s="11">
        <v>104.52996</v>
      </c>
      <c r="E57" s="11">
        <v>30.038399999999999</v>
      </c>
      <c r="F57" s="11">
        <v>103.44698</v>
      </c>
      <c r="G57" s="11">
        <v>30.064160000000001</v>
      </c>
      <c r="H57" s="11">
        <v>105.86313</v>
      </c>
      <c r="I57" s="11">
        <v>30.060279999999999</v>
      </c>
      <c r="J57" s="11">
        <v>104.35178000000001</v>
      </c>
      <c r="K57" s="11">
        <v>30.057860000000002</v>
      </c>
      <c r="L57" s="11">
        <v>103.7517</v>
      </c>
      <c r="M57" s="11">
        <v>30.107869999999998</v>
      </c>
    </row>
    <row r="58" spans="1:13" s="11" customFormat="1" ht="15" x14ac:dyDescent="0.25">
      <c r="A58" s="11" t="s">
        <v>1</v>
      </c>
      <c r="B58" s="11">
        <v>100</v>
      </c>
      <c r="C58" s="11">
        <v>1</v>
      </c>
      <c r="D58" s="11">
        <v>104.49329</v>
      </c>
      <c r="E58" s="11">
        <v>30.110679999999999</v>
      </c>
      <c r="F58" s="11">
        <v>103.27163</v>
      </c>
      <c r="G58" s="11">
        <v>30.11928</v>
      </c>
      <c r="H58" s="11">
        <v>106.14418999999999</v>
      </c>
      <c r="I58" s="11">
        <v>30.046330000000001</v>
      </c>
      <c r="J58" s="11">
        <v>104.2008</v>
      </c>
      <c r="K58" s="11">
        <v>30.04344</v>
      </c>
      <c r="L58" s="11">
        <v>103.68837000000001</v>
      </c>
      <c r="M58" s="11">
        <v>30.06109</v>
      </c>
    </row>
    <row r="59" spans="1:13" s="11" customFormat="1" ht="15" x14ac:dyDescent="0.25">
      <c r="A59" s="11" t="s">
        <v>1</v>
      </c>
      <c r="B59" s="11">
        <v>100</v>
      </c>
      <c r="C59" s="11">
        <v>1</v>
      </c>
      <c r="D59" s="11">
        <v>104.46996</v>
      </c>
      <c r="E59" s="11">
        <v>30.04336</v>
      </c>
      <c r="F59" s="11">
        <v>103.4355</v>
      </c>
      <c r="G59" s="11">
        <v>30.076229999999999</v>
      </c>
      <c r="H59" s="11">
        <v>105.04437</v>
      </c>
      <c r="I59" s="11">
        <v>30.043559999999999</v>
      </c>
      <c r="J59" s="11">
        <v>104.2758</v>
      </c>
      <c r="K59" s="11">
        <v>30.077059999999999</v>
      </c>
      <c r="L59" s="11">
        <v>103.70198000000001</v>
      </c>
      <c r="M59" s="11">
        <v>30.03913</v>
      </c>
    </row>
    <row r="60" spans="1:13" s="11" customFormat="1" ht="15" x14ac:dyDescent="0.25">
      <c r="A60" s="11" t="s">
        <v>1</v>
      </c>
      <c r="B60" s="11">
        <v>100</v>
      </c>
      <c r="C60" s="11">
        <v>1</v>
      </c>
      <c r="D60" s="11">
        <v>104.53247</v>
      </c>
      <c r="E60" s="11">
        <v>30.046790000000001</v>
      </c>
      <c r="F60" s="11">
        <v>103.3617</v>
      </c>
      <c r="G60" s="11">
        <v>30.10802</v>
      </c>
      <c r="H60" s="11">
        <v>104.66742000000001</v>
      </c>
      <c r="I60" s="11">
        <v>30.044080000000001</v>
      </c>
      <c r="J60" s="11">
        <v>104.28044</v>
      </c>
      <c r="K60" s="11">
        <v>30.081810000000001</v>
      </c>
      <c r="L60" s="11">
        <v>103.72919</v>
      </c>
      <c r="M60" s="11">
        <v>30.15851</v>
      </c>
    </row>
    <row r="61" spans="1:13" s="11" customFormat="1" ht="15" x14ac:dyDescent="0.25">
      <c r="A61" s="11" t="s">
        <v>1</v>
      </c>
      <c r="B61" s="11">
        <v>100</v>
      </c>
      <c r="C61" s="11">
        <v>1</v>
      </c>
      <c r="D61" s="11">
        <v>104.49996</v>
      </c>
      <c r="E61" s="11">
        <v>30.07949</v>
      </c>
      <c r="F61" s="11">
        <v>103.26197999999999</v>
      </c>
      <c r="G61" s="11">
        <v>30.059380000000001</v>
      </c>
      <c r="H61" s="11">
        <v>106.62739000000001</v>
      </c>
      <c r="I61" s="11">
        <v>30.04823</v>
      </c>
      <c r="J61" s="11">
        <v>104.22580000000001</v>
      </c>
      <c r="K61" s="11">
        <v>30.06326</v>
      </c>
      <c r="L61" s="11">
        <v>103.68198</v>
      </c>
      <c r="M61" s="11">
        <v>30.039650000000002</v>
      </c>
    </row>
    <row r="62" spans="1:13" s="11" customFormat="1" ht="15" x14ac:dyDescent="0.25">
      <c r="A62" s="11" t="s">
        <v>1</v>
      </c>
      <c r="B62" s="11">
        <v>100</v>
      </c>
      <c r="C62" s="11">
        <v>1</v>
      </c>
      <c r="D62" s="11">
        <v>104.48329</v>
      </c>
      <c r="E62" s="11">
        <v>30.07761</v>
      </c>
      <c r="F62" s="11">
        <v>103.27697000000001</v>
      </c>
      <c r="G62" s="11">
        <v>30.179379999999998</v>
      </c>
      <c r="H62" s="11">
        <v>104.84698</v>
      </c>
      <c r="I62" s="11">
        <v>30.037690000000001</v>
      </c>
      <c r="J62" s="11">
        <v>104.30759999999999</v>
      </c>
      <c r="K62" s="11">
        <v>30.076560000000001</v>
      </c>
      <c r="L62" s="11">
        <v>103.72253000000001</v>
      </c>
      <c r="M62" s="11">
        <v>30.104869999999998</v>
      </c>
    </row>
    <row r="63" spans="1:13" s="11" customFormat="1" ht="15" x14ac:dyDescent="0.25">
      <c r="A63" s="11" t="s">
        <v>1</v>
      </c>
      <c r="B63" s="11">
        <v>1000</v>
      </c>
      <c r="C63" s="11">
        <v>0.4</v>
      </c>
      <c r="D63" s="11">
        <v>1072.9951100000001</v>
      </c>
      <c r="E63" s="11">
        <v>773.58677</v>
      </c>
      <c r="F63" s="11">
        <v>1071.15625</v>
      </c>
      <c r="G63" s="11">
        <v>774.06280000000004</v>
      </c>
      <c r="H63" s="11">
        <v>1096.5805800000001</v>
      </c>
      <c r="I63" s="11">
        <v>772.45911999999998</v>
      </c>
      <c r="J63" s="11">
        <v>1071.08745</v>
      </c>
      <c r="K63" s="11">
        <v>774.10598000000005</v>
      </c>
      <c r="L63" s="11">
        <v>1069.7859699999999</v>
      </c>
      <c r="M63" s="11">
        <v>781.23064999999997</v>
      </c>
    </row>
    <row r="64" spans="1:13" s="11" customFormat="1" ht="15" x14ac:dyDescent="0.25">
      <c r="A64" s="11" t="s">
        <v>1</v>
      </c>
      <c r="B64" s="11">
        <v>1000</v>
      </c>
      <c r="C64" s="11">
        <v>0.4</v>
      </c>
      <c r="D64" s="11">
        <v>1073.28323</v>
      </c>
      <c r="E64" s="11">
        <v>773.87486999999999</v>
      </c>
      <c r="F64" s="11">
        <v>1070.68172</v>
      </c>
      <c r="G64" s="11">
        <v>775.06182999999999</v>
      </c>
      <c r="H64" s="11">
        <v>1101.91057</v>
      </c>
      <c r="I64" s="11">
        <v>772.44298000000003</v>
      </c>
      <c r="J64" s="11">
        <v>1084.8597299999999</v>
      </c>
      <c r="K64" s="11">
        <v>773.76958000000002</v>
      </c>
      <c r="L64" s="11">
        <v>1069.57493</v>
      </c>
      <c r="M64" s="11">
        <v>773.02950999999996</v>
      </c>
    </row>
    <row r="65" spans="1:13" s="11" customFormat="1" ht="15" x14ac:dyDescent="0.25">
      <c r="A65" s="11" t="s">
        <v>1</v>
      </c>
      <c r="B65" s="11">
        <v>1000</v>
      </c>
      <c r="C65" s="11">
        <v>0.4</v>
      </c>
      <c r="D65" s="11">
        <v>1073.4776199999999</v>
      </c>
      <c r="E65" s="11">
        <v>773.07785999999999</v>
      </c>
      <c r="F65" s="11">
        <v>1070.83537</v>
      </c>
      <c r="G65" s="11">
        <v>775.32736</v>
      </c>
      <c r="H65" s="11">
        <v>1071.0516600000001</v>
      </c>
      <c r="I65" s="11">
        <v>772.44151999999997</v>
      </c>
      <c r="J65" s="11">
        <v>1071.0391199999999</v>
      </c>
      <c r="K65" s="11">
        <v>776.75331000000006</v>
      </c>
      <c r="L65" s="11">
        <v>1069.7096300000001</v>
      </c>
      <c r="M65" s="11">
        <v>776.47113999999999</v>
      </c>
    </row>
    <row r="66" spans="1:13" s="11" customFormat="1" ht="15" x14ac:dyDescent="0.25">
      <c r="A66" s="11" t="s">
        <v>1</v>
      </c>
      <c r="B66" s="11">
        <v>1000</v>
      </c>
      <c r="C66" s="11">
        <v>0.4</v>
      </c>
      <c r="D66" s="11">
        <v>1073.08863</v>
      </c>
      <c r="E66" s="11">
        <v>774.29616999999996</v>
      </c>
      <c r="F66" s="11">
        <v>1070.8364899999999</v>
      </c>
      <c r="G66" s="11">
        <v>773.68659000000002</v>
      </c>
      <c r="H66" s="11">
        <v>1099.6545799999999</v>
      </c>
      <c r="I66" s="11">
        <v>772.41890999999998</v>
      </c>
      <c r="J66" s="11">
        <v>1070.89446</v>
      </c>
      <c r="K66" s="11">
        <v>776.51858000000004</v>
      </c>
      <c r="L66" s="11">
        <v>1069.84357</v>
      </c>
      <c r="M66" s="11">
        <v>775.24621999999999</v>
      </c>
    </row>
    <row r="67" spans="1:13" s="11" customFormat="1" ht="15" x14ac:dyDescent="0.25">
      <c r="A67" s="11" t="s">
        <v>1</v>
      </c>
      <c r="B67" s="11">
        <v>1000</v>
      </c>
      <c r="C67" s="11">
        <v>0.4</v>
      </c>
      <c r="D67" s="11">
        <v>1073.82323</v>
      </c>
      <c r="E67" s="11">
        <v>773.64806999999996</v>
      </c>
      <c r="F67" s="11">
        <v>1070.97264</v>
      </c>
      <c r="G67" s="11">
        <v>773.18318999999997</v>
      </c>
      <c r="H67" s="11">
        <v>1077.63895</v>
      </c>
      <c r="I67" s="11">
        <v>772.49960999999996</v>
      </c>
      <c r="J67" s="11">
        <v>1071.47198</v>
      </c>
      <c r="K67" s="11">
        <v>772.56206999999995</v>
      </c>
      <c r="L67" s="11">
        <v>1069.5859700000001</v>
      </c>
      <c r="M67" s="11">
        <v>778.20520999999997</v>
      </c>
    </row>
    <row r="68" spans="1:13" s="11" customFormat="1" ht="15" x14ac:dyDescent="0.25">
      <c r="A68" s="11" t="s">
        <v>1</v>
      </c>
      <c r="B68" s="11">
        <v>1000</v>
      </c>
      <c r="C68" s="11">
        <v>0.4</v>
      </c>
      <c r="D68" s="11">
        <v>1073.71594</v>
      </c>
      <c r="E68" s="11">
        <v>772.86595999999997</v>
      </c>
      <c r="F68" s="11">
        <v>1071.0767699999999</v>
      </c>
      <c r="G68" s="11">
        <v>773.70992999999999</v>
      </c>
      <c r="H68" s="11">
        <v>1083.6484599999999</v>
      </c>
      <c r="I68" s="11">
        <v>772.42147</v>
      </c>
      <c r="J68" s="11">
        <v>1088.3263199999999</v>
      </c>
      <c r="K68" s="11">
        <v>777.24850000000004</v>
      </c>
      <c r="L68" s="11">
        <v>1069.67588</v>
      </c>
      <c r="M68" s="11">
        <v>776.88212999999996</v>
      </c>
    </row>
    <row r="69" spans="1:13" s="11" customFormat="1" ht="15" x14ac:dyDescent="0.25">
      <c r="A69" s="11" t="s">
        <v>1</v>
      </c>
      <c r="B69" s="11">
        <v>1000</v>
      </c>
      <c r="C69" s="11">
        <v>0.4</v>
      </c>
      <c r="D69" s="11">
        <v>1072.94722</v>
      </c>
      <c r="E69" s="11">
        <v>774.26580999999999</v>
      </c>
      <c r="F69" s="11">
        <v>1071.2637500000001</v>
      </c>
      <c r="G69" s="11">
        <v>774.36194</v>
      </c>
      <c r="H69" s="11">
        <v>1109.6741400000001</v>
      </c>
      <c r="I69" s="11">
        <v>772.47382000000005</v>
      </c>
      <c r="J69" s="11">
        <v>1088.3263199999999</v>
      </c>
      <c r="K69" s="11">
        <v>773.70239000000004</v>
      </c>
      <c r="L69" s="11">
        <v>1069.5566100000001</v>
      </c>
      <c r="M69" s="11">
        <v>780.86802</v>
      </c>
    </row>
    <row r="70" spans="1:13" s="11" customFormat="1" ht="15" x14ac:dyDescent="0.25">
      <c r="A70" s="11" t="s">
        <v>1</v>
      </c>
      <c r="B70" s="11">
        <v>1000</v>
      </c>
      <c r="C70" s="11">
        <v>0.4</v>
      </c>
      <c r="D70" s="11">
        <v>1072.3965700000001</v>
      </c>
      <c r="E70" s="11">
        <v>774.14215999999999</v>
      </c>
      <c r="F70" s="11">
        <v>1071.20982</v>
      </c>
      <c r="G70" s="11">
        <v>799.06823999999995</v>
      </c>
      <c r="H70" s="11">
        <v>1078.76458</v>
      </c>
      <c r="I70" s="11">
        <v>772.49143000000004</v>
      </c>
      <c r="J70" s="11">
        <v>1071.1474499999999</v>
      </c>
      <c r="K70" s="11">
        <v>776.34496000000001</v>
      </c>
      <c r="L70" s="11">
        <v>1069.5442</v>
      </c>
      <c r="M70" s="11">
        <v>777.25684000000001</v>
      </c>
    </row>
    <row r="71" spans="1:13" s="11" customFormat="1" ht="15" x14ac:dyDescent="0.25">
      <c r="A71" s="11" t="s">
        <v>1</v>
      </c>
      <c r="B71" s="11">
        <v>1000</v>
      </c>
      <c r="C71" s="11">
        <v>0.4</v>
      </c>
      <c r="D71" s="11">
        <v>1071.6791499999999</v>
      </c>
      <c r="E71" s="11">
        <v>773.07479000000001</v>
      </c>
      <c r="F71" s="11">
        <v>1071.10319</v>
      </c>
      <c r="G71" s="11">
        <v>802.26391000000001</v>
      </c>
      <c r="H71" s="11">
        <v>1094.84458</v>
      </c>
      <c r="I71" s="11">
        <v>772.45804999999996</v>
      </c>
      <c r="J71" s="11">
        <v>1071.04954</v>
      </c>
      <c r="K71" s="11">
        <v>775.47150999999997</v>
      </c>
      <c r="L71" s="11">
        <v>1069.6955800000001</v>
      </c>
      <c r="M71" s="11">
        <v>777.33203000000003</v>
      </c>
    </row>
    <row r="72" spans="1:13" s="11" customFormat="1" ht="15" x14ac:dyDescent="0.25">
      <c r="A72" s="11" t="s">
        <v>1</v>
      </c>
      <c r="B72" s="11">
        <v>1000</v>
      </c>
      <c r="C72" s="11">
        <v>0.4</v>
      </c>
      <c r="D72" s="11">
        <v>1073.1365800000001</v>
      </c>
      <c r="E72" s="11">
        <v>773.66981999999996</v>
      </c>
      <c r="F72" s="11">
        <v>1070.4399699999999</v>
      </c>
      <c r="G72" s="11">
        <v>773.92879000000005</v>
      </c>
      <c r="H72" s="11">
        <v>1087.82458</v>
      </c>
      <c r="I72" s="11">
        <v>772.50301999999999</v>
      </c>
      <c r="J72" s="11">
        <v>1080.4845600000001</v>
      </c>
      <c r="K72" s="11">
        <v>775.53624000000002</v>
      </c>
      <c r="L72" s="11">
        <v>1069.48289</v>
      </c>
      <c r="M72" s="11">
        <v>774.08428000000004</v>
      </c>
    </row>
    <row r="73" spans="1:13" s="11" customFormat="1" ht="15" x14ac:dyDescent="0.25">
      <c r="A73" s="11" t="s">
        <v>1</v>
      </c>
      <c r="B73" s="11">
        <v>1000</v>
      </c>
      <c r="C73" s="11">
        <v>0.7</v>
      </c>
      <c r="D73" s="11">
        <v>1037.23856</v>
      </c>
      <c r="E73" s="11">
        <v>1094.2225000000001</v>
      </c>
      <c r="F73" s="11">
        <v>1035.46144</v>
      </c>
      <c r="G73" s="11">
        <v>1122.3693599999999</v>
      </c>
      <c r="H73" s="11">
        <v>1047.4984099999999</v>
      </c>
      <c r="I73" s="11">
        <v>1092.75092</v>
      </c>
      <c r="J73" s="11">
        <v>1036.62139</v>
      </c>
      <c r="K73" s="11">
        <v>1095.96038</v>
      </c>
      <c r="L73" s="11">
        <v>1034.4603400000001</v>
      </c>
      <c r="M73" s="11">
        <v>1093.4775400000001</v>
      </c>
    </row>
    <row r="74" spans="1:13" s="11" customFormat="1" ht="15" x14ac:dyDescent="0.25">
      <c r="A74" s="11" t="s">
        <v>1</v>
      </c>
      <c r="B74" s="11">
        <v>1000</v>
      </c>
      <c r="C74" s="11">
        <v>0.7</v>
      </c>
      <c r="D74" s="11">
        <v>1036.3862300000001</v>
      </c>
      <c r="E74" s="11">
        <v>1092.9361100000001</v>
      </c>
      <c r="F74" s="11">
        <v>1035.4032099999999</v>
      </c>
      <c r="G74" s="11">
        <v>1116.9858300000001</v>
      </c>
      <c r="H74" s="11">
        <v>1037.85592</v>
      </c>
      <c r="I74" s="11">
        <v>1092.6734200000001</v>
      </c>
      <c r="J74" s="11">
        <v>1036.62139</v>
      </c>
      <c r="K74" s="11">
        <v>1093.01487</v>
      </c>
      <c r="L74" s="11">
        <v>1034.43896</v>
      </c>
      <c r="M74" s="11">
        <v>1097.0121999999999</v>
      </c>
    </row>
    <row r="75" spans="1:13" s="11" customFormat="1" ht="15" x14ac:dyDescent="0.25">
      <c r="A75" s="11" t="s">
        <v>1</v>
      </c>
      <c r="B75" s="11">
        <v>1000</v>
      </c>
      <c r="C75" s="11">
        <v>0.7</v>
      </c>
      <c r="D75" s="11">
        <v>1037.1615999999999</v>
      </c>
      <c r="E75" s="11">
        <v>1093.5250100000001</v>
      </c>
      <c r="F75" s="11">
        <v>1035.5379499999999</v>
      </c>
      <c r="G75" s="11">
        <v>1113.8314</v>
      </c>
      <c r="H75" s="11">
        <v>1063.8741600000001</v>
      </c>
      <c r="I75" s="11">
        <v>1092.7236499999999</v>
      </c>
      <c r="J75" s="11">
        <v>1036.62139</v>
      </c>
      <c r="K75" s="11">
        <v>1095.41444</v>
      </c>
      <c r="L75" s="11">
        <v>1034.34295</v>
      </c>
      <c r="M75" s="11">
        <v>1101.7832599999999</v>
      </c>
    </row>
    <row r="76" spans="1:13" s="11" customFormat="1" ht="15" x14ac:dyDescent="0.25">
      <c r="A76" s="11" t="s">
        <v>1</v>
      </c>
      <c r="B76" s="11">
        <v>1000</v>
      </c>
      <c r="C76" s="11">
        <v>0.7</v>
      </c>
      <c r="D76" s="11">
        <v>1038.11151</v>
      </c>
      <c r="E76" s="11">
        <v>1094.1994099999999</v>
      </c>
      <c r="F76" s="11">
        <v>1035.3294699999999</v>
      </c>
      <c r="G76" s="11">
        <v>1116.7345499999999</v>
      </c>
      <c r="H76" s="11">
        <v>1038.2353700000001</v>
      </c>
      <c r="I76" s="11">
        <v>1092.7317599999999</v>
      </c>
      <c r="J76" s="11">
        <v>1035.8256100000001</v>
      </c>
      <c r="K76" s="11">
        <v>1095.5844999999999</v>
      </c>
      <c r="L76" s="11">
        <v>1034.4608900000001</v>
      </c>
      <c r="M76" s="11">
        <v>1101.87868</v>
      </c>
    </row>
    <row r="77" spans="1:13" s="11" customFormat="1" ht="15" x14ac:dyDescent="0.25">
      <c r="A77" s="11" t="s">
        <v>1</v>
      </c>
      <c r="B77" s="11">
        <v>1000</v>
      </c>
      <c r="C77" s="11">
        <v>0.7</v>
      </c>
      <c r="D77" s="11">
        <v>1037.2775099999999</v>
      </c>
      <c r="E77" s="11">
        <v>1093.1052500000001</v>
      </c>
      <c r="F77" s="11">
        <v>1035.3553999999999</v>
      </c>
      <c r="G77" s="11">
        <v>1116.8120699999999</v>
      </c>
      <c r="H77" s="11">
        <v>1038.06566</v>
      </c>
      <c r="I77" s="11">
        <v>1092.7501400000001</v>
      </c>
      <c r="J77" s="11">
        <v>1036.20523</v>
      </c>
      <c r="K77" s="11">
        <v>1097.0274099999999</v>
      </c>
      <c r="L77" s="11">
        <v>1034.49387</v>
      </c>
      <c r="M77" s="11">
        <v>1106.6582000000001</v>
      </c>
    </row>
    <row r="78" spans="1:13" s="11" customFormat="1" ht="15" x14ac:dyDescent="0.25">
      <c r="A78" s="11" t="s">
        <v>1</v>
      </c>
      <c r="B78" s="11">
        <v>1000</v>
      </c>
      <c r="C78" s="11">
        <v>0.7</v>
      </c>
      <c r="D78" s="11">
        <v>1037.2818</v>
      </c>
      <c r="E78" s="11">
        <v>1094.2178899999999</v>
      </c>
      <c r="F78" s="11">
        <v>1035.2488699999999</v>
      </c>
      <c r="G78" s="11">
        <v>1112.95858</v>
      </c>
      <c r="H78" s="11">
        <v>1038.39365</v>
      </c>
      <c r="I78" s="11">
        <v>1092.7071900000001</v>
      </c>
      <c r="J78" s="11">
        <v>1036.6039800000001</v>
      </c>
      <c r="K78" s="11">
        <v>1094.9273900000001</v>
      </c>
      <c r="L78" s="11">
        <v>1034.4690700000001</v>
      </c>
      <c r="M78" s="11">
        <v>1094.8612700000001</v>
      </c>
    </row>
    <row r="79" spans="1:13" s="11" customFormat="1" ht="15" x14ac:dyDescent="0.25">
      <c r="A79" s="11" t="s">
        <v>1</v>
      </c>
      <c r="B79" s="11">
        <v>1000</v>
      </c>
      <c r="C79" s="11">
        <v>0.7</v>
      </c>
      <c r="D79" s="11">
        <v>1038.15651</v>
      </c>
      <c r="E79" s="11">
        <v>1094.48991</v>
      </c>
      <c r="F79" s="11">
        <v>1035.3525099999999</v>
      </c>
      <c r="G79" s="11">
        <v>1096.3969400000001</v>
      </c>
      <c r="H79" s="11">
        <v>1037.6130000000001</v>
      </c>
      <c r="I79" s="11">
        <v>1092.7020500000001</v>
      </c>
      <c r="J79" s="11">
        <v>1036.62139</v>
      </c>
      <c r="K79" s="11">
        <v>1096.44065</v>
      </c>
      <c r="L79" s="11">
        <v>1034.46696</v>
      </c>
      <c r="M79" s="11">
        <v>1093.7446199999999</v>
      </c>
    </row>
    <row r="80" spans="1:13" s="11" customFormat="1" ht="15" x14ac:dyDescent="0.25">
      <c r="A80" s="11" t="s">
        <v>1</v>
      </c>
      <c r="B80" s="11">
        <v>1000</v>
      </c>
      <c r="C80" s="11">
        <v>0.7</v>
      </c>
      <c r="D80" s="11">
        <v>1036.9699700000001</v>
      </c>
      <c r="E80" s="11">
        <v>1094.45534</v>
      </c>
      <c r="F80" s="11">
        <v>1035.52514</v>
      </c>
      <c r="G80" s="11">
        <v>1117.83132</v>
      </c>
      <c r="H80" s="11">
        <v>1038.51161</v>
      </c>
      <c r="I80" s="11">
        <v>1092.66371</v>
      </c>
      <c r="J80" s="11">
        <v>1036.62139</v>
      </c>
      <c r="K80" s="11">
        <v>1093.28287</v>
      </c>
      <c r="L80" s="11">
        <v>1034.39249</v>
      </c>
      <c r="M80" s="11">
        <v>1096.9418700000001</v>
      </c>
    </row>
    <row r="81" spans="1:13" s="11" customFormat="1" ht="15" x14ac:dyDescent="0.25">
      <c r="A81" s="11" t="s">
        <v>1</v>
      </c>
      <c r="B81" s="11">
        <v>1000</v>
      </c>
      <c r="C81" s="11">
        <v>0.7</v>
      </c>
      <c r="D81" s="11">
        <v>1037.3885600000001</v>
      </c>
      <c r="E81" s="11">
        <v>1094.31349</v>
      </c>
      <c r="F81" s="11">
        <v>1035.4541999999999</v>
      </c>
      <c r="G81" s="11">
        <v>1116.07251</v>
      </c>
      <c r="H81" s="11">
        <v>1067.44445</v>
      </c>
      <c r="I81" s="11">
        <v>1092.7185199999999</v>
      </c>
      <c r="J81" s="11">
        <v>1036.0259900000001</v>
      </c>
      <c r="K81" s="11">
        <v>1097.1881800000001</v>
      </c>
      <c r="L81" s="11">
        <v>1034.54782</v>
      </c>
      <c r="M81" s="11">
        <v>1094.78811</v>
      </c>
    </row>
    <row r="82" spans="1:13" s="11" customFormat="1" ht="15" x14ac:dyDescent="0.25">
      <c r="A82" s="11" t="s">
        <v>1</v>
      </c>
      <c r="B82" s="11">
        <v>1000</v>
      </c>
      <c r="C82" s="11">
        <v>0.7</v>
      </c>
      <c r="D82" s="11">
        <v>1037.2292299999999</v>
      </c>
      <c r="E82" s="11">
        <v>1093.64976</v>
      </c>
      <c r="F82" s="11">
        <v>1035.3282799999999</v>
      </c>
      <c r="G82" s="11">
        <v>1118.2738199999999</v>
      </c>
      <c r="H82" s="11">
        <v>1036.8260499999999</v>
      </c>
      <c r="I82" s="11">
        <v>1092.74845</v>
      </c>
      <c r="J82" s="11">
        <v>1036.62139</v>
      </c>
      <c r="K82" s="11">
        <v>1093.84203</v>
      </c>
      <c r="L82" s="11">
        <v>1034.5948000000001</v>
      </c>
      <c r="M82" s="11">
        <v>1099.3199199999999</v>
      </c>
    </row>
    <row r="83" spans="1:13" s="11" customFormat="1" ht="15" x14ac:dyDescent="0.25">
      <c r="A83" s="11" t="s">
        <v>1</v>
      </c>
      <c r="B83" s="11">
        <v>1000</v>
      </c>
      <c r="C83" s="11">
        <v>1</v>
      </c>
      <c r="D83" s="11">
        <v>1035.4738500000001</v>
      </c>
      <c r="E83" s="11">
        <v>2273.04988</v>
      </c>
      <c r="F83" s="11">
        <v>1034.6864</v>
      </c>
      <c r="G83" s="11">
        <v>2301.8907100000001</v>
      </c>
      <c r="H83" s="11">
        <v>1038.9272800000001</v>
      </c>
      <c r="I83" s="11">
        <v>2272.2536500000001</v>
      </c>
      <c r="J83" s="11">
        <v>1036.5242599999999</v>
      </c>
      <c r="K83" s="11">
        <v>2276.1539299999999</v>
      </c>
      <c r="L83" s="11">
        <v>1034.13546</v>
      </c>
      <c r="M83" s="11">
        <v>2275.6616800000002</v>
      </c>
    </row>
    <row r="84" spans="1:13" s="11" customFormat="1" ht="15" x14ac:dyDescent="0.25">
      <c r="A84" s="11" t="s">
        <v>1</v>
      </c>
      <c r="B84" s="11">
        <v>1000</v>
      </c>
      <c r="C84" s="11">
        <v>1</v>
      </c>
      <c r="D84" s="11">
        <v>1035.4682299999999</v>
      </c>
      <c r="E84" s="11">
        <v>2273.8571499999998</v>
      </c>
      <c r="F84" s="11">
        <v>1034.91436</v>
      </c>
      <c r="G84" s="11">
        <v>2300.8673600000002</v>
      </c>
      <c r="H84" s="11">
        <v>1046.8457800000001</v>
      </c>
      <c r="I84" s="11">
        <v>2272.2237500000001</v>
      </c>
      <c r="J84" s="11">
        <v>1036.08212</v>
      </c>
      <c r="K84" s="11">
        <v>2273.3863099999999</v>
      </c>
      <c r="L84" s="11">
        <v>1034.1823899999999</v>
      </c>
      <c r="M84" s="11">
        <v>2277.7956600000002</v>
      </c>
    </row>
    <row r="85" spans="1:13" s="11" customFormat="1" ht="15" x14ac:dyDescent="0.25">
      <c r="A85" s="11" t="s">
        <v>1</v>
      </c>
      <c r="B85" s="11">
        <v>1000</v>
      </c>
      <c r="C85" s="11">
        <v>1</v>
      </c>
      <c r="D85" s="11">
        <v>1035.39823</v>
      </c>
      <c r="E85" s="11">
        <v>2273.85214</v>
      </c>
      <c r="F85" s="11">
        <v>1034.83395</v>
      </c>
      <c r="G85" s="11">
        <v>2293.3979100000001</v>
      </c>
      <c r="H85" s="11">
        <v>1037.40239</v>
      </c>
      <c r="I85" s="11">
        <v>2272.18606</v>
      </c>
      <c r="J85" s="11">
        <v>1036.27187</v>
      </c>
      <c r="K85" s="11">
        <v>2274.2586999999999</v>
      </c>
      <c r="L85" s="11">
        <v>1034.2539300000001</v>
      </c>
      <c r="M85" s="11">
        <v>2279.5746300000001</v>
      </c>
    </row>
    <row r="86" spans="1:13" s="11" customFormat="1" ht="15" x14ac:dyDescent="0.25">
      <c r="A86" s="11" t="s">
        <v>1</v>
      </c>
      <c r="B86" s="11">
        <v>1000</v>
      </c>
      <c r="C86" s="11">
        <v>1</v>
      </c>
      <c r="D86" s="11">
        <v>1035.4735599999999</v>
      </c>
      <c r="E86" s="11">
        <v>2273.4267199999999</v>
      </c>
      <c r="F86" s="11">
        <v>1034.79432</v>
      </c>
      <c r="G86" s="11">
        <v>2297.67578</v>
      </c>
      <c r="H86" s="11">
        <v>1036.65455</v>
      </c>
      <c r="I86" s="11">
        <v>2272.2207899999999</v>
      </c>
      <c r="J86" s="11">
        <v>1036.5242599999999</v>
      </c>
      <c r="K86" s="11">
        <v>2276.40389</v>
      </c>
      <c r="L86" s="11">
        <v>1034.20433</v>
      </c>
      <c r="M86" s="11">
        <v>2274.9578799999999</v>
      </c>
    </row>
    <row r="87" spans="1:13" s="11" customFormat="1" ht="15" x14ac:dyDescent="0.25">
      <c r="A87" s="11" t="s">
        <v>1</v>
      </c>
      <c r="B87" s="11">
        <v>1000</v>
      </c>
      <c r="C87" s="11">
        <v>1</v>
      </c>
      <c r="D87" s="11">
        <v>1035.4682299999999</v>
      </c>
      <c r="E87" s="11">
        <v>2273.2720599999998</v>
      </c>
      <c r="F87" s="11">
        <v>1034.7369900000001</v>
      </c>
      <c r="G87" s="11">
        <v>2298.42722</v>
      </c>
      <c r="H87" s="11">
        <v>1037.14688</v>
      </c>
      <c r="I87" s="11">
        <v>2272.2666199999999</v>
      </c>
      <c r="J87" s="11">
        <v>1036.5242599999999</v>
      </c>
      <c r="K87" s="11">
        <v>2277.0258399999998</v>
      </c>
      <c r="L87" s="11">
        <v>1034.1385499999999</v>
      </c>
      <c r="M87" s="11">
        <v>2281.4044899999999</v>
      </c>
    </row>
    <row r="88" spans="1:13" s="11" customFormat="1" ht="15" x14ac:dyDescent="0.25">
      <c r="A88" s="11" t="s">
        <v>1</v>
      </c>
      <c r="B88" s="11">
        <v>1000</v>
      </c>
      <c r="C88" s="11">
        <v>1</v>
      </c>
      <c r="D88" s="11">
        <v>1035.4075600000001</v>
      </c>
      <c r="E88" s="11">
        <v>2273.7643899999998</v>
      </c>
      <c r="F88" s="11">
        <v>1034.88777</v>
      </c>
      <c r="G88" s="11">
        <v>2276.2206299999998</v>
      </c>
      <c r="H88" s="11">
        <v>1038.4730400000001</v>
      </c>
      <c r="I88" s="11">
        <v>2272.2350999999999</v>
      </c>
      <c r="J88" s="11">
        <v>1036.5242599999999</v>
      </c>
      <c r="K88" s="11">
        <v>2275.8377999999998</v>
      </c>
      <c r="L88" s="11">
        <v>1033.89606</v>
      </c>
      <c r="M88" s="11">
        <v>2284.4314199999999</v>
      </c>
    </row>
    <row r="89" spans="1:13" s="11" customFormat="1" ht="15" x14ac:dyDescent="0.25">
      <c r="A89" s="11" t="s">
        <v>1</v>
      </c>
      <c r="B89" s="11">
        <v>1000</v>
      </c>
      <c r="C89" s="11">
        <v>1</v>
      </c>
      <c r="D89" s="11">
        <v>1035.4142300000001</v>
      </c>
      <c r="E89" s="11">
        <v>2273.4734100000001</v>
      </c>
      <c r="F89" s="11">
        <v>1034.7358300000001</v>
      </c>
      <c r="G89" s="11">
        <v>2272.2948900000001</v>
      </c>
      <c r="H89" s="11">
        <v>1038.6066699999999</v>
      </c>
      <c r="I89" s="11">
        <v>2272.19175</v>
      </c>
      <c r="J89" s="11">
        <v>1035.72622</v>
      </c>
      <c r="K89" s="11">
        <v>2273.4895499999998</v>
      </c>
      <c r="L89" s="11">
        <v>1034.30323</v>
      </c>
      <c r="M89" s="11">
        <v>2285.5315399999999</v>
      </c>
    </row>
    <row r="90" spans="1:13" s="11" customFormat="1" ht="15" x14ac:dyDescent="0.25">
      <c r="A90" s="11" t="s">
        <v>1</v>
      </c>
      <c r="B90" s="11">
        <v>1000</v>
      </c>
      <c r="C90" s="11">
        <v>1</v>
      </c>
      <c r="D90" s="11">
        <v>1035.4242300000001</v>
      </c>
      <c r="E90" s="11">
        <v>2272.3340400000002</v>
      </c>
      <c r="F90" s="11">
        <v>1034.84521</v>
      </c>
      <c r="G90" s="11">
        <v>2293.5443799999998</v>
      </c>
      <c r="H90" s="11">
        <v>1063.8875700000001</v>
      </c>
      <c r="I90" s="11">
        <v>2272.2673300000001</v>
      </c>
      <c r="J90" s="11">
        <v>1036.51647</v>
      </c>
      <c r="K90" s="11">
        <v>2273.0878699999998</v>
      </c>
      <c r="L90" s="11">
        <v>1034.1838499999999</v>
      </c>
      <c r="M90" s="11">
        <v>2275.7054800000001</v>
      </c>
    </row>
    <row r="91" spans="1:13" s="11" customFormat="1" ht="15" x14ac:dyDescent="0.25">
      <c r="A91" s="11" t="s">
        <v>1</v>
      </c>
      <c r="B91" s="11">
        <v>1000</v>
      </c>
      <c r="C91" s="11">
        <v>1</v>
      </c>
      <c r="D91" s="11">
        <v>1035.4831899999999</v>
      </c>
      <c r="E91" s="11">
        <v>2272.3648199999998</v>
      </c>
      <c r="F91" s="11">
        <v>1034.7511999999999</v>
      </c>
      <c r="G91" s="11">
        <v>2293.8243000000002</v>
      </c>
      <c r="H91" s="11">
        <v>1058.6938500000001</v>
      </c>
      <c r="I91" s="11">
        <v>2272.31765</v>
      </c>
      <c r="J91" s="11">
        <v>1036.5242599999999</v>
      </c>
      <c r="K91" s="11">
        <v>2275.2775700000002</v>
      </c>
      <c r="L91" s="11">
        <v>1034.0710099999999</v>
      </c>
      <c r="M91" s="11">
        <v>2276.5851600000001</v>
      </c>
    </row>
    <row r="92" spans="1:13" s="11" customFormat="1" ht="15" x14ac:dyDescent="0.25">
      <c r="A92" s="11" t="s">
        <v>1</v>
      </c>
      <c r="B92" s="11">
        <v>1000</v>
      </c>
      <c r="C92" s="11">
        <v>1</v>
      </c>
      <c r="D92" s="11">
        <v>1035.4682299999999</v>
      </c>
      <c r="E92" s="11">
        <v>2272.5219900000002</v>
      </c>
      <c r="F92" s="11">
        <v>1034.8894</v>
      </c>
      <c r="G92" s="11">
        <v>2284.8385800000001</v>
      </c>
      <c r="H92" s="11">
        <v>1039.0291099999999</v>
      </c>
      <c r="I92" s="11">
        <v>2272.19956</v>
      </c>
      <c r="J92" s="11">
        <v>1036.5242599999999</v>
      </c>
      <c r="K92" s="11">
        <v>2276.4112599999999</v>
      </c>
      <c r="L92" s="11">
        <v>1034.05404</v>
      </c>
      <c r="M92" s="11">
        <v>2272.5901899999999</v>
      </c>
    </row>
    <row r="93" spans="1:13" s="11" customFormat="1" ht="15" x14ac:dyDescent="0.25">
      <c r="A93" s="11" t="s">
        <v>2</v>
      </c>
      <c r="B93" s="11">
        <v>24</v>
      </c>
      <c r="C93" s="11">
        <v>0.4</v>
      </c>
      <c r="D93" s="11">
        <v>3177.6379999999999</v>
      </c>
      <c r="E93" s="11">
        <v>0.73185</v>
      </c>
      <c r="F93" s="11">
        <v>3177.6379999999999</v>
      </c>
      <c r="G93" s="11">
        <v>0.71547000000000005</v>
      </c>
      <c r="H93" s="11">
        <v>3179.9746599999999</v>
      </c>
      <c r="I93" s="11">
        <v>0.71604000000000001</v>
      </c>
      <c r="J93" s="11">
        <v>3179.9746599999999</v>
      </c>
      <c r="K93" s="11">
        <v>0.71504000000000001</v>
      </c>
      <c r="L93" s="11">
        <v>3177.6379999999999</v>
      </c>
      <c r="M93" s="11">
        <v>0.72184000000000004</v>
      </c>
    </row>
    <row r="94" spans="1:13" s="11" customFormat="1" ht="15" x14ac:dyDescent="0.25">
      <c r="A94" s="11" t="s">
        <v>2</v>
      </c>
      <c r="B94" s="11">
        <v>24</v>
      </c>
      <c r="C94" s="11">
        <v>0.4</v>
      </c>
      <c r="D94" s="11">
        <v>3177.6379999999999</v>
      </c>
      <c r="E94" s="11">
        <v>0.73963999999999996</v>
      </c>
      <c r="F94" s="11">
        <v>3177.6379999999999</v>
      </c>
      <c r="G94" s="11">
        <v>0.71760999999999997</v>
      </c>
      <c r="H94" s="11">
        <v>3179.9746599999999</v>
      </c>
      <c r="I94" s="11">
        <v>0.71730000000000005</v>
      </c>
      <c r="J94" s="11">
        <v>3177.6379999999999</v>
      </c>
      <c r="K94" s="11">
        <v>0.71623999999999999</v>
      </c>
      <c r="L94" s="11">
        <v>3177.6379999999999</v>
      </c>
      <c r="M94" s="11">
        <v>0.72821000000000002</v>
      </c>
    </row>
    <row r="95" spans="1:13" s="11" customFormat="1" ht="15" x14ac:dyDescent="0.25">
      <c r="A95" s="11" t="s">
        <v>2</v>
      </c>
      <c r="B95" s="11">
        <v>24</v>
      </c>
      <c r="C95" s="11">
        <v>0.4</v>
      </c>
      <c r="D95" s="11">
        <v>3177.6379999999999</v>
      </c>
      <c r="E95" s="11">
        <v>0.71777000000000002</v>
      </c>
      <c r="F95" s="11">
        <v>3177.6379999999999</v>
      </c>
      <c r="G95" s="11">
        <v>0.72343999999999997</v>
      </c>
      <c r="H95" s="11">
        <v>3179.9746599999999</v>
      </c>
      <c r="I95" s="11">
        <v>0.7157</v>
      </c>
      <c r="J95" s="11">
        <v>3177.6379999999999</v>
      </c>
      <c r="K95" s="11">
        <v>0.71821000000000002</v>
      </c>
      <c r="L95" s="11">
        <v>3177.6379999999999</v>
      </c>
      <c r="M95" s="11">
        <v>0.72631000000000001</v>
      </c>
    </row>
    <row r="96" spans="1:13" s="11" customFormat="1" ht="15" x14ac:dyDescent="0.25">
      <c r="A96" s="11" t="s">
        <v>2</v>
      </c>
      <c r="B96" s="11">
        <v>24</v>
      </c>
      <c r="C96" s="11">
        <v>0.4</v>
      </c>
      <c r="D96" s="11">
        <v>3177.6379999999999</v>
      </c>
      <c r="E96" s="11">
        <v>0.74607999999999997</v>
      </c>
      <c r="F96" s="11">
        <v>3177.6379999999999</v>
      </c>
      <c r="G96" s="11">
        <v>0.71792</v>
      </c>
      <c r="H96" s="11">
        <v>3179.9746599999999</v>
      </c>
      <c r="I96" s="11">
        <v>0.72814000000000001</v>
      </c>
      <c r="J96" s="11">
        <v>3177.6379999999999</v>
      </c>
      <c r="K96" s="11">
        <v>0.71736</v>
      </c>
      <c r="L96" s="11">
        <v>3177.6379999999999</v>
      </c>
      <c r="M96" s="11">
        <v>0.7208</v>
      </c>
    </row>
    <row r="97" spans="1:13" s="11" customFormat="1" ht="15" x14ac:dyDescent="0.25">
      <c r="A97" s="11" t="s">
        <v>2</v>
      </c>
      <c r="B97" s="11">
        <v>24</v>
      </c>
      <c r="C97" s="11">
        <v>0.4</v>
      </c>
      <c r="D97" s="11">
        <v>3177.6379999999999</v>
      </c>
      <c r="E97" s="11">
        <v>0.71426999999999996</v>
      </c>
      <c r="F97" s="11">
        <v>3177.6379999999999</v>
      </c>
      <c r="G97" s="11">
        <v>0.71769000000000005</v>
      </c>
      <c r="H97" s="11">
        <v>3179.9746599999999</v>
      </c>
      <c r="I97" s="11">
        <v>0.71794000000000002</v>
      </c>
      <c r="J97" s="11">
        <v>3177.6379999999999</v>
      </c>
      <c r="K97" s="11">
        <v>0.71730000000000005</v>
      </c>
      <c r="L97" s="11">
        <v>3177.6379999999999</v>
      </c>
      <c r="M97" s="11">
        <v>0.71711000000000003</v>
      </c>
    </row>
    <row r="98" spans="1:13" s="11" customFormat="1" ht="15" x14ac:dyDescent="0.25">
      <c r="A98" s="11" t="s">
        <v>2</v>
      </c>
      <c r="B98" s="11">
        <v>24</v>
      </c>
      <c r="C98" s="11">
        <v>0.4</v>
      </c>
      <c r="D98" s="11">
        <v>3177.6379999999999</v>
      </c>
      <c r="E98" s="11">
        <v>0.72106999999999999</v>
      </c>
      <c r="F98" s="11">
        <v>3177.6379999999999</v>
      </c>
      <c r="G98" s="11">
        <v>0.71802999999999995</v>
      </c>
      <c r="H98" s="11">
        <v>3179.9746599999999</v>
      </c>
      <c r="I98" s="11">
        <v>0.71558999999999995</v>
      </c>
      <c r="J98" s="11">
        <v>3179.9746599999999</v>
      </c>
      <c r="K98" s="11">
        <v>0.71726999999999996</v>
      </c>
      <c r="L98" s="11">
        <v>3177.6379999999999</v>
      </c>
      <c r="M98" s="11">
        <v>0.72150000000000003</v>
      </c>
    </row>
    <row r="99" spans="1:13" s="11" customFormat="1" ht="15" x14ac:dyDescent="0.25">
      <c r="A99" s="11" t="s">
        <v>2</v>
      </c>
      <c r="B99" s="11">
        <v>24</v>
      </c>
      <c r="C99" s="11">
        <v>0.4</v>
      </c>
      <c r="D99" s="11">
        <v>3177.6379999999999</v>
      </c>
      <c r="E99" s="11">
        <v>0.71492</v>
      </c>
      <c r="F99" s="11">
        <v>3177.6379999999999</v>
      </c>
      <c r="G99" s="11">
        <v>0.72477000000000003</v>
      </c>
      <c r="H99" s="11">
        <v>3179.9746599999999</v>
      </c>
      <c r="I99" s="11">
        <v>0.71877999999999997</v>
      </c>
      <c r="J99" s="11">
        <v>3179.9746599999999</v>
      </c>
      <c r="K99" s="11">
        <v>0.71477999999999997</v>
      </c>
      <c r="L99" s="11">
        <v>3177.6379999999999</v>
      </c>
      <c r="M99" s="11">
        <v>0.72306000000000004</v>
      </c>
    </row>
    <row r="100" spans="1:13" s="11" customFormat="1" ht="15" x14ac:dyDescent="0.25">
      <c r="A100" s="11" t="s">
        <v>2</v>
      </c>
      <c r="B100" s="11">
        <v>24</v>
      </c>
      <c r="C100" s="11">
        <v>0.4</v>
      </c>
      <c r="D100" s="11">
        <v>3177.6379999999999</v>
      </c>
      <c r="E100" s="11">
        <v>0.72463999999999995</v>
      </c>
      <c r="F100" s="11">
        <v>3177.6379999999999</v>
      </c>
      <c r="G100" s="11">
        <v>0.71709999999999996</v>
      </c>
      <c r="H100" s="11">
        <v>3179.9746599999999</v>
      </c>
      <c r="I100" s="11">
        <v>0.71789999999999998</v>
      </c>
      <c r="J100" s="11">
        <v>3177.6379999999999</v>
      </c>
      <c r="K100" s="11">
        <v>0.71631999999999996</v>
      </c>
      <c r="L100" s="11">
        <v>3177.6379999999999</v>
      </c>
      <c r="M100" s="11">
        <v>0.71538999999999997</v>
      </c>
    </row>
    <row r="101" spans="1:13" s="11" customFormat="1" ht="15" x14ac:dyDescent="0.25">
      <c r="A101" s="11" t="s">
        <v>2</v>
      </c>
      <c r="B101" s="11">
        <v>24</v>
      </c>
      <c r="C101" s="11">
        <v>0.4</v>
      </c>
      <c r="D101" s="11">
        <v>3177.6379999999999</v>
      </c>
      <c r="E101" s="11">
        <v>0.74138000000000004</v>
      </c>
      <c r="F101" s="11">
        <v>3177.6379999999999</v>
      </c>
      <c r="G101" s="11">
        <v>0.71450999999999998</v>
      </c>
      <c r="H101" s="11">
        <v>3179.9746599999999</v>
      </c>
      <c r="I101" s="11">
        <v>0.71421999999999997</v>
      </c>
      <c r="J101" s="11">
        <v>3179.9746599999999</v>
      </c>
      <c r="K101" s="11">
        <v>0.7167</v>
      </c>
      <c r="L101" s="11">
        <v>3177.6379999999999</v>
      </c>
      <c r="M101" s="11">
        <v>0.72209000000000001</v>
      </c>
    </row>
    <row r="102" spans="1:13" s="11" customFormat="1" ht="15" x14ac:dyDescent="0.25">
      <c r="A102" s="11" t="s">
        <v>2</v>
      </c>
      <c r="B102" s="11">
        <v>24</v>
      </c>
      <c r="C102" s="11">
        <v>0.4</v>
      </c>
      <c r="D102" s="11">
        <v>3177.6379999999999</v>
      </c>
      <c r="E102" s="11">
        <v>0.71443999999999996</v>
      </c>
      <c r="F102" s="11">
        <v>3177.6379999999999</v>
      </c>
      <c r="G102" s="11">
        <v>0.72036</v>
      </c>
      <c r="H102" s="11">
        <v>3179.9746599999999</v>
      </c>
      <c r="I102" s="11">
        <v>0.72233999999999998</v>
      </c>
      <c r="J102" s="11">
        <v>3179.9746599999999</v>
      </c>
      <c r="K102" s="11">
        <v>0.71706999999999999</v>
      </c>
      <c r="L102" s="11">
        <v>3177.6379999999999</v>
      </c>
      <c r="M102" s="11">
        <v>0.72680999999999996</v>
      </c>
    </row>
    <row r="103" spans="1:13" s="11" customFormat="1" ht="15" x14ac:dyDescent="0.25">
      <c r="A103" s="11" t="s">
        <v>2</v>
      </c>
      <c r="B103" s="11">
        <v>24</v>
      </c>
      <c r="C103" s="11">
        <v>0.7</v>
      </c>
      <c r="D103" s="11">
        <v>2321.03586</v>
      </c>
      <c r="E103" s="11">
        <v>0.96665000000000001</v>
      </c>
      <c r="F103" s="11">
        <v>2321.03586</v>
      </c>
      <c r="G103" s="11">
        <v>0.94233</v>
      </c>
      <c r="H103" s="11">
        <v>2321.03586</v>
      </c>
      <c r="I103" s="11">
        <v>0.93818999999999997</v>
      </c>
      <c r="J103" s="11">
        <v>2321.03586</v>
      </c>
      <c r="K103" s="11">
        <v>0.93979000000000001</v>
      </c>
      <c r="L103" s="11">
        <v>2321.03586</v>
      </c>
      <c r="M103" s="11">
        <v>0.94320000000000004</v>
      </c>
    </row>
    <row r="104" spans="1:13" s="11" customFormat="1" ht="15" x14ac:dyDescent="0.25">
      <c r="A104" s="11" t="s">
        <v>2</v>
      </c>
      <c r="B104" s="11">
        <v>24</v>
      </c>
      <c r="C104" s="11">
        <v>0.7</v>
      </c>
      <c r="D104" s="11">
        <v>2321.03586</v>
      </c>
      <c r="E104" s="11">
        <v>0.93905000000000005</v>
      </c>
      <c r="F104" s="11">
        <v>2321.03586</v>
      </c>
      <c r="G104" s="11">
        <v>0.93833999999999995</v>
      </c>
      <c r="H104" s="11">
        <v>2321.03586</v>
      </c>
      <c r="I104" s="11">
        <v>0.93991000000000002</v>
      </c>
      <c r="J104" s="11">
        <v>2321.03586</v>
      </c>
      <c r="K104" s="11">
        <v>0.9405</v>
      </c>
      <c r="L104" s="11">
        <v>2321.03586</v>
      </c>
      <c r="M104" s="11">
        <v>0.93815000000000004</v>
      </c>
    </row>
    <row r="105" spans="1:13" s="11" customFormat="1" ht="15" x14ac:dyDescent="0.25">
      <c r="A105" s="11" t="s">
        <v>2</v>
      </c>
      <c r="B105" s="11">
        <v>24</v>
      </c>
      <c r="C105" s="11">
        <v>0.7</v>
      </c>
      <c r="D105" s="11">
        <v>2321.03586</v>
      </c>
      <c r="E105" s="11">
        <v>0.94462999999999997</v>
      </c>
      <c r="F105" s="11">
        <v>2321.03586</v>
      </c>
      <c r="G105" s="11">
        <v>0.94298000000000004</v>
      </c>
      <c r="H105" s="11">
        <v>2350.1655300000002</v>
      </c>
      <c r="I105" s="11">
        <v>0.94296999999999997</v>
      </c>
      <c r="J105" s="11">
        <v>2321.03586</v>
      </c>
      <c r="K105" s="11">
        <v>0.94125999999999999</v>
      </c>
      <c r="L105" s="11">
        <v>2321.03586</v>
      </c>
      <c r="M105" s="11">
        <v>0.94218000000000002</v>
      </c>
    </row>
    <row r="106" spans="1:13" s="11" customFormat="1" ht="15" x14ac:dyDescent="0.25">
      <c r="A106" s="11" t="s">
        <v>2</v>
      </c>
      <c r="B106" s="11">
        <v>24</v>
      </c>
      <c r="C106" s="11">
        <v>0.7</v>
      </c>
      <c r="D106" s="11">
        <v>2321.03586</v>
      </c>
      <c r="E106" s="11">
        <v>0.94349000000000005</v>
      </c>
      <c r="F106" s="11">
        <v>2321.03586</v>
      </c>
      <c r="G106" s="11">
        <v>0.93640999999999996</v>
      </c>
      <c r="H106" s="11">
        <v>2341.12752</v>
      </c>
      <c r="I106" s="11">
        <v>0.93998999999999999</v>
      </c>
      <c r="J106" s="11">
        <v>2321.03586</v>
      </c>
      <c r="K106" s="11">
        <v>0.93793000000000004</v>
      </c>
      <c r="L106" s="11">
        <v>2321.03586</v>
      </c>
      <c r="M106" s="11">
        <v>0.94667999999999997</v>
      </c>
    </row>
    <row r="107" spans="1:13" s="11" customFormat="1" ht="15" x14ac:dyDescent="0.25">
      <c r="A107" s="11" t="s">
        <v>2</v>
      </c>
      <c r="B107" s="11">
        <v>24</v>
      </c>
      <c r="C107" s="11">
        <v>0.7</v>
      </c>
      <c r="D107" s="11">
        <v>2321.03586</v>
      </c>
      <c r="E107" s="11">
        <v>0.95345999999999997</v>
      </c>
      <c r="F107" s="11">
        <v>2321.03586</v>
      </c>
      <c r="G107" s="11">
        <v>0.94252999999999998</v>
      </c>
      <c r="H107" s="11">
        <v>2321.03586</v>
      </c>
      <c r="I107" s="11">
        <v>0.93994999999999995</v>
      </c>
      <c r="J107" s="11">
        <v>2321.03586</v>
      </c>
      <c r="K107" s="11">
        <v>0.93984000000000001</v>
      </c>
      <c r="L107" s="11">
        <v>2321.03586</v>
      </c>
      <c r="M107" s="11">
        <v>0.95298000000000005</v>
      </c>
    </row>
    <row r="108" spans="1:13" s="11" customFormat="1" ht="15" x14ac:dyDescent="0.25">
      <c r="A108" s="11" t="s">
        <v>2</v>
      </c>
      <c r="B108" s="11">
        <v>24</v>
      </c>
      <c r="C108" s="11">
        <v>0.7</v>
      </c>
      <c r="D108" s="11">
        <v>2321.03586</v>
      </c>
      <c r="E108" s="11">
        <v>0.95552999999999999</v>
      </c>
      <c r="F108" s="11">
        <v>2321.03586</v>
      </c>
      <c r="G108" s="11">
        <v>0.94310000000000005</v>
      </c>
      <c r="H108" s="11">
        <v>2321.03586</v>
      </c>
      <c r="I108" s="11">
        <v>0.93664000000000003</v>
      </c>
      <c r="J108" s="11">
        <v>2321.03586</v>
      </c>
      <c r="K108" s="11">
        <v>0.93786999999999998</v>
      </c>
      <c r="L108" s="11">
        <v>2321.03586</v>
      </c>
      <c r="M108" s="11">
        <v>0.94774000000000003</v>
      </c>
    </row>
    <row r="109" spans="1:13" s="11" customFormat="1" ht="15" x14ac:dyDescent="0.25">
      <c r="A109" s="11" t="s">
        <v>2</v>
      </c>
      <c r="B109" s="11">
        <v>24</v>
      </c>
      <c r="C109" s="11">
        <v>0.7</v>
      </c>
      <c r="D109" s="11">
        <v>2321.03586</v>
      </c>
      <c r="E109" s="11">
        <v>0.95440000000000003</v>
      </c>
      <c r="F109" s="11">
        <v>2321.03586</v>
      </c>
      <c r="G109" s="11">
        <v>0.94196000000000002</v>
      </c>
      <c r="H109" s="11">
        <v>2321.03586</v>
      </c>
      <c r="I109" s="11">
        <v>0.94308999999999998</v>
      </c>
      <c r="J109" s="11">
        <v>2321.03586</v>
      </c>
      <c r="K109" s="11">
        <v>0.93989</v>
      </c>
      <c r="L109" s="11">
        <v>2321.03586</v>
      </c>
      <c r="M109" s="11">
        <v>0.94762000000000002</v>
      </c>
    </row>
    <row r="110" spans="1:13" s="11" customFormat="1" ht="15" x14ac:dyDescent="0.25">
      <c r="A110" s="11" t="s">
        <v>2</v>
      </c>
      <c r="B110" s="11">
        <v>24</v>
      </c>
      <c r="C110" s="11">
        <v>0.7</v>
      </c>
      <c r="D110" s="11">
        <v>2321.03586</v>
      </c>
      <c r="E110" s="11">
        <v>0.93803000000000003</v>
      </c>
      <c r="F110" s="11">
        <v>2321.03586</v>
      </c>
      <c r="G110" s="11">
        <v>0.9425</v>
      </c>
      <c r="H110" s="11">
        <v>2321.03586</v>
      </c>
      <c r="I110" s="11">
        <v>0.94411</v>
      </c>
      <c r="J110" s="11">
        <v>2321.03586</v>
      </c>
      <c r="K110" s="11">
        <v>0.93754000000000004</v>
      </c>
      <c r="L110" s="11">
        <v>2321.03586</v>
      </c>
      <c r="M110" s="11">
        <v>0.94413999999999998</v>
      </c>
    </row>
    <row r="111" spans="1:13" s="11" customFormat="1" ht="15" x14ac:dyDescent="0.25">
      <c r="A111" s="11" t="s">
        <v>2</v>
      </c>
      <c r="B111" s="11">
        <v>24</v>
      </c>
      <c r="C111" s="11">
        <v>0.7</v>
      </c>
      <c r="D111" s="11">
        <v>2321.03586</v>
      </c>
      <c r="E111" s="11">
        <v>0.94013000000000002</v>
      </c>
      <c r="F111" s="11">
        <v>2321.03586</v>
      </c>
      <c r="G111" s="11">
        <v>0.94196000000000002</v>
      </c>
      <c r="H111" s="11">
        <v>2321.03586</v>
      </c>
      <c r="I111" s="11">
        <v>0.94177999999999995</v>
      </c>
      <c r="J111" s="11">
        <v>2321.03586</v>
      </c>
      <c r="K111" s="11">
        <v>0.93628999999999996</v>
      </c>
      <c r="L111" s="11">
        <v>2321.03586</v>
      </c>
      <c r="M111" s="11">
        <v>0.95011000000000001</v>
      </c>
    </row>
    <row r="112" spans="1:13" s="11" customFormat="1" ht="15" x14ac:dyDescent="0.25">
      <c r="A112" s="11" t="s">
        <v>2</v>
      </c>
      <c r="B112" s="11">
        <v>24</v>
      </c>
      <c r="C112" s="11">
        <v>0.7</v>
      </c>
      <c r="D112" s="11">
        <v>2321.03586</v>
      </c>
      <c r="E112" s="11">
        <v>0.96884000000000003</v>
      </c>
      <c r="F112" s="11">
        <v>2321.03586</v>
      </c>
      <c r="G112" s="11">
        <v>0.94011</v>
      </c>
      <c r="H112" s="11">
        <v>2321.03586</v>
      </c>
      <c r="I112" s="11">
        <v>0.93666000000000005</v>
      </c>
      <c r="J112" s="11">
        <v>2321.03586</v>
      </c>
      <c r="K112" s="11">
        <v>0.93671000000000004</v>
      </c>
      <c r="L112" s="11">
        <v>2321.03586</v>
      </c>
      <c r="M112" s="11">
        <v>0.94516</v>
      </c>
    </row>
    <row r="113" spans="1:13" s="11" customFormat="1" ht="15" x14ac:dyDescent="0.25">
      <c r="A113" s="11" t="s">
        <v>2</v>
      </c>
      <c r="B113" s="11">
        <v>24</v>
      </c>
      <c r="C113" s="11">
        <v>1</v>
      </c>
      <c r="D113" s="11">
        <v>2343.8542200000002</v>
      </c>
      <c r="E113" s="11">
        <v>1.56192</v>
      </c>
      <c r="F113" s="11">
        <v>2320.9075499999999</v>
      </c>
      <c r="G113" s="11">
        <v>1.5341100000000001</v>
      </c>
      <c r="H113" s="11">
        <v>2320.9075499999999</v>
      </c>
      <c r="I113" s="11">
        <v>1.5339700000000001</v>
      </c>
      <c r="J113" s="11">
        <v>2654.42</v>
      </c>
      <c r="K113" s="11">
        <v>1.53216</v>
      </c>
      <c r="L113" s="11">
        <v>2320.9075499999999</v>
      </c>
      <c r="M113" s="11">
        <v>1.5429299999999999</v>
      </c>
    </row>
    <row r="114" spans="1:13" s="11" customFormat="1" ht="15" x14ac:dyDescent="0.25">
      <c r="A114" s="11" t="s">
        <v>2</v>
      </c>
      <c r="B114" s="11">
        <v>24</v>
      </c>
      <c r="C114" s="11">
        <v>1</v>
      </c>
      <c r="D114" s="11">
        <v>2410.3728000000001</v>
      </c>
      <c r="E114" s="11">
        <v>1.5420100000000001</v>
      </c>
      <c r="F114" s="11">
        <v>2320.9075499999999</v>
      </c>
      <c r="G114" s="11">
        <v>1.5347900000000001</v>
      </c>
      <c r="H114" s="11">
        <v>2340.9992099999999</v>
      </c>
      <c r="I114" s="11">
        <v>1.5361</v>
      </c>
      <c r="J114" s="11">
        <v>2320.9075499999999</v>
      </c>
      <c r="K114" s="11">
        <v>1.52999</v>
      </c>
      <c r="L114" s="11">
        <v>2320.9075499999999</v>
      </c>
      <c r="M114" s="11">
        <v>1.5299400000000001</v>
      </c>
    </row>
    <row r="115" spans="1:13" s="11" customFormat="1" ht="15" x14ac:dyDescent="0.25">
      <c r="A115" s="11" t="s">
        <v>2</v>
      </c>
      <c r="B115" s="11">
        <v>24</v>
      </c>
      <c r="C115" s="11">
        <v>1</v>
      </c>
      <c r="D115" s="11">
        <v>2520.48</v>
      </c>
      <c r="E115" s="11">
        <v>1.5396700000000001</v>
      </c>
      <c r="F115" s="11">
        <v>2320.9075499999999</v>
      </c>
      <c r="G115" s="11">
        <v>1.5297799999999999</v>
      </c>
      <c r="H115" s="11">
        <v>2379.7649700000002</v>
      </c>
      <c r="I115" s="11">
        <v>1.5363500000000001</v>
      </c>
      <c r="J115" s="11">
        <v>2542.5406400000002</v>
      </c>
      <c r="K115" s="11">
        <v>1.53054</v>
      </c>
      <c r="L115" s="11">
        <v>2320.9075499999999</v>
      </c>
      <c r="M115" s="11">
        <v>1.54512</v>
      </c>
    </row>
    <row r="116" spans="1:13" s="11" customFormat="1" ht="15" x14ac:dyDescent="0.25">
      <c r="A116" s="11" t="s">
        <v>2</v>
      </c>
      <c r="B116" s="11">
        <v>24</v>
      </c>
      <c r="C116" s="11">
        <v>1</v>
      </c>
      <c r="D116" s="11">
        <v>2389.4854599999999</v>
      </c>
      <c r="E116" s="11">
        <v>1.5308200000000001</v>
      </c>
      <c r="F116" s="11">
        <v>2320.9075499999999</v>
      </c>
      <c r="G116" s="11">
        <v>1.5344800000000001</v>
      </c>
      <c r="H116" s="11">
        <v>2553.3773299999998</v>
      </c>
      <c r="I116" s="11">
        <v>1.53542</v>
      </c>
      <c r="J116" s="11">
        <v>2320.9075499999999</v>
      </c>
      <c r="K116" s="11">
        <v>1.5286500000000001</v>
      </c>
      <c r="L116" s="11">
        <v>2320.9075499999999</v>
      </c>
      <c r="M116" s="11">
        <v>1.5373399999999999</v>
      </c>
    </row>
    <row r="117" spans="1:13" s="11" customFormat="1" ht="15" x14ac:dyDescent="0.25">
      <c r="A117" s="11" t="s">
        <v>2</v>
      </c>
      <c r="B117" s="11">
        <v>24</v>
      </c>
      <c r="C117" s="11">
        <v>1</v>
      </c>
      <c r="D117" s="11">
        <v>2402.71785</v>
      </c>
      <c r="E117" s="11">
        <v>1.5305200000000001</v>
      </c>
      <c r="F117" s="11">
        <v>2320.9075499999999</v>
      </c>
      <c r="G117" s="11">
        <v>1.53244</v>
      </c>
      <c r="H117" s="11">
        <v>2542.5406400000002</v>
      </c>
      <c r="I117" s="11">
        <v>1.52854</v>
      </c>
      <c r="J117" s="11">
        <v>2381.8296300000002</v>
      </c>
      <c r="K117" s="11">
        <v>1.53067</v>
      </c>
      <c r="L117" s="11">
        <v>2320.9075499999999</v>
      </c>
      <c r="M117" s="11">
        <v>1.5362899999999999</v>
      </c>
    </row>
    <row r="118" spans="1:13" s="11" customFormat="1" ht="15" x14ac:dyDescent="0.25">
      <c r="A118" s="11" t="s">
        <v>2</v>
      </c>
      <c r="B118" s="11">
        <v>24</v>
      </c>
      <c r="C118" s="11">
        <v>1</v>
      </c>
      <c r="D118" s="11">
        <v>2520.48</v>
      </c>
      <c r="E118" s="11">
        <v>1.5303199999999999</v>
      </c>
      <c r="F118" s="11">
        <v>2320.9075499999999</v>
      </c>
      <c r="G118" s="11">
        <v>1.5371900000000001</v>
      </c>
      <c r="H118" s="11">
        <v>2379.9675299999999</v>
      </c>
      <c r="I118" s="11">
        <v>1.5290999999999999</v>
      </c>
      <c r="J118" s="11">
        <v>2654.42</v>
      </c>
      <c r="K118" s="11">
        <v>1.5288299999999999</v>
      </c>
      <c r="L118" s="11">
        <v>2320.9075499999999</v>
      </c>
      <c r="M118" s="11">
        <v>1.5384</v>
      </c>
    </row>
    <row r="119" spans="1:13" s="11" customFormat="1" ht="15" x14ac:dyDescent="0.25">
      <c r="A119" s="11" t="s">
        <v>2</v>
      </c>
      <c r="B119" s="11">
        <v>24</v>
      </c>
      <c r="C119" s="11">
        <v>1</v>
      </c>
      <c r="D119" s="11">
        <v>2520.48</v>
      </c>
      <c r="E119" s="11">
        <v>1.5309299999999999</v>
      </c>
      <c r="F119" s="11">
        <v>2320.9075499999999</v>
      </c>
      <c r="G119" s="11">
        <v>1.53044</v>
      </c>
      <c r="H119" s="11">
        <v>2551.2035500000002</v>
      </c>
      <c r="I119" s="11">
        <v>1.5292600000000001</v>
      </c>
      <c r="J119" s="11">
        <v>2380.5346599999998</v>
      </c>
      <c r="K119" s="11">
        <v>1.6346400000000001</v>
      </c>
      <c r="L119" s="11">
        <v>2320.9075499999999</v>
      </c>
      <c r="M119" s="11">
        <v>1.5412399999999999</v>
      </c>
    </row>
    <row r="120" spans="1:13" s="11" customFormat="1" ht="15" x14ac:dyDescent="0.25">
      <c r="A120" s="11" t="s">
        <v>2</v>
      </c>
      <c r="B120" s="11">
        <v>24</v>
      </c>
      <c r="C120" s="11">
        <v>1</v>
      </c>
      <c r="D120" s="11">
        <v>2522.2831799999999</v>
      </c>
      <c r="E120" s="11">
        <v>1.5428599999999999</v>
      </c>
      <c r="F120" s="11">
        <v>2320.9075499999999</v>
      </c>
      <c r="G120" s="11">
        <v>1.6865300000000001</v>
      </c>
      <c r="H120" s="11">
        <v>2320.9075499999999</v>
      </c>
      <c r="I120" s="11">
        <v>1.5381499999999999</v>
      </c>
      <c r="J120" s="11">
        <v>2655.5566699999999</v>
      </c>
      <c r="K120" s="11">
        <v>1.5329699999999999</v>
      </c>
      <c r="L120" s="11">
        <v>2320.9075499999999</v>
      </c>
      <c r="M120" s="11">
        <v>1.5308600000000001</v>
      </c>
    </row>
    <row r="121" spans="1:13" s="11" customFormat="1" ht="15" x14ac:dyDescent="0.25">
      <c r="A121" s="11" t="s">
        <v>2</v>
      </c>
      <c r="B121" s="11">
        <v>24</v>
      </c>
      <c r="C121" s="11">
        <v>1</v>
      </c>
      <c r="D121" s="11">
        <v>2379.7649700000002</v>
      </c>
      <c r="E121" s="11">
        <v>1.5488200000000001</v>
      </c>
      <c r="F121" s="11">
        <v>2320.9075499999999</v>
      </c>
      <c r="G121" s="11">
        <v>1.53182</v>
      </c>
      <c r="H121" s="11">
        <v>2378.4699999999998</v>
      </c>
      <c r="I121" s="11">
        <v>1.8088</v>
      </c>
      <c r="J121" s="11">
        <v>2655.5566699999999</v>
      </c>
      <c r="K121" s="11">
        <v>1.5317499999999999</v>
      </c>
      <c r="L121" s="11">
        <v>2320.9075499999999</v>
      </c>
      <c r="M121" s="11">
        <v>1.5305</v>
      </c>
    </row>
    <row r="122" spans="1:13" s="11" customFormat="1" ht="15" x14ac:dyDescent="0.25">
      <c r="A122" s="11" t="s">
        <v>2</v>
      </c>
      <c r="B122" s="11">
        <v>24</v>
      </c>
      <c r="C122" s="11">
        <v>1</v>
      </c>
      <c r="D122" s="11">
        <v>2520.48</v>
      </c>
      <c r="E122" s="11">
        <v>1.56284</v>
      </c>
      <c r="F122" s="11">
        <v>2320.9075499999999</v>
      </c>
      <c r="G122" s="11">
        <v>1.53101</v>
      </c>
      <c r="H122" s="11">
        <v>2545.6239700000001</v>
      </c>
      <c r="I122" s="11">
        <v>1.5324500000000001</v>
      </c>
      <c r="J122" s="11">
        <v>2655.5566699999999</v>
      </c>
      <c r="K122" s="11">
        <v>1.52901</v>
      </c>
      <c r="L122" s="11">
        <v>2320.9075499999999</v>
      </c>
      <c r="M122" s="11">
        <v>1.5475699999999999</v>
      </c>
    </row>
    <row r="123" spans="1:13" s="11" customFormat="1" ht="15" x14ac:dyDescent="0.25">
      <c r="A123" s="11" t="s">
        <v>2</v>
      </c>
      <c r="B123" s="11">
        <v>100</v>
      </c>
      <c r="C123" s="11">
        <v>0.4</v>
      </c>
      <c r="D123" s="11">
        <v>47969.781280000003</v>
      </c>
      <c r="E123" s="11">
        <v>6.2855999999999996</v>
      </c>
      <c r="F123" s="11">
        <v>42987.246919999998</v>
      </c>
      <c r="G123" s="11">
        <v>6.3195399999999999</v>
      </c>
      <c r="H123" s="11">
        <v>43425.293250000002</v>
      </c>
      <c r="I123" s="11">
        <v>6.2896799999999997</v>
      </c>
      <c r="J123" s="11">
        <v>43708.467920000003</v>
      </c>
      <c r="K123" s="11">
        <v>6.3160999999999996</v>
      </c>
      <c r="L123" s="11">
        <v>42986.673049999998</v>
      </c>
      <c r="M123" s="11">
        <v>6.2928600000000001</v>
      </c>
    </row>
    <row r="124" spans="1:13" s="11" customFormat="1" ht="15" x14ac:dyDescent="0.25">
      <c r="A124" s="11" t="s">
        <v>2</v>
      </c>
      <c r="B124" s="11">
        <v>100</v>
      </c>
      <c r="C124" s="11">
        <v>0.4</v>
      </c>
      <c r="D124" s="11">
        <v>51225.488230000003</v>
      </c>
      <c r="E124" s="11">
        <v>6.2813999999999997</v>
      </c>
      <c r="F124" s="11">
        <v>42987.794589999998</v>
      </c>
      <c r="G124" s="11">
        <v>6.3287899999999997</v>
      </c>
      <c r="H124" s="11">
        <v>44412.472110000002</v>
      </c>
      <c r="I124" s="11">
        <v>6.2720500000000001</v>
      </c>
      <c r="J124" s="11">
        <v>43709.1561</v>
      </c>
      <c r="K124" s="11">
        <v>6.3019699999999998</v>
      </c>
      <c r="L124" s="11">
        <v>42986.673049999998</v>
      </c>
      <c r="M124" s="11">
        <v>6.3795000000000002</v>
      </c>
    </row>
    <row r="125" spans="1:13" s="11" customFormat="1" ht="15" x14ac:dyDescent="0.25">
      <c r="A125" s="11" t="s">
        <v>2</v>
      </c>
      <c r="B125" s="11">
        <v>100</v>
      </c>
      <c r="C125" s="11">
        <v>0.4</v>
      </c>
      <c r="D125" s="11">
        <v>51110.20738</v>
      </c>
      <c r="E125" s="11">
        <v>6.3588399999999998</v>
      </c>
      <c r="F125" s="11">
        <v>42988.93389</v>
      </c>
      <c r="G125" s="11">
        <v>6.4089400000000003</v>
      </c>
      <c r="H125" s="11">
        <v>43249.654399999999</v>
      </c>
      <c r="I125" s="11">
        <v>6.2772199999999998</v>
      </c>
      <c r="J125" s="11">
        <v>43249.445769999998</v>
      </c>
      <c r="K125" s="11">
        <v>6.2886699999999998</v>
      </c>
      <c r="L125" s="11">
        <v>42986.403050000001</v>
      </c>
      <c r="M125" s="11">
        <v>6.3784400000000003</v>
      </c>
    </row>
    <row r="126" spans="1:13" s="11" customFormat="1" ht="15" x14ac:dyDescent="0.25">
      <c r="A126" s="11" t="s">
        <v>2</v>
      </c>
      <c r="B126" s="11">
        <v>100</v>
      </c>
      <c r="C126" s="11">
        <v>0.4</v>
      </c>
      <c r="D126" s="11">
        <v>52646.486810000002</v>
      </c>
      <c r="E126" s="11">
        <v>6.2962800000000003</v>
      </c>
      <c r="F126" s="11">
        <v>42987.202149999997</v>
      </c>
      <c r="G126" s="11">
        <v>6.367</v>
      </c>
      <c r="H126" s="11">
        <v>43697.433640000003</v>
      </c>
      <c r="I126" s="11">
        <v>6.3534100000000002</v>
      </c>
      <c r="J126" s="11">
        <v>43248.359360000002</v>
      </c>
      <c r="K126" s="11">
        <v>6.2923299999999998</v>
      </c>
      <c r="L126" s="11">
        <v>42986.673049999998</v>
      </c>
      <c r="M126" s="11">
        <v>6.33786</v>
      </c>
    </row>
    <row r="127" spans="1:13" s="11" customFormat="1" ht="15" x14ac:dyDescent="0.25">
      <c r="A127" s="11" t="s">
        <v>2</v>
      </c>
      <c r="B127" s="11">
        <v>100</v>
      </c>
      <c r="C127" s="11">
        <v>0.4</v>
      </c>
      <c r="D127" s="11">
        <v>47974.711609999998</v>
      </c>
      <c r="E127" s="11">
        <v>6.3220000000000001</v>
      </c>
      <c r="F127" s="11">
        <v>42987.644590000004</v>
      </c>
      <c r="G127" s="11">
        <v>6.2723899999999997</v>
      </c>
      <c r="H127" s="11">
        <v>43249.654399999999</v>
      </c>
      <c r="I127" s="11">
        <v>6.29596</v>
      </c>
      <c r="J127" s="11">
        <v>43250.064400000003</v>
      </c>
      <c r="K127" s="11">
        <v>6.3133999999999997</v>
      </c>
      <c r="L127" s="11">
        <v>42986.673049999998</v>
      </c>
      <c r="M127" s="11">
        <v>6.38279</v>
      </c>
    </row>
    <row r="128" spans="1:13" s="11" customFormat="1" ht="15" x14ac:dyDescent="0.25">
      <c r="A128" s="11" t="s">
        <v>2</v>
      </c>
      <c r="B128" s="11">
        <v>100</v>
      </c>
      <c r="C128" s="11">
        <v>0.4</v>
      </c>
      <c r="D128" s="11">
        <v>52646.486810000002</v>
      </c>
      <c r="E128" s="11">
        <v>6.2960900000000004</v>
      </c>
      <c r="F128" s="11">
        <v>42987.912960000001</v>
      </c>
      <c r="G128" s="11">
        <v>6.3468499999999999</v>
      </c>
      <c r="H128" s="11">
        <v>43425.703249999999</v>
      </c>
      <c r="I128" s="11">
        <v>6.27407</v>
      </c>
      <c r="J128" s="11">
        <v>43249.654399999999</v>
      </c>
      <c r="K128" s="11">
        <v>6.2884799999999998</v>
      </c>
      <c r="L128" s="11">
        <v>42986.673049999998</v>
      </c>
      <c r="M128" s="11">
        <v>6.31935</v>
      </c>
    </row>
    <row r="129" spans="1:13" s="11" customFormat="1" ht="15" x14ac:dyDescent="0.25">
      <c r="A129" s="11" t="s">
        <v>2</v>
      </c>
      <c r="B129" s="11">
        <v>100</v>
      </c>
      <c r="C129" s="11">
        <v>0.4</v>
      </c>
      <c r="D129" s="11">
        <v>47092.760970000003</v>
      </c>
      <c r="E129" s="11">
        <v>6.4734699999999998</v>
      </c>
      <c r="F129" s="11">
        <v>42987.644590000004</v>
      </c>
      <c r="G129" s="11">
        <v>6.4120699999999999</v>
      </c>
      <c r="H129" s="11">
        <v>42986.57692</v>
      </c>
      <c r="I129" s="11">
        <v>6.3001399999999999</v>
      </c>
      <c r="J129" s="11">
        <v>44897.983639999999</v>
      </c>
      <c r="K129" s="11">
        <v>6.3086700000000002</v>
      </c>
      <c r="L129" s="11">
        <v>42986.673049999998</v>
      </c>
      <c r="M129" s="11">
        <v>6.4561900000000003</v>
      </c>
    </row>
    <row r="130" spans="1:13" s="11" customFormat="1" ht="15" x14ac:dyDescent="0.25">
      <c r="A130" s="11" t="s">
        <v>2</v>
      </c>
      <c r="B130" s="11">
        <v>100</v>
      </c>
      <c r="C130" s="11">
        <v>0.4</v>
      </c>
      <c r="D130" s="11">
        <v>47975.958209999997</v>
      </c>
      <c r="E130" s="11">
        <v>6.3493199999999996</v>
      </c>
      <c r="F130" s="11">
        <v>42987.295299999998</v>
      </c>
      <c r="G130" s="11">
        <v>6.3056900000000002</v>
      </c>
      <c r="H130" s="11">
        <v>44782.773589999997</v>
      </c>
      <c r="I130" s="11">
        <v>6.2910399999999997</v>
      </c>
      <c r="J130" s="11">
        <v>43249.654399999999</v>
      </c>
      <c r="K130" s="11">
        <v>6.3171200000000001</v>
      </c>
      <c r="L130" s="11">
        <v>42986.673049999998</v>
      </c>
      <c r="M130" s="11">
        <v>6.4152199999999997</v>
      </c>
    </row>
    <row r="131" spans="1:13" s="11" customFormat="1" ht="15" x14ac:dyDescent="0.25">
      <c r="A131" s="11" t="s">
        <v>2</v>
      </c>
      <c r="B131" s="11">
        <v>100</v>
      </c>
      <c r="C131" s="11">
        <v>0.4</v>
      </c>
      <c r="D131" s="11">
        <v>49200.872949999997</v>
      </c>
      <c r="E131" s="11">
        <v>6.3112199999999996</v>
      </c>
      <c r="F131" s="11">
        <v>42987.321960000001</v>
      </c>
      <c r="G131" s="11">
        <v>6.3813199999999997</v>
      </c>
      <c r="H131" s="11">
        <v>43425.293250000002</v>
      </c>
      <c r="I131" s="11">
        <v>6.2723199999999997</v>
      </c>
      <c r="J131" s="11">
        <v>43249.42914</v>
      </c>
      <c r="K131" s="11">
        <v>6.3184199999999997</v>
      </c>
      <c r="L131" s="11">
        <v>42986.57692</v>
      </c>
      <c r="M131" s="11">
        <v>6.4009299999999998</v>
      </c>
    </row>
    <row r="132" spans="1:13" s="11" customFormat="1" ht="15" x14ac:dyDescent="0.25">
      <c r="A132" s="11" t="s">
        <v>2</v>
      </c>
      <c r="B132" s="11">
        <v>100</v>
      </c>
      <c r="C132" s="11">
        <v>0.4</v>
      </c>
      <c r="D132" s="11">
        <v>51224.666409999998</v>
      </c>
      <c r="E132" s="11">
        <v>6.3129900000000001</v>
      </c>
      <c r="F132" s="11">
        <v>42988.363890000001</v>
      </c>
      <c r="G132" s="11">
        <v>6.3919800000000002</v>
      </c>
      <c r="H132" s="11">
        <v>43425.293250000002</v>
      </c>
      <c r="I132" s="11">
        <v>6.2986500000000003</v>
      </c>
      <c r="J132" s="11">
        <v>43249.654399999999</v>
      </c>
      <c r="K132" s="11">
        <v>6.31236</v>
      </c>
      <c r="L132" s="11">
        <v>42986.673049999998</v>
      </c>
      <c r="M132" s="11">
        <v>6.3315900000000003</v>
      </c>
    </row>
    <row r="133" spans="1:13" s="11" customFormat="1" ht="15" x14ac:dyDescent="0.25">
      <c r="A133" s="11" t="s">
        <v>2</v>
      </c>
      <c r="B133" s="11">
        <v>100</v>
      </c>
      <c r="C133" s="11">
        <v>0.7</v>
      </c>
      <c r="D133" s="11">
        <v>38271.98964</v>
      </c>
      <c r="E133" s="11">
        <v>15.29322</v>
      </c>
      <c r="F133" s="11">
        <v>35588.761879999998</v>
      </c>
      <c r="G133" s="11">
        <v>15.426019999999999</v>
      </c>
      <c r="H133" s="11">
        <v>36406.476089999996</v>
      </c>
      <c r="I133" s="11">
        <v>15.31326</v>
      </c>
      <c r="J133" s="11">
        <v>38045.738539999998</v>
      </c>
      <c r="K133" s="11">
        <v>15.291919999999999</v>
      </c>
      <c r="L133" s="11">
        <v>35583.297890000002</v>
      </c>
      <c r="M133" s="11">
        <v>15.3607</v>
      </c>
    </row>
    <row r="134" spans="1:13" s="11" customFormat="1" ht="15" x14ac:dyDescent="0.25">
      <c r="A134" s="11" t="s">
        <v>2</v>
      </c>
      <c r="B134" s="11">
        <v>100</v>
      </c>
      <c r="C134" s="11">
        <v>0.7</v>
      </c>
      <c r="D134" s="11">
        <v>39637.587440000003</v>
      </c>
      <c r="E134" s="11">
        <v>15.28614</v>
      </c>
      <c r="F134" s="11">
        <v>35521.630899999996</v>
      </c>
      <c r="G134" s="11">
        <v>15.315390000000001</v>
      </c>
      <c r="H134" s="11">
        <v>36903.148820000002</v>
      </c>
      <c r="I134" s="11">
        <v>15.30311</v>
      </c>
      <c r="J134" s="11">
        <v>38045.437610000001</v>
      </c>
      <c r="K134" s="11">
        <v>15.30444</v>
      </c>
      <c r="L134" s="11">
        <v>35447.0936</v>
      </c>
      <c r="M134" s="11">
        <v>15.4107</v>
      </c>
    </row>
    <row r="135" spans="1:13" s="11" customFormat="1" ht="15" x14ac:dyDescent="0.25">
      <c r="A135" s="11" t="s">
        <v>2</v>
      </c>
      <c r="B135" s="11">
        <v>100</v>
      </c>
      <c r="C135" s="11">
        <v>0.7</v>
      </c>
      <c r="D135" s="11">
        <v>37372.90784</v>
      </c>
      <c r="E135" s="11">
        <v>15.327859999999999</v>
      </c>
      <c r="F135" s="11">
        <v>35495.473059999997</v>
      </c>
      <c r="G135" s="11">
        <v>15.27941</v>
      </c>
      <c r="H135" s="11">
        <v>36712.885609999998</v>
      </c>
      <c r="I135" s="11">
        <v>15.279820000000001</v>
      </c>
      <c r="J135" s="11">
        <v>38045.738539999998</v>
      </c>
      <c r="K135" s="11">
        <v>15.28341</v>
      </c>
      <c r="L135" s="11">
        <v>35913.884510000004</v>
      </c>
      <c r="M135" s="11">
        <v>15.349600000000001</v>
      </c>
    </row>
    <row r="136" spans="1:13" s="11" customFormat="1" ht="15" x14ac:dyDescent="0.25">
      <c r="A136" s="11" t="s">
        <v>2</v>
      </c>
      <c r="B136" s="11">
        <v>100</v>
      </c>
      <c r="C136" s="11">
        <v>0.7</v>
      </c>
      <c r="D136" s="11">
        <v>39637.587440000003</v>
      </c>
      <c r="E136" s="11">
        <v>15.33038</v>
      </c>
      <c r="F136" s="11">
        <v>35687.224730000002</v>
      </c>
      <c r="G136" s="11">
        <v>15.330830000000001</v>
      </c>
      <c r="H136" s="11">
        <v>36703.304600000003</v>
      </c>
      <c r="I136" s="11">
        <v>15.3043</v>
      </c>
      <c r="J136" s="11">
        <v>38045.985970000002</v>
      </c>
      <c r="K136" s="11">
        <v>15.35393</v>
      </c>
      <c r="L136" s="11">
        <v>35832.143109999997</v>
      </c>
      <c r="M136" s="11">
        <v>15.37632</v>
      </c>
    </row>
    <row r="137" spans="1:13" s="11" customFormat="1" ht="15" x14ac:dyDescent="0.25">
      <c r="A137" s="11" t="s">
        <v>2</v>
      </c>
      <c r="B137" s="11">
        <v>100</v>
      </c>
      <c r="C137" s="11">
        <v>0.7</v>
      </c>
      <c r="D137" s="11">
        <v>39488.659240000001</v>
      </c>
      <c r="E137" s="11">
        <v>15.29781</v>
      </c>
      <c r="F137" s="11">
        <v>35599.767449999999</v>
      </c>
      <c r="G137" s="11">
        <v>15.3233</v>
      </c>
      <c r="H137" s="11">
        <v>36298.817190000002</v>
      </c>
      <c r="I137" s="11">
        <v>15.27942</v>
      </c>
      <c r="J137" s="11">
        <v>38047.166969999998</v>
      </c>
      <c r="K137" s="11">
        <v>15.327120000000001</v>
      </c>
      <c r="L137" s="11">
        <v>35905.58599</v>
      </c>
      <c r="M137" s="11">
        <v>15.37111</v>
      </c>
    </row>
    <row r="138" spans="1:13" s="11" customFormat="1" ht="15" x14ac:dyDescent="0.25">
      <c r="A138" s="11" t="s">
        <v>2</v>
      </c>
      <c r="B138" s="11">
        <v>100</v>
      </c>
      <c r="C138" s="11">
        <v>0.7</v>
      </c>
      <c r="D138" s="11">
        <v>37232.313779999997</v>
      </c>
      <c r="E138" s="11">
        <v>15.317729999999999</v>
      </c>
      <c r="F138" s="11">
        <v>35599.312760000001</v>
      </c>
      <c r="G138" s="11">
        <v>15.454319999999999</v>
      </c>
      <c r="H138" s="11">
        <v>35916.513449999999</v>
      </c>
      <c r="I138" s="11">
        <v>15.298909999999999</v>
      </c>
      <c r="J138" s="11">
        <v>37267.931499999999</v>
      </c>
      <c r="K138" s="11">
        <v>15.31415</v>
      </c>
      <c r="L138" s="11">
        <v>35914.071880000003</v>
      </c>
      <c r="M138" s="11">
        <v>15.41611</v>
      </c>
    </row>
    <row r="139" spans="1:13" s="11" customFormat="1" ht="15" x14ac:dyDescent="0.25">
      <c r="A139" s="11" t="s">
        <v>2</v>
      </c>
      <c r="B139" s="11">
        <v>100</v>
      </c>
      <c r="C139" s="11">
        <v>0.7</v>
      </c>
      <c r="D139" s="11">
        <v>39637.587440000003</v>
      </c>
      <c r="E139" s="11">
        <v>15.324020000000001</v>
      </c>
      <c r="F139" s="11">
        <v>35601.691919999997</v>
      </c>
      <c r="G139" s="11">
        <v>15.414059999999999</v>
      </c>
      <c r="H139" s="11">
        <v>37229.346149999998</v>
      </c>
      <c r="I139" s="11">
        <v>15.284990000000001</v>
      </c>
      <c r="J139" s="11">
        <v>37028.605499999998</v>
      </c>
      <c r="K139" s="11">
        <v>15.34089</v>
      </c>
      <c r="L139" s="11">
        <v>35714.965279999997</v>
      </c>
      <c r="M139" s="11">
        <v>15.315630000000001</v>
      </c>
    </row>
    <row r="140" spans="1:13" s="11" customFormat="1" ht="15" x14ac:dyDescent="0.25">
      <c r="A140" s="11" t="s">
        <v>2</v>
      </c>
      <c r="B140" s="11">
        <v>100</v>
      </c>
      <c r="C140" s="11">
        <v>0.7</v>
      </c>
      <c r="D140" s="11">
        <v>37199.300810000001</v>
      </c>
      <c r="E140" s="11">
        <v>15.28664</v>
      </c>
      <c r="F140" s="11">
        <v>35552.523430000001</v>
      </c>
      <c r="G140" s="11">
        <v>15.363049999999999</v>
      </c>
      <c r="H140" s="11">
        <v>35876.596140000001</v>
      </c>
      <c r="I140" s="11">
        <v>15.28374</v>
      </c>
      <c r="J140" s="11">
        <v>37664.985079999999</v>
      </c>
      <c r="K140" s="11">
        <v>15.306620000000001</v>
      </c>
      <c r="L140" s="11">
        <v>35483.11767</v>
      </c>
      <c r="M140" s="11">
        <v>15.34118</v>
      </c>
    </row>
    <row r="141" spans="1:13" s="11" customFormat="1" ht="15" x14ac:dyDescent="0.25">
      <c r="A141" s="11" t="s">
        <v>2</v>
      </c>
      <c r="B141" s="11">
        <v>100</v>
      </c>
      <c r="C141" s="11">
        <v>0.7</v>
      </c>
      <c r="D141" s="11">
        <v>38626.527779999997</v>
      </c>
      <c r="E141" s="11">
        <v>15.34609</v>
      </c>
      <c r="F141" s="11">
        <v>35891.345329999996</v>
      </c>
      <c r="G141" s="11">
        <v>15.396800000000001</v>
      </c>
      <c r="H141" s="11">
        <v>36012.5242</v>
      </c>
      <c r="I141" s="11">
        <v>15.292490000000001</v>
      </c>
      <c r="J141" s="11">
        <v>36399.52448</v>
      </c>
      <c r="K141" s="11">
        <v>15.286580000000001</v>
      </c>
      <c r="L141" s="11">
        <v>35673.509700000002</v>
      </c>
      <c r="M141" s="11">
        <v>15.32573</v>
      </c>
    </row>
    <row r="142" spans="1:13" s="11" customFormat="1" ht="15" x14ac:dyDescent="0.25">
      <c r="A142" s="11" t="s">
        <v>2</v>
      </c>
      <c r="B142" s="11">
        <v>100</v>
      </c>
      <c r="C142" s="11">
        <v>0.7</v>
      </c>
      <c r="D142" s="11">
        <v>36913.05358</v>
      </c>
      <c r="E142" s="11">
        <v>15.29453</v>
      </c>
      <c r="F142" s="11">
        <v>35390.392529999997</v>
      </c>
      <c r="G142" s="11">
        <v>15.447559999999999</v>
      </c>
      <c r="H142" s="11">
        <v>36303.067920000001</v>
      </c>
      <c r="I142" s="11">
        <v>15.284129999999999</v>
      </c>
      <c r="J142" s="11">
        <v>38046.78559</v>
      </c>
      <c r="K142" s="11">
        <v>15.36647</v>
      </c>
      <c r="L142" s="11">
        <v>35924.870589999999</v>
      </c>
      <c r="M142" s="11">
        <v>15.34272</v>
      </c>
    </row>
    <row r="143" spans="1:13" s="11" customFormat="1" ht="15" x14ac:dyDescent="0.25">
      <c r="A143" s="11" t="s">
        <v>2</v>
      </c>
      <c r="B143" s="11">
        <v>100</v>
      </c>
      <c r="C143" s="11">
        <v>1</v>
      </c>
      <c r="D143" s="11">
        <v>35667.268600000003</v>
      </c>
      <c r="E143" s="11">
        <v>38.777250000000002</v>
      </c>
      <c r="F143" s="11">
        <v>35221.180310000003</v>
      </c>
      <c r="G143" s="11">
        <v>38.750839999999997</v>
      </c>
      <c r="H143" s="11">
        <v>35760.825360000003</v>
      </c>
      <c r="I143" s="11">
        <v>38.755589999999998</v>
      </c>
      <c r="J143" s="11">
        <v>36621.507039999997</v>
      </c>
      <c r="K143" s="11">
        <v>38.806959999999997</v>
      </c>
      <c r="L143" s="11">
        <v>35270.863490000003</v>
      </c>
      <c r="M143" s="11">
        <v>38.744709999999998</v>
      </c>
    </row>
    <row r="144" spans="1:13" s="11" customFormat="1" ht="15" x14ac:dyDescent="0.25">
      <c r="A144" s="11" t="s">
        <v>2</v>
      </c>
      <c r="B144" s="11">
        <v>100</v>
      </c>
      <c r="C144" s="11">
        <v>1</v>
      </c>
      <c r="D144" s="11">
        <v>35669.694770000002</v>
      </c>
      <c r="E144" s="11">
        <v>38.803249999999998</v>
      </c>
      <c r="F144" s="11">
        <v>35222.525540000002</v>
      </c>
      <c r="G144" s="11">
        <v>38.76979</v>
      </c>
      <c r="H144" s="11">
        <v>36059.403209999997</v>
      </c>
      <c r="I144" s="11">
        <v>38.762889999999999</v>
      </c>
      <c r="J144" s="11">
        <v>36240.842680000002</v>
      </c>
      <c r="K144" s="11">
        <v>38.780999999999999</v>
      </c>
      <c r="L144" s="11">
        <v>35323.152889999998</v>
      </c>
      <c r="M144" s="11">
        <v>38.82432</v>
      </c>
    </row>
    <row r="145" spans="1:13" s="11" customFormat="1" ht="15" x14ac:dyDescent="0.25">
      <c r="A145" s="11" t="s">
        <v>2</v>
      </c>
      <c r="B145" s="11">
        <v>100</v>
      </c>
      <c r="C145" s="11">
        <v>1</v>
      </c>
      <c r="D145" s="11">
        <v>35669.694770000002</v>
      </c>
      <c r="E145" s="11">
        <v>38.745069999999998</v>
      </c>
      <c r="F145" s="11">
        <v>35218.575779999999</v>
      </c>
      <c r="G145" s="11">
        <v>38.850020000000001</v>
      </c>
      <c r="H145" s="11">
        <v>35548.074399999998</v>
      </c>
      <c r="I145" s="11">
        <v>38.774430000000002</v>
      </c>
      <c r="J145" s="11">
        <v>36454.099620000001</v>
      </c>
      <c r="K145" s="11">
        <v>38.76482</v>
      </c>
      <c r="L145" s="11">
        <v>35298.665269999998</v>
      </c>
      <c r="M145" s="11">
        <v>38.836539999999999</v>
      </c>
    </row>
    <row r="146" spans="1:13" s="11" customFormat="1" ht="15" x14ac:dyDescent="0.25">
      <c r="A146" s="11" t="s">
        <v>2</v>
      </c>
      <c r="B146" s="11">
        <v>100</v>
      </c>
      <c r="C146" s="11">
        <v>1</v>
      </c>
      <c r="D146" s="11">
        <v>35669.694770000002</v>
      </c>
      <c r="E146" s="11">
        <v>38.761119999999998</v>
      </c>
      <c r="F146" s="11">
        <v>35244.057829999998</v>
      </c>
      <c r="G146" s="11">
        <v>38.786589999999997</v>
      </c>
      <c r="H146" s="11">
        <v>36133.767229999998</v>
      </c>
      <c r="I146" s="11">
        <v>38.761069999999997</v>
      </c>
      <c r="J146" s="11">
        <v>36622.023430000001</v>
      </c>
      <c r="K146" s="11">
        <v>38.751800000000003</v>
      </c>
      <c r="L146" s="11">
        <v>35272.241719999998</v>
      </c>
      <c r="M146" s="11">
        <v>38.7607</v>
      </c>
    </row>
    <row r="147" spans="1:13" s="11" customFormat="1" ht="15" x14ac:dyDescent="0.25">
      <c r="A147" s="11" t="s">
        <v>2</v>
      </c>
      <c r="B147" s="11">
        <v>100</v>
      </c>
      <c r="C147" s="11">
        <v>1</v>
      </c>
      <c r="D147" s="11">
        <v>35669.694770000002</v>
      </c>
      <c r="E147" s="11">
        <v>38.819290000000002</v>
      </c>
      <c r="F147" s="11">
        <v>35233.7745</v>
      </c>
      <c r="G147" s="11">
        <v>38.789149999999999</v>
      </c>
      <c r="H147" s="11">
        <v>35506.784119999997</v>
      </c>
      <c r="I147" s="11">
        <v>38.757869999999997</v>
      </c>
      <c r="J147" s="11">
        <v>36621.507039999997</v>
      </c>
      <c r="K147" s="11">
        <v>38.744100000000003</v>
      </c>
      <c r="L147" s="11">
        <v>35295.564330000001</v>
      </c>
      <c r="M147" s="11">
        <v>38.838120000000004</v>
      </c>
    </row>
    <row r="148" spans="1:13" s="11" customFormat="1" ht="15" x14ac:dyDescent="0.25">
      <c r="A148" s="11" t="s">
        <v>2</v>
      </c>
      <c r="B148" s="11">
        <v>100</v>
      </c>
      <c r="C148" s="11">
        <v>1</v>
      </c>
      <c r="D148" s="11">
        <v>35667.268600000003</v>
      </c>
      <c r="E148" s="11">
        <v>38.796990000000001</v>
      </c>
      <c r="F148" s="11">
        <v>35233.123829999997</v>
      </c>
      <c r="G148" s="11">
        <v>38.912480000000002</v>
      </c>
      <c r="H148" s="11">
        <v>36269.35</v>
      </c>
      <c r="I148" s="11">
        <v>38.76191</v>
      </c>
      <c r="J148" s="11">
        <v>36280.014510000001</v>
      </c>
      <c r="K148" s="11">
        <v>38.76502</v>
      </c>
      <c r="L148" s="11">
        <v>35317.776669999999</v>
      </c>
      <c r="M148" s="11">
        <v>38.807490000000001</v>
      </c>
    </row>
    <row r="149" spans="1:13" s="11" customFormat="1" ht="15" x14ac:dyDescent="0.25">
      <c r="A149" s="11" t="s">
        <v>2</v>
      </c>
      <c r="B149" s="11">
        <v>100</v>
      </c>
      <c r="C149" s="11">
        <v>1</v>
      </c>
      <c r="D149" s="11">
        <v>35669.694770000002</v>
      </c>
      <c r="E149" s="11">
        <v>38.787179999999999</v>
      </c>
      <c r="F149" s="11">
        <v>35265.142489999998</v>
      </c>
      <c r="G149" s="11">
        <v>38.910679999999999</v>
      </c>
      <c r="H149" s="11">
        <v>35912.795590000002</v>
      </c>
      <c r="I149" s="11">
        <v>38.776699999999998</v>
      </c>
      <c r="J149" s="11">
        <v>36122.304889999999</v>
      </c>
      <c r="K149" s="11">
        <v>38.756520000000002</v>
      </c>
      <c r="L149" s="11">
        <v>35243.168550000002</v>
      </c>
      <c r="M149" s="11">
        <v>38.831659999999999</v>
      </c>
    </row>
    <row r="150" spans="1:13" s="11" customFormat="1" ht="15" x14ac:dyDescent="0.25">
      <c r="A150" s="11" t="s">
        <v>2</v>
      </c>
      <c r="B150" s="11">
        <v>100</v>
      </c>
      <c r="C150" s="11">
        <v>1</v>
      </c>
      <c r="D150" s="11">
        <v>35669.694770000002</v>
      </c>
      <c r="E150" s="11">
        <v>38.788760000000003</v>
      </c>
      <c r="F150" s="11">
        <v>35219.168409999998</v>
      </c>
      <c r="G150" s="11">
        <v>38.829250000000002</v>
      </c>
      <c r="H150" s="11">
        <v>35654.407720000003</v>
      </c>
      <c r="I150" s="11">
        <v>38.758020000000002</v>
      </c>
      <c r="J150" s="11">
        <v>36241.553509999998</v>
      </c>
      <c r="K150" s="11">
        <v>38.78557</v>
      </c>
      <c r="L150" s="11">
        <v>35258.008880000001</v>
      </c>
      <c r="M150" s="11">
        <v>38.910240000000002</v>
      </c>
    </row>
    <row r="151" spans="1:13" s="11" customFormat="1" ht="15" x14ac:dyDescent="0.25">
      <c r="A151" s="11" t="s">
        <v>2</v>
      </c>
      <c r="B151" s="11">
        <v>100</v>
      </c>
      <c r="C151" s="11">
        <v>1</v>
      </c>
      <c r="D151" s="11">
        <v>35669.694770000002</v>
      </c>
      <c r="E151" s="11">
        <v>38.773299999999999</v>
      </c>
      <c r="F151" s="11">
        <v>35275.74424</v>
      </c>
      <c r="G151" s="11">
        <v>38.748550000000002</v>
      </c>
      <c r="H151" s="11">
        <v>35595.62859</v>
      </c>
      <c r="I151" s="11">
        <v>38.753749999999997</v>
      </c>
      <c r="J151" s="11">
        <v>36621.804510000002</v>
      </c>
      <c r="K151" s="11">
        <v>38.744</v>
      </c>
      <c r="L151" s="11">
        <v>35295.564330000001</v>
      </c>
      <c r="M151" s="11">
        <v>38.881459999999997</v>
      </c>
    </row>
    <row r="152" spans="1:13" s="11" customFormat="1" ht="15" x14ac:dyDescent="0.25">
      <c r="A152" s="11" t="s">
        <v>2</v>
      </c>
      <c r="B152" s="11">
        <v>100</v>
      </c>
      <c r="C152" s="11">
        <v>1</v>
      </c>
      <c r="D152" s="11">
        <v>35669.694770000002</v>
      </c>
      <c r="E152" s="11">
        <v>38.770510000000002</v>
      </c>
      <c r="F152" s="11">
        <v>35215.390590000003</v>
      </c>
      <c r="G152" s="11">
        <v>38.849409999999999</v>
      </c>
      <c r="H152" s="11">
        <v>35996.6</v>
      </c>
      <c r="I152" s="11">
        <v>38.747570000000003</v>
      </c>
      <c r="J152" s="11">
        <v>36256.937769999997</v>
      </c>
      <c r="K152" s="11">
        <v>38.787909999999997</v>
      </c>
      <c r="L152" s="11">
        <v>35318.843350000003</v>
      </c>
      <c r="M152" s="11">
        <v>38.902050000000003</v>
      </c>
    </row>
    <row r="153" spans="1:13" s="11" customFormat="1" ht="15" x14ac:dyDescent="0.25">
      <c r="A153" s="11" t="s">
        <v>2</v>
      </c>
      <c r="B153" s="11">
        <v>997</v>
      </c>
      <c r="C153" s="11">
        <v>0.4</v>
      </c>
      <c r="D153" s="11">
        <v>330736.30622000003</v>
      </c>
      <c r="E153" s="11">
        <v>802.80192999999997</v>
      </c>
      <c r="F153" s="11">
        <v>324780.60310000001</v>
      </c>
      <c r="G153" s="11">
        <v>832.29666999999995</v>
      </c>
      <c r="H153" s="11">
        <v>325144.50245000003</v>
      </c>
      <c r="I153" s="11">
        <v>801.18871000000001</v>
      </c>
      <c r="J153" s="11">
        <v>338893.75748999999</v>
      </c>
      <c r="K153" s="11">
        <v>805.96817999999996</v>
      </c>
      <c r="L153" s="11">
        <v>324214.85464999999</v>
      </c>
      <c r="M153" s="11">
        <v>811.93898000000002</v>
      </c>
    </row>
    <row r="154" spans="1:13" s="11" customFormat="1" ht="15" x14ac:dyDescent="0.25">
      <c r="A154" s="11" t="s">
        <v>2</v>
      </c>
      <c r="B154" s="11">
        <v>997</v>
      </c>
      <c r="C154" s="11">
        <v>0.4</v>
      </c>
      <c r="D154" s="11">
        <v>329147.91506000003</v>
      </c>
      <c r="E154" s="11">
        <v>802.83205999999996</v>
      </c>
      <c r="F154" s="11">
        <v>324563.59668999998</v>
      </c>
      <c r="G154" s="11">
        <v>830.23145</v>
      </c>
      <c r="H154" s="11">
        <v>324577.60871</v>
      </c>
      <c r="I154" s="11">
        <v>801.34693000000004</v>
      </c>
      <c r="J154" s="11">
        <v>326044.05537000002</v>
      </c>
      <c r="K154" s="11">
        <v>801.56466</v>
      </c>
      <c r="L154" s="11">
        <v>323999.94478999998</v>
      </c>
      <c r="M154" s="11">
        <v>818.97735999999998</v>
      </c>
    </row>
    <row r="155" spans="1:13" s="11" customFormat="1" ht="15" x14ac:dyDescent="0.25">
      <c r="A155" s="11" t="s">
        <v>2</v>
      </c>
      <c r="B155" s="11">
        <v>997</v>
      </c>
      <c r="C155" s="11">
        <v>0.4</v>
      </c>
      <c r="D155" s="11">
        <v>330690.75543999998</v>
      </c>
      <c r="E155" s="11">
        <v>802.86857999999995</v>
      </c>
      <c r="F155" s="11">
        <v>324943.79099000001</v>
      </c>
      <c r="G155" s="11">
        <v>829.10521000000006</v>
      </c>
      <c r="H155" s="11">
        <v>325902.82225000003</v>
      </c>
      <c r="I155" s="11">
        <v>801.22425999999996</v>
      </c>
      <c r="J155" s="11">
        <v>326270.52928000002</v>
      </c>
      <c r="K155" s="11">
        <v>806.04179999999997</v>
      </c>
      <c r="L155" s="11">
        <v>324242.75341</v>
      </c>
      <c r="M155" s="11">
        <v>804.27895999999998</v>
      </c>
    </row>
    <row r="156" spans="1:13" s="11" customFormat="1" ht="15" x14ac:dyDescent="0.25">
      <c r="A156" s="11" t="s">
        <v>2</v>
      </c>
      <c r="B156" s="11">
        <v>997</v>
      </c>
      <c r="C156" s="11">
        <v>0.4</v>
      </c>
      <c r="D156" s="11">
        <v>332528.64948000002</v>
      </c>
      <c r="E156" s="11">
        <v>802.27453000000003</v>
      </c>
      <c r="F156" s="11">
        <v>324956.95036999998</v>
      </c>
      <c r="G156" s="11">
        <v>828.65620999999999</v>
      </c>
      <c r="H156" s="11">
        <v>325420.29005000001</v>
      </c>
      <c r="I156" s="11">
        <v>801.31710999999996</v>
      </c>
      <c r="J156" s="11">
        <v>327285.38602999999</v>
      </c>
      <c r="K156" s="11">
        <v>807.36554000000001</v>
      </c>
      <c r="L156" s="11">
        <v>324318.06705999997</v>
      </c>
      <c r="M156" s="11">
        <v>815.66006000000004</v>
      </c>
    </row>
    <row r="157" spans="1:13" s="11" customFormat="1" ht="15" x14ac:dyDescent="0.25">
      <c r="A157" s="11" t="s">
        <v>2</v>
      </c>
      <c r="B157" s="11">
        <v>997</v>
      </c>
      <c r="C157" s="11">
        <v>0.4</v>
      </c>
      <c r="D157" s="11">
        <v>332375.93223999999</v>
      </c>
      <c r="E157" s="11">
        <v>801.23181</v>
      </c>
      <c r="F157" s="11">
        <v>325187.07052000001</v>
      </c>
      <c r="G157" s="11">
        <v>827.75453000000005</v>
      </c>
      <c r="H157" s="11">
        <v>324772.71468999999</v>
      </c>
      <c r="I157" s="11">
        <v>801.21492000000001</v>
      </c>
      <c r="J157" s="11">
        <v>326473.28292999999</v>
      </c>
      <c r="K157" s="11">
        <v>801.21567000000005</v>
      </c>
      <c r="L157" s="11">
        <v>324170.33834999998</v>
      </c>
      <c r="M157" s="11">
        <v>815.71097999999995</v>
      </c>
    </row>
    <row r="158" spans="1:13" s="11" customFormat="1" ht="15" x14ac:dyDescent="0.25">
      <c r="A158" s="11" t="s">
        <v>2</v>
      </c>
      <c r="B158" s="11">
        <v>997</v>
      </c>
      <c r="C158" s="11">
        <v>0.4</v>
      </c>
      <c r="D158" s="11">
        <v>333036.21399000002</v>
      </c>
      <c r="E158" s="11">
        <v>803.20447000000001</v>
      </c>
      <c r="F158" s="11">
        <v>324721.42933999997</v>
      </c>
      <c r="G158" s="11">
        <v>827.31845999999996</v>
      </c>
      <c r="H158" s="11">
        <v>325141.52256000001</v>
      </c>
      <c r="I158" s="11">
        <v>801.15084999999999</v>
      </c>
      <c r="J158" s="11">
        <v>327772.50566999998</v>
      </c>
      <c r="K158" s="11">
        <v>805.50283999999999</v>
      </c>
      <c r="L158" s="11">
        <v>324232.36362999998</v>
      </c>
      <c r="M158" s="11">
        <v>809.63469999999995</v>
      </c>
    </row>
    <row r="159" spans="1:13" s="11" customFormat="1" ht="15" x14ac:dyDescent="0.25">
      <c r="A159" s="11" t="s">
        <v>2</v>
      </c>
      <c r="B159" s="11">
        <v>997</v>
      </c>
      <c r="C159" s="11">
        <v>0.4</v>
      </c>
      <c r="D159" s="11">
        <v>331383.20387999999</v>
      </c>
      <c r="E159" s="11">
        <v>802.08113000000003</v>
      </c>
      <c r="F159" s="11">
        <v>324766.51682000002</v>
      </c>
      <c r="G159" s="11">
        <v>826.77320999999995</v>
      </c>
      <c r="H159" s="11">
        <v>325820.98723999999</v>
      </c>
      <c r="I159" s="11">
        <v>801.16056000000003</v>
      </c>
      <c r="J159" s="11">
        <v>325316.59697999997</v>
      </c>
      <c r="K159" s="11">
        <v>802.28755999999998</v>
      </c>
      <c r="L159" s="11">
        <v>324283.11755000002</v>
      </c>
      <c r="M159" s="11">
        <v>818.4425</v>
      </c>
    </row>
    <row r="160" spans="1:13" s="11" customFormat="1" ht="15" x14ac:dyDescent="0.25">
      <c r="A160" s="11" t="s">
        <v>2</v>
      </c>
      <c r="B160" s="11">
        <v>997</v>
      </c>
      <c r="C160" s="11">
        <v>0.4</v>
      </c>
      <c r="D160" s="11">
        <v>333142.16440000001</v>
      </c>
      <c r="E160" s="11">
        <v>802.73553000000004</v>
      </c>
      <c r="F160" s="11">
        <v>324750.98411000002</v>
      </c>
      <c r="G160" s="11">
        <v>829.27345000000003</v>
      </c>
      <c r="H160" s="11">
        <v>326033.43526</v>
      </c>
      <c r="I160" s="11">
        <v>801.19457</v>
      </c>
      <c r="J160" s="11">
        <v>325855.70269000001</v>
      </c>
      <c r="K160" s="11">
        <v>801.32556999999997</v>
      </c>
      <c r="L160" s="11">
        <v>324112.23894000001</v>
      </c>
      <c r="M160" s="11">
        <v>803.10065999999995</v>
      </c>
    </row>
    <row r="161" spans="1:13" s="11" customFormat="1" ht="15" x14ac:dyDescent="0.25">
      <c r="A161" s="11" t="s">
        <v>2</v>
      </c>
      <c r="B161" s="11">
        <v>997</v>
      </c>
      <c r="C161" s="11">
        <v>0.4</v>
      </c>
      <c r="D161" s="11">
        <v>329556.34165000002</v>
      </c>
      <c r="E161" s="11">
        <v>801.46023000000002</v>
      </c>
      <c r="F161" s="11">
        <v>324493.24731000001</v>
      </c>
      <c r="G161" s="11">
        <v>828.11414000000002</v>
      </c>
      <c r="H161" s="11">
        <v>324599.99183000001</v>
      </c>
      <c r="I161" s="11">
        <v>801.26575000000003</v>
      </c>
      <c r="J161" s="11">
        <v>326001.70049000002</v>
      </c>
      <c r="K161" s="11">
        <v>802.27536999999995</v>
      </c>
      <c r="L161" s="11">
        <v>323977.23703999998</v>
      </c>
      <c r="M161" s="11">
        <v>805.05556000000001</v>
      </c>
    </row>
    <row r="162" spans="1:13" s="11" customFormat="1" ht="15" x14ac:dyDescent="0.25">
      <c r="A162" s="11" t="s">
        <v>2</v>
      </c>
      <c r="B162" s="11">
        <v>997</v>
      </c>
      <c r="C162" s="11">
        <v>0.4</v>
      </c>
      <c r="D162" s="11">
        <v>332000.45890999999</v>
      </c>
      <c r="E162" s="11">
        <v>802.72617000000002</v>
      </c>
      <c r="F162" s="11">
        <v>324771.76337</v>
      </c>
      <c r="G162" s="11">
        <v>828.16578000000004</v>
      </c>
      <c r="H162" s="11">
        <v>324341.16834999999</v>
      </c>
      <c r="I162" s="11">
        <v>801.24614999999994</v>
      </c>
      <c r="J162" s="11">
        <v>326457.55476999999</v>
      </c>
      <c r="K162" s="11">
        <v>805.64072999999996</v>
      </c>
      <c r="L162" s="11">
        <v>324095.49083999998</v>
      </c>
      <c r="M162" s="11">
        <v>804.10807999999997</v>
      </c>
    </row>
    <row r="163" spans="1:13" s="11" customFormat="1" ht="15" x14ac:dyDescent="0.25">
      <c r="A163" s="11" t="s">
        <v>2</v>
      </c>
      <c r="B163" s="11">
        <v>997</v>
      </c>
      <c r="C163" s="11">
        <v>0.7</v>
      </c>
      <c r="D163" s="11">
        <v>328024.43872999999</v>
      </c>
      <c r="E163" s="11">
        <v>1294.3723199999999</v>
      </c>
      <c r="F163" s="11">
        <v>323305.68212000001</v>
      </c>
      <c r="G163" s="11">
        <v>1320.7332899999999</v>
      </c>
      <c r="H163" s="11">
        <v>323977.09817999997</v>
      </c>
      <c r="I163" s="11">
        <v>1293.80132</v>
      </c>
      <c r="J163" s="11">
        <v>325158.13089999999</v>
      </c>
      <c r="K163" s="11">
        <v>1294.00198</v>
      </c>
      <c r="L163" s="11">
        <v>322998.45039999997</v>
      </c>
      <c r="M163" s="11">
        <v>1303.4709</v>
      </c>
    </row>
    <row r="164" spans="1:13" s="11" customFormat="1" ht="15" x14ac:dyDescent="0.25">
      <c r="A164" s="11" t="s">
        <v>2</v>
      </c>
      <c r="B164" s="11">
        <v>997</v>
      </c>
      <c r="C164" s="11">
        <v>0.7</v>
      </c>
      <c r="D164" s="11">
        <v>330244.69371000002</v>
      </c>
      <c r="E164" s="11">
        <v>1295.1689899999999</v>
      </c>
      <c r="F164" s="11">
        <v>323362.22094000003</v>
      </c>
      <c r="G164" s="11">
        <v>1328.1724899999999</v>
      </c>
      <c r="H164" s="11">
        <v>324401.81563000003</v>
      </c>
      <c r="I164" s="11">
        <v>1293.80484</v>
      </c>
      <c r="J164" s="11">
        <v>324328.66279999999</v>
      </c>
      <c r="K164" s="11">
        <v>1293.8175900000001</v>
      </c>
      <c r="L164" s="11">
        <v>323227.37147999997</v>
      </c>
      <c r="M164" s="11">
        <v>1311.7687000000001</v>
      </c>
    </row>
    <row r="165" spans="1:13" s="11" customFormat="1" ht="15" x14ac:dyDescent="0.25">
      <c r="A165" s="11" t="s">
        <v>2</v>
      </c>
      <c r="B165" s="11">
        <v>997</v>
      </c>
      <c r="C165" s="11">
        <v>0.7</v>
      </c>
      <c r="D165" s="11">
        <v>329287.60823999997</v>
      </c>
      <c r="E165" s="11">
        <v>1294.2044599999999</v>
      </c>
      <c r="F165" s="11">
        <v>323013.14919000003</v>
      </c>
      <c r="G165" s="11">
        <v>1326.0754199999999</v>
      </c>
      <c r="H165" s="11">
        <v>324382.16183</v>
      </c>
      <c r="I165" s="11">
        <v>1293.8136400000001</v>
      </c>
      <c r="J165" s="11">
        <v>325175.67905999999</v>
      </c>
      <c r="K165" s="11">
        <v>1297.5484100000001</v>
      </c>
      <c r="L165" s="11">
        <v>322965.81117</v>
      </c>
      <c r="M165" s="11">
        <v>1307.30015</v>
      </c>
    </row>
    <row r="166" spans="1:13" s="11" customFormat="1" ht="15" x14ac:dyDescent="0.25">
      <c r="A166" s="11" t="s">
        <v>2</v>
      </c>
      <c r="B166" s="11">
        <v>997</v>
      </c>
      <c r="C166" s="11">
        <v>0.7</v>
      </c>
      <c r="D166" s="11">
        <v>329055.87193000002</v>
      </c>
      <c r="E166" s="11">
        <v>1294.97461</v>
      </c>
      <c r="F166" s="11">
        <v>323268.39720000001</v>
      </c>
      <c r="G166" s="11">
        <v>1319.1238000000001</v>
      </c>
      <c r="H166" s="11">
        <v>324650.34077000001</v>
      </c>
      <c r="I166" s="11">
        <v>1293.74362</v>
      </c>
      <c r="J166" s="11">
        <v>324657.63832999999</v>
      </c>
      <c r="K166" s="11">
        <v>1300.90299</v>
      </c>
      <c r="L166" s="11">
        <v>322870.79073000001</v>
      </c>
      <c r="M166" s="11">
        <v>1309.1902600000001</v>
      </c>
    </row>
    <row r="167" spans="1:13" s="11" customFormat="1" ht="15" x14ac:dyDescent="0.25">
      <c r="A167" s="11" t="s">
        <v>2</v>
      </c>
      <c r="B167" s="11">
        <v>997</v>
      </c>
      <c r="C167" s="11">
        <v>0.7</v>
      </c>
      <c r="D167" s="11">
        <v>326828.97762000002</v>
      </c>
      <c r="E167" s="11">
        <v>1295.1174100000001</v>
      </c>
      <c r="F167" s="11">
        <v>323232.82264000003</v>
      </c>
      <c r="G167" s="11">
        <v>1320.53422</v>
      </c>
      <c r="H167" s="11">
        <v>323489.86440000002</v>
      </c>
      <c r="I167" s="11">
        <v>1293.8029899999999</v>
      </c>
      <c r="J167" s="11">
        <v>324562.84626000002</v>
      </c>
      <c r="K167" s="11">
        <v>1295.22378</v>
      </c>
      <c r="L167" s="11">
        <v>322933.70484000002</v>
      </c>
      <c r="M167" s="11">
        <v>1309.9057</v>
      </c>
    </row>
    <row r="168" spans="1:13" s="11" customFormat="1" ht="15" x14ac:dyDescent="0.25">
      <c r="A168" s="11" t="s">
        <v>2</v>
      </c>
      <c r="B168" s="11">
        <v>997</v>
      </c>
      <c r="C168" s="11">
        <v>0.7</v>
      </c>
      <c r="D168" s="11">
        <v>327158.61391000001</v>
      </c>
      <c r="E168" s="11">
        <v>1293.7812899999999</v>
      </c>
      <c r="F168" s="11">
        <v>323158.57455999998</v>
      </c>
      <c r="G168" s="11">
        <v>1319.9021600000001</v>
      </c>
      <c r="H168" s="11">
        <v>323950.98920000001</v>
      </c>
      <c r="I168" s="11">
        <v>1293.84755</v>
      </c>
      <c r="J168" s="11">
        <v>324497.70413000003</v>
      </c>
      <c r="K168" s="11">
        <v>1300.3222599999999</v>
      </c>
      <c r="L168" s="11">
        <v>322941.1691</v>
      </c>
      <c r="M168" s="11">
        <v>1311.7452699999999</v>
      </c>
    </row>
    <row r="169" spans="1:13" s="11" customFormat="1" ht="15" x14ac:dyDescent="0.25">
      <c r="A169" s="11" t="s">
        <v>2</v>
      </c>
      <c r="B169" s="11">
        <v>997</v>
      </c>
      <c r="C169" s="11">
        <v>0.7</v>
      </c>
      <c r="D169" s="11">
        <v>328790.59602</v>
      </c>
      <c r="E169" s="11">
        <v>1293.79908</v>
      </c>
      <c r="F169" s="11">
        <v>323192.58730999997</v>
      </c>
      <c r="G169" s="11">
        <v>1326.4440999999999</v>
      </c>
      <c r="H169" s="11">
        <v>323835.3076</v>
      </c>
      <c r="I169" s="11">
        <v>1293.85158</v>
      </c>
      <c r="J169" s="11">
        <v>324699.28931000002</v>
      </c>
      <c r="K169" s="11">
        <v>1301.87499</v>
      </c>
      <c r="L169" s="11">
        <v>323118.67076000001</v>
      </c>
      <c r="M169" s="11">
        <v>1299.2519</v>
      </c>
    </row>
    <row r="170" spans="1:13" s="11" customFormat="1" ht="15" x14ac:dyDescent="0.25">
      <c r="A170" s="11" t="s">
        <v>2</v>
      </c>
      <c r="B170" s="11">
        <v>997</v>
      </c>
      <c r="C170" s="11">
        <v>0.7</v>
      </c>
      <c r="D170" s="11">
        <v>328255.81611000001</v>
      </c>
      <c r="E170" s="11">
        <v>1293.9905000000001</v>
      </c>
      <c r="F170" s="11">
        <v>323263.54298000003</v>
      </c>
      <c r="G170" s="11">
        <v>1329.3276000000001</v>
      </c>
      <c r="H170" s="11">
        <v>324077.90013000002</v>
      </c>
      <c r="I170" s="11">
        <v>1293.7909299999999</v>
      </c>
      <c r="J170" s="11">
        <v>324990.41759999999</v>
      </c>
      <c r="K170" s="11">
        <v>1300.72864</v>
      </c>
      <c r="L170" s="11">
        <v>322971.03840999998</v>
      </c>
      <c r="M170" s="11">
        <v>1298.33573</v>
      </c>
    </row>
    <row r="171" spans="1:13" s="11" customFormat="1" ht="15" x14ac:dyDescent="0.25">
      <c r="A171" s="11" t="s">
        <v>2</v>
      </c>
      <c r="B171" s="11">
        <v>997</v>
      </c>
      <c r="C171" s="11">
        <v>0.7</v>
      </c>
      <c r="D171" s="11">
        <v>328751.13958999998</v>
      </c>
      <c r="E171" s="11">
        <v>1294.9503999999999</v>
      </c>
      <c r="F171" s="11">
        <v>323244.49943000003</v>
      </c>
      <c r="G171" s="11">
        <v>1324.60643</v>
      </c>
      <c r="H171" s="11">
        <v>323366.68031000003</v>
      </c>
      <c r="I171" s="11">
        <v>1293.73667</v>
      </c>
      <c r="J171" s="11">
        <v>325170.80784000002</v>
      </c>
      <c r="K171" s="11">
        <v>1294.32052</v>
      </c>
      <c r="L171" s="11">
        <v>322891.23187000002</v>
      </c>
      <c r="M171" s="11">
        <v>1307.8619699999999</v>
      </c>
    </row>
    <row r="172" spans="1:13" s="11" customFormat="1" ht="15" x14ac:dyDescent="0.25">
      <c r="A172" s="11" t="s">
        <v>2</v>
      </c>
      <c r="B172" s="11">
        <v>997</v>
      </c>
      <c r="C172" s="11">
        <v>0.7</v>
      </c>
      <c r="D172" s="11">
        <v>330244.69371000002</v>
      </c>
      <c r="E172" s="11">
        <v>1295.3369499999999</v>
      </c>
      <c r="F172" s="11">
        <v>323411.24015999999</v>
      </c>
      <c r="G172" s="11">
        <v>1334.10643</v>
      </c>
      <c r="H172" s="11">
        <v>323345.92291000002</v>
      </c>
      <c r="I172" s="11">
        <v>1293.8730599999999</v>
      </c>
      <c r="J172" s="11">
        <v>325165.15646999999</v>
      </c>
      <c r="K172" s="11">
        <v>1300.6748399999999</v>
      </c>
      <c r="L172" s="11">
        <v>322992.3847</v>
      </c>
      <c r="M172" s="11">
        <v>1304.8623700000001</v>
      </c>
    </row>
    <row r="173" spans="1:13" s="11" customFormat="1" ht="15" x14ac:dyDescent="0.25">
      <c r="A173" s="11" t="s">
        <v>2</v>
      </c>
      <c r="B173" s="11">
        <v>997</v>
      </c>
      <c r="C173" s="11">
        <v>1</v>
      </c>
      <c r="D173" s="11">
        <v>325704.84333</v>
      </c>
      <c r="E173" s="11">
        <v>1976.8326099999999</v>
      </c>
      <c r="F173" s="11">
        <v>322940.76387999998</v>
      </c>
      <c r="G173" s="11">
        <v>2006.51088</v>
      </c>
      <c r="H173" s="11">
        <v>323852.54444000003</v>
      </c>
      <c r="I173" s="11">
        <v>1976.22793</v>
      </c>
      <c r="J173" s="11">
        <v>325208.63011000003</v>
      </c>
      <c r="K173" s="11">
        <v>1983.4454000000001</v>
      </c>
      <c r="L173" s="11">
        <v>322919.78256000002</v>
      </c>
      <c r="M173" s="11">
        <v>1985.0737099999999</v>
      </c>
    </row>
    <row r="174" spans="1:13" s="11" customFormat="1" ht="15" x14ac:dyDescent="0.25">
      <c r="A174" s="11" t="s">
        <v>2</v>
      </c>
      <c r="B174" s="11">
        <v>997</v>
      </c>
      <c r="C174" s="11">
        <v>1</v>
      </c>
      <c r="D174" s="11">
        <v>325704.84333</v>
      </c>
      <c r="E174" s="11">
        <v>1976.5447300000001</v>
      </c>
      <c r="F174" s="11">
        <v>322959.75891999999</v>
      </c>
      <c r="G174" s="11">
        <v>1996.04429</v>
      </c>
      <c r="H174" s="11">
        <v>323521.91269000003</v>
      </c>
      <c r="I174" s="11">
        <v>1976.15551</v>
      </c>
      <c r="J174" s="11">
        <v>325106.38079000002</v>
      </c>
      <c r="K174" s="11">
        <v>1976.2456</v>
      </c>
      <c r="L174" s="11">
        <v>322922.28830000001</v>
      </c>
      <c r="M174" s="11">
        <v>1981.16146</v>
      </c>
    </row>
    <row r="175" spans="1:13" s="11" customFormat="1" ht="15" x14ac:dyDescent="0.25">
      <c r="A175" s="11" t="s">
        <v>2</v>
      </c>
      <c r="B175" s="11">
        <v>997</v>
      </c>
      <c r="C175" s="11">
        <v>1</v>
      </c>
      <c r="D175" s="11">
        <v>325704.84333</v>
      </c>
      <c r="E175" s="11">
        <v>1977.62742</v>
      </c>
      <c r="F175" s="11">
        <v>323004.86605999997</v>
      </c>
      <c r="G175" s="11">
        <v>1996.70731</v>
      </c>
      <c r="H175" s="11">
        <v>323336.26412000001</v>
      </c>
      <c r="I175" s="11">
        <v>1976.16337</v>
      </c>
      <c r="J175" s="11">
        <v>325163.71758</v>
      </c>
      <c r="K175" s="11">
        <v>1977.4006199999999</v>
      </c>
      <c r="L175" s="11">
        <v>322834.95536999998</v>
      </c>
      <c r="M175" s="11">
        <v>1985.23225</v>
      </c>
    </row>
    <row r="176" spans="1:13" s="11" customFormat="1" ht="15" x14ac:dyDescent="0.25">
      <c r="A176" s="11" t="s">
        <v>2</v>
      </c>
      <c r="B176" s="11">
        <v>997</v>
      </c>
      <c r="C176" s="11">
        <v>1</v>
      </c>
      <c r="D176" s="11">
        <v>325704.84333</v>
      </c>
      <c r="E176" s="11">
        <v>1976.3323800000001</v>
      </c>
      <c r="F176" s="11">
        <v>322897.28130999999</v>
      </c>
      <c r="G176" s="11">
        <v>1997.0898500000001</v>
      </c>
      <c r="H176" s="11">
        <v>323866.90548999998</v>
      </c>
      <c r="I176" s="11">
        <v>1976.1944699999999</v>
      </c>
      <c r="J176" s="11">
        <v>324474.16327000002</v>
      </c>
      <c r="K176" s="11">
        <v>1983.2015899999999</v>
      </c>
      <c r="L176" s="11">
        <v>322956.09305999998</v>
      </c>
      <c r="M176" s="11">
        <v>1987.04153</v>
      </c>
    </row>
    <row r="177" spans="1:13" s="11" customFormat="1" ht="15" x14ac:dyDescent="0.25">
      <c r="A177" s="11" t="s">
        <v>2</v>
      </c>
      <c r="B177" s="11">
        <v>997</v>
      </c>
      <c r="C177" s="11">
        <v>1</v>
      </c>
      <c r="D177" s="11">
        <v>325704.84333</v>
      </c>
      <c r="E177" s="11">
        <v>1978.02099</v>
      </c>
      <c r="F177" s="11">
        <v>322850.25163999997</v>
      </c>
      <c r="G177" s="11">
        <v>1994.7128</v>
      </c>
      <c r="H177" s="11">
        <v>323828.93949999998</v>
      </c>
      <c r="I177" s="11">
        <v>1976.2966699999999</v>
      </c>
      <c r="J177" s="11">
        <v>325272.66561999999</v>
      </c>
      <c r="K177" s="11">
        <v>1976.57006</v>
      </c>
      <c r="L177" s="11">
        <v>322829.46545000002</v>
      </c>
      <c r="M177" s="11">
        <v>1992.20966</v>
      </c>
    </row>
    <row r="178" spans="1:13" s="11" customFormat="1" ht="15" x14ac:dyDescent="0.25">
      <c r="A178" s="11" t="s">
        <v>2</v>
      </c>
      <c r="B178" s="11">
        <v>997</v>
      </c>
      <c r="C178" s="11">
        <v>1</v>
      </c>
      <c r="D178" s="11">
        <v>325704.84333</v>
      </c>
      <c r="E178" s="11">
        <v>1977.8282899999999</v>
      </c>
      <c r="F178" s="11">
        <v>323007.10587999999</v>
      </c>
      <c r="G178" s="11">
        <v>1999.0310300000001</v>
      </c>
      <c r="H178" s="11">
        <v>323931.55417000002</v>
      </c>
      <c r="I178" s="11">
        <v>1976.1839</v>
      </c>
      <c r="J178" s="11">
        <v>324809.48353000003</v>
      </c>
      <c r="K178" s="11">
        <v>1977.29937</v>
      </c>
      <c r="L178" s="11">
        <v>322821.87646</v>
      </c>
      <c r="M178" s="11">
        <v>1980.1261</v>
      </c>
    </row>
    <row r="179" spans="1:13" s="11" customFormat="1" ht="15" x14ac:dyDescent="0.25">
      <c r="A179" s="11" t="s">
        <v>2</v>
      </c>
      <c r="B179" s="11">
        <v>997</v>
      </c>
      <c r="C179" s="11">
        <v>1</v>
      </c>
      <c r="D179" s="11">
        <v>325704.84333</v>
      </c>
      <c r="E179" s="11">
        <v>1977.2287799999999</v>
      </c>
      <c r="F179" s="11">
        <v>323081.94542</v>
      </c>
      <c r="G179" s="11">
        <v>2004.9067399999999</v>
      </c>
      <c r="H179" s="11">
        <v>323813.56266</v>
      </c>
      <c r="I179" s="11">
        <v>1976.1983299999999</v>
      </c>
      <c r="J179" s="11">
        <v>324408.70202000003</v>
      </c>
      <c r="K179" s="11">
        <v>1976.69866</v>
      </c>
      <c r="L179" s="11">
        <v>322894.80450000003</v>
      </c>
      <c r="M179" s="11">
        <v>1994.48542</v>
      </c>
    </row>
    <row r="180" spans="1:13" s="11" customFormat="1" ht="15" x14ac:dyDescent="0.25">
      <c r="A180" s="11" t="s">
        <v>2</v>
      </c>
      <c r="B180" s="11">
        <v>997</v>
      </c>
      <c r="C180" s="11">
        <v>1</v>
      </c>
      <c r="D180" s="11">
        <v>325704.84333</v>
      </c>
      <c r="E180" s="11">
        <v>1976.7579699999999</v>
      </c>
      <c r="F180" s="11">
        <v>322885.77538000001</v>
      </c>
      <c r="G180" s="11">
        <v>1991.1155699999999</v>
      </c>
      <c r="H180" s="11">
        <v>323239.41207000002</v>
      </c>
      <c r="I180" s="11">
        <v>1976.20461</v>
      </c>
      <c r="J180" s="11">
        <v>325307.90097999998</v>
      </c>
      <c r="K180" s="11">
        <v>1980.53946</v>
      </c>
      <c r="L180" s="11">
        <v>322978.44224</v>
      </c>
      <c r="M180" s="11">
        <v>1995.5740599999999</v>
      </c>
    </row>
    <row r="181" spans="1:13" s="11" customFormat="1" ht="15" x14ac:dyDescent="0.25">
      <c r="A181" s="11" t="s">
        <v>2</v>
      </c>
      <c r="B181" s="11">
        <v>997</v>
      </c>
      <c r="C181" s="11">
        <v>1</v>
      </c>
      <c r="D181" s="11">
        <v>325704.84333</v>
      </c>
      <c r="E181" s="11">
        <v>1977.8844099999999</v>
      </c>
      <c r="F181" s="11">
        <v>322905.07542000001</v>
      </c>
      <c r="G181" s="11">
        <v>1989.3205599999999</v>
      </c>
      <c r="H181" s="11">
        <v>324000.29736999999</v>
      </c>
      <c r="I181" s="11">
        <v>1976.1805899999999</v>
      </c>
      <c r="J181" s="11">
        <v>324631.59126999998</v>
      </c>
      <c r="K181" s="11">
        <v>1978.1671100000001</v>
      </c>
      <c r="L181" s="11">
        <v>322837.06816000002</v>
      </c>
      <c r="M181" s="11">
        <v>1985.39338</v>
      </c>
    </row>
    <row r="182" spans="1:13" s="11" customFormat="1" ht="15" x14ac:dyDescent="0.25">
      <c r="A182" s="11" t="s">
        <v>2</v>
      </c>
      <c r="B182" s="11">
        <v>997</v>
      </c>
      <c r="C182" s="11">
        <v>1</v>
      </c>
      <c r="D182" s="11">
        <v>325704.84333</v>
      </c>
      <c r="E182" s="11">
        <v>1978.0769700000001</v>
      </c>
      <c r="F182" s="11">
        <v>322918.47301999998</v>
      </c>
      <c r="G182" s="11">
        <v>2003.8889799999999</v>
      </c>
      <c r="H182" s="11">
        <v>323624.93306000001</v>
      </c>
      <c r="I182" s="11">
        <v>1976.15139</v>
      </c>
      <c r="J182" s="11">
        <v>324166.7978</v>
      </c>
      <c r="K182" s="11">
        <v>1983.3878500000001</v>
      </c>
      <c r="L182" s="11">
        <v>322915.09894</v>
      </c>
      <c r="M182" s="11">
        <v>1987.4687799999999</v>
      </c>
    </row>
    <row r="183" spans="1:13" s="11" customFormat="1" ht="15" x14ac:dyDescent="0.25">
      <c r="A183" s="11" t="s">
        <v>0</v>
      </c>
      <c r="B183" s="11">
        <v>30</v>
      </c>
      <c r="C183" s="11">
        <v>0.4</v>
      </c>
      <c r="D183" s="11">
        <v>1025.2446500000001</v>
      </c>
      <c r="E183" s="11">
        <v>0.96865999999999997</v>
      </c>
      <c r="F183" s="11">
        <v>995.50248999999997</v>
      </c>
      <c r="G183" s="11">
        <v>0.96877000000000002</v>
      </c>
      <c r="H183" s="11">
        <v>995.50248999999997</v>
      </c>
      <c r="I183" s="11">
        <v>0.96262999999999999</v>
      </c>
      <c r="J183" s="11">
        <v>995.50248999999997</v>
      </c>
      <c r="K183" s="11">
        <v>0.96082999999999996</v>
      </c>
      <c r="L183" s="11">
        <v>995.50248999999997</v>
      </c>
      <c r="M183" s="11">
        <v>0.96150999999999998</v>
      </c>
    </row>
    <row r="184" spans="1:13" s="11" customFormat="1" ht="15" x14ac:dyDescent="0.25">
      <c r="A184" s="11" t="s">
        <v>0</v>
      </c>
      <c r="B184" s="11">
        <v>30</v>
      </c>
      <c r="C184" s="11">
        <v>0.4</v>
      </c>
      <c r="D184" s="11">
        <v>1025.2446500000001</v>
      </c>
      <c r="E184" s="11">
        <v>0.95728000000000002</v>
      </c>
      <c r="F184" s="11">
        <v>995.50248999999997</v>
      </c>
      <c r="G184" s="11">
        <v>0.96177999999999997</v>
      </c>
      <c r="H184" s="11">
        <v>1014.13518</v>
      </c>
      <c r="I184" s="11">
        <v>0.95799000000000001</v>
      </c>
      <c r="J184" s="11">
        <v>1014.13518</v>
      </c>
      <c r="K184" s="11">
        <v>0.96104999999999996</v>
      </c>
      <c r="L184" s="11">
        <v>995.50248999999997</v>
      </c>
      <c r="M184" s="11">
        <v>0.97358</v>
      </c>
    </row>
    <row r="185" spans="1:13" s="11" customFormat="1" ht="15" x14ac:dyDescent="0.25">
      <c r="A185" s="11" t="s">
        <v>0</v>
      </c>
      <c r="B185" s="11">
        <v>30</v>
      </c>
      <c r="C185" s="11">
        <v>0.4</v>
      </c>
      <c r="D185" s="11">
        <v>1025.2446500000001</v>
      </c>
      <c r="E185" s="11">
        <v>0.95698000000000005</v>
      </c>
      <c r="F185" s="11">
        <v>995.50248999999997</v>
      </c>
      <c r="G185" s="11">
        <v>0.96301000000000003</v>
      </c>
      <c r="H185" s="11">
        <v>995.50248999999997</v>
      </c>
      <c r="I185" s="11">
        <v>0.95762999999999998</v>
      </c>
      <c r="J185" s="11">
        <v>995.50248999999997</v>
      </c>
      <c r="K185" s="11">
        <v>0.95965999999999996</v>
      </c>
      <c r="L185" s="11">
        <v>995.50248999999997</v>
      </c>
      <c r="M185" s="11">
        <v>0.97206000000000004</v>
      </c>
    </row>
    <row r="186" spans="1:13" s="11" customFormat="1" ht="15" x14ac:dyDescent="0.25">
      <c r="A186" s="11" t="s">
        <v>0</v>
      </c>
      <c r="B186" s="11">
        <v>30</v>
      </c>
      <c r="C186" s="11">
        <v>0.4</v>
      </c>
      <c r="D186" s="11">
        <v>1025.2446500000001</v>
      </c>
      <c r="E186" s="11">
        <v>0.96438000000000001</v>
      </c>
      <c r="F186" s="11">
        <v>995.50248999999997</v>
      </c>
      <c r="G186" s="11">
        <v>0.95777000000000001</v>
      </c>
      <c r="H186" s="11">
        <v>995.50248999999997</v>
      </c>
      <c r="I186" s="11">
        <v>0.96182000000000001</v>
      </c>
      <c r="J186" s="11">
        <v>995.50248999999997</v>
      </c>
      <c r="K186" s="11">
        <v>0.96030000000000004</v>
      </c>
      <c r="L186" s="11">
        <v>995.50248999999997</v>
      </c>
      <c r="M186" s="11">
        <v>0.97985999999999995</v>
      </c>
    </row>
    <row r="187" spans="1:13" s="11" customFormat="1" ht="15" x14ac:dyDescent="0.25">
      <c r="A187" s="11" t="s">
        <v>0</v>
      </c>
      <c r="B187" s="11">
        <v>30</v>
      </c>
      <c r="C187" s="11">
        <v>0.4</v>
      </c>
      <c r="D187" s="11">
        <v>1023.46132</v>
      </c>
      <c r="E187" s="11">
        <v>0.96477000000000002</v>
      </c>
      <c r="F187" s="11">
        <v>995.50248999999997</v>
      </c>
      <c r="G187" s="11">
        <v>0.96777000000000002</v>
      </c>
      <c r="H187" s="11">
        <v>995.50248999999997</v>
      </c>
      <c r="I187" s="11">
        <v>0.95814999999999995</v>
      </c>
      <c r="J187" s="11">
        <v>995.50248999999997</v>
      </c>
      <c r="K187" s="11">
        <v>0.96211999999999998</v>
      </c>
      <c r="L187" s="11">
        <v>995.50248999999997</v>
      </c>
      <c r="M187" s="11">
        <v>0.96591000000000005</v>
      </c>
    </row>
    <row r="188" spans="1:13" s="11" customFormat="1" ht="15" x14ac:dyDescent="0.25">
      <c r="A188" s="11" t="s">
        <v>0</v>
      </c>
      <c r="B188" s="11">
        <v>30</v>
      </c>
      <c r="C188" s="11">
        <v>0.4</v>
      </c>
      <c r="D188" s="11">
        <v>1023.46132</v>
      </c>
      <c r="E188" s="11">
        <v>0.95964000000000005</v>
      </c>
      <c r="F188" s="11">
        <v>995.50248999999997</v>
      </c>
      <c r="G188" s="11">
        <v>0.96714</v>
      </c>
      <c r="H188" s="11">
        <v>995.50248999999997</v>
      </c>
      <c r="I188" s="11">
        <v>0.95940999999999999</v>
      </c>
      <c r="J188" s="11">
        <v>995.50248999999997</v>
      </c>
      <c r="K188" s="11">
        <v>0.96116999999999997</v>
      </c>
      <c r="L188" s="11">
        <v>995.50248999999997</v>
      </c>
      <c r="M188" s="11">
        <v>0.97391000000000005</v>
      </c>
    </row>
    <row r="189" spans="1:13" s="11" customFormat="1" ht="15" x14ac:dyDescent="0.25">
      <c r="A189" s="11" t="s">
        <v>0</v>
      </c>
      <c r="B189" s="11">
        <v>30</v>
      </c>
      <c r="C189" s="11">
        <v>0.4</v>
      </c>
      <c r="D189" s="11">
        <v>1025.2446500000001</v>
      </c>
      <c r="E189" s="11">
        <v>0.98928000000000005</v>
      </c>
      <c r="F189" s="11">
        <v>995.50248999999997</v>
      </c>
      <c r="G189" s="11">
        <v>1.27311</v>
      </c>
      <c r="H189" s="11">
        <v>995.50248999999997</v>
      </c>
      <c r="I189" s="11">
        <v>0.96843999999999997</v>
      </c>
      <c r="J189" s="11">
        <v>1014.13518</v>
      </c>
      <c r="K189" s="11">
        <v>0.95952999999999999</v>
      </c>
      <c r="L189" s="11">
        <v>995.50248999999997</v>
      </c>
      <c r="M189" s="11">
        <v>0.97233999999999998</v>
      </c>
    </row>
    <row r="190" spans="1:13" s="11" customFormat="1" ht="15" x14ac:dyDescent="0.25">
      <c r="A190" s="11" t="s">
        <v>0</v>
      </c>
      <c r="B190" s="11">
        <v>30</v>
      </c>
      <c r="C190" s="11">
        <v>0.4</v>
      </c>
      <c r="D190" s="11">
        <v>1018.97878</v>
      </c>
      <c r="E190" s="11">
        <v>0.96194000000000002</v>
      </c>
      <c r="F190" s="11">
        <v>995.50248999999997</v>
      </c>
      <c r="G190" s="11">
        <v>0.96838000000000002</v>
      </c>
      <c r="H190" s="11">
        <v>995.50248999999997</v>
      </c>
      <c r="I190" s="11">
        <v>0.95923000000000003</v>
      </c>
      <c r="J190" s="11">
        <v>1014.13518</v>
      </c>
      <c r="K190" s="11">
        <v>0.95677999999999996</v>
      </c>
      <c r="L190" s="11">
        <v>995.50248999999997</v>
      </c>
      <c r="M190" s="11">
        <v>0.97267999999999999</v>
      </c>
    </row>
    <row r="191" spans="1:13" s="11" customFormat="1" ht="15" x14ac:dyDescent="0.25">
      <c r="A191" s="11" t="s">
        <v>0</v>
      </c>
      <c r="B191" s="11">
        <v>30</v>
      </c>
      <c r="C191" s="11">
        <v>0.4</v>
      </c>
      <c r="D191" s="11">
        <v>1015.93732</v>
      </c>
      <c r="E191" s="11">
        <v>0.96011000000000002</v>
      </c>
      <c r="F191" s="11">
        <v>995.50248999999997</v>
      </c>
      <c r="G191" s="11">
        <v>0.95992999999999995</v>
      </c>
      <c r="H191" s="11">
        <v>995.50248999999997</v>
      </c>
      <c r="I191" s="11">
        <v>0.95870999999999995</v>
      </c>
      <c r="J191" s="11">
        <v>995.50248999999997</v>
      </c>
      <c r="K191" s="11">
        <v>0.95899999999999996</v>
      </c>
      <c r="L191" s="11">
        <v>995.50248999999997</v>
      </c>
      <c r="M191" s="11">
        <v>0.96606000000000003</v>
      </c>
    </row>
    <row r="192" spans="1:13" s="11" customFormat="1" ht="15" x14ac:dyDescent="0.25">
      <c r="A192" s="11" t="s">
        <v>0</v>
      </c>
      <c r="B192" s="11">
        <v>30</v>
      </c>
      <c r="C192" s="11">
        <v>0.4</v>
      </c>
      <c r="D192" s="11">
        <v>996.61514999999997</v>
      </c>
      <c r="E192" s="11">
        <v>0.96006999999999998</v>
      </c>
      <c r="F192" s="11">
        <v>995.50248999999997</v>
      </c>
      <c r="G192" s="11">
        <v>0.96850000000000003</v>
      </c>
      <c r="H192" s="11">
        <v>995.50248999999997</v>
      </c>
      <c r="I192" s="11">
        <v>0.96367000000000003</v>
      </c>
      <c r="J192" s="11">
        <v>1014.13518</v>
      </c>
      <c r="K192" s="11">
        <v>0.95586000000000004</v>
      </c>
      <c r="L192" s="11">
        <v>995.50248999999997</v>
      </c>
      <c r="M192" s="11">
        <v>0.95935000000000004</v>
      </c>
    </row>
    <row r="193" spans="1:13" s="11" customFormat="1" ht="15" x14ac:dyDescent="0.25">
      <c r="A193" s="11" t="s">
        <v>0</v>
      </c>
      <c r="B193" s="11">
        <v>30</v>
      </c>
      <c r="C193" s="11">
        <v>0.7</v>
      </c>
      <c r="D193" s="11">
        <v>694.58</v>
      </c>
      <c r="E193" s="11">
        <v>1.39716</v>
      </c>
      <c r="F193" s="11">
        <v>675.38611000000003</v>
      </c>
      <c r="G193" s="11">
        <v>1.3495299999999999</v>
      </c>
      <c r="H193" s="11">
        <v>697.05580999999995</v>
      </c>
      <c r="I193" s="11">
        <v>1.3374699999999999</v>
      </c>
      <c r="J193" s="11">
        <v>709.03980000000001</v>
      </c>
      <c r="K193" s="11">
        <v>1.3435600000000001</v>
      </c>
      <c r="L193" s="11">
        <v>675.36581000000001</v>
      </c>
      <c r="M193" s="11">
        <v>1.3424100000000001</v>
      </c>
    </row>
    <row r="194" spans="1:13" s="11" customFormat="1" ht="15" x14ac:dyDescent="0.25">
      <c r="A194" s="11" t="s">
        <v>0</v>
      </c>
      <c r="B194" s="11">
        <v>30</v>
      </c>
      <c r="C194" s="11">
        <v>0.7</v>
      </c>
      <c r="D194" s="11">
        <v>694.58</v>
      </c>
      <c r="E194" s="11">
        <v>1.34199</v>
      </c>
      <c r="F194" s="11">
        <v>675.38611000000003</v>
      </c>
      <c r="G194" s="11">
        <v>1.3484</v>
      </c>
      <c r="H194" s="11">
        <v>689.08407</v>
      </c>
      <c r="I194" s="11">
        <v>1.35636</v>
      </c>
      <c r="J194" s="11">
        <v>697.05580999999995</v>
      </c>
      <c r="K194" s="11">
        <v>1.34066</v>
      </c>
      <c r="L194" s="11">
        <v>675.36581000000001</v>
      </c>
      <c r="M194" s="11">
        <v>1.3408500000000001</v>
      </c>
    </row>
    <row r="195" spans="1:13" s="11" customFormat="1" ht="15" x14ac:dyDescent="0.25">
      <c r="A195" s="11" t="s">
        <v>0</v>
      </c>
      <c r="B195" s="11">
        <v>30</v>
      </c>
      <c r="C195" s="11">
        <v>0.7</v>
      </c>
      <c r="D195" s="11">
        <v>694.58</v>
      </c>
      <c r="E195" s="11">
        <v>1.34199</v>
      </c>
      <c r="F195" s="11">
        <v>675.36989000000005</v>
      </c>
      <c r="G195" s="11">
        <v>1.34405</v>
      </c>
      <c r="H195" s="11">
        <v>747.70027000000005</v>
      </c>
      <c r="I195" s="11">
        <v>1.34951</v>
      </c>
      <c r="J195" s="11">
        <v>757.02619000000004</v>
      </c>
      <c r="K195" s="11">
        <v>1.33833</v>
      </c>
      <c r="L195" s="11">
        <v>675.38611000000003</v>
      </c>
      <c r="M195" s="11">
        <v>1.33944</v>
      </c>
    </row>
    <row r="196" spans="1:13" s="11" customFormat="1" ht="15" x14ac:dyDescent="0.25">
      <c r="A196" s="11" t="s">
        <v>0</v>
      </c>
      <c r="B196" s="11">
        <v>30</v>
      </c>
      <c r="C196" s="11">
        <v>0.7</v>
      </c>
      <c r="D196" s="11">
        <v>694.58</v>
      </c>
      <c r="E196" s="11">
        <v>1.363</v>
      </c>
      <c r="F196" s="11">
        <v>675.47965999999997</v>
      </c>
      <c r="G196" s="11">
        <v>1.33819</v>
      </c>
      <c r="H196" s="11">
        <v>692.52247999999997</v>
      </c>
      <c r="I196" s="11">
        <v>1.3440099999999999</v>
      </c>
      <c r="J196" s="11">
        <v>706.53458000000001</v>
      </c>
      <c r="K196" s="11">
        <v>1.3372599999999999</v>
      </c>
      <c r="L196" s="11">
        <v>675.36581000000001</v>
      </c>
      <c r="M196" s="11">
        <v>1.33958</v>
      </c>
    </row>
    <row r="197" spans="1:13" s="11" customFormat="1" ht="15" x14ac:dyDescent="0.25">
      <c r="A197" s="11" t="s">
        <v>0</v>
      </c>
      <c r="B197" s="11">
        <v>30</v>
      </c>
      <c r="C197" s="11">
        <v>0.7</v>
      </c>
      <c r="D197" s="11">
        <v>694.58</v>
      </c>
      <c r="E197" s="11">
        <v>1.3558699999999999</v>
      </c>
      <c r="F197" s="11">
        <v>675.38611000000003</v>
      </c>
      <c r="G197" s="11">
        <v>1.58335</v>
      </c>
      <c r="H197" s="11">
        <v>692.52574000000004</v>
      </c>
      <c r="I197" s="11">
        <v>1.3379799999999999</v>
      </c>
      <c r="J197" s="11">
        <v>747.70027000000005</v>
      </c>
      <c r="K197" s="11">
        <v>1.3377600000000001</v>
      </c>
      <c r="L197" s="11">
        <v>675.36989000000005</v>
      </c>
      <c r="M197" s="11">
        <v>1.3539099999999999</v>
      </c>
    </row>
    <row r="198" spans="1:13" s="11" customFormat="1" ht="15" x14ac:dyDescent="0.25">
      <c r="A198" s="11" t="s">
        <v>0</v>
      </c>
      <c r="B198" s="11">
        <v>30</v>
      </c>
      <c r="C198" s="11">
        <v>0.7</v>
      </c>
      <c r="D198" s="11">
        <v>694.58</v>
      </c>
      <c r="E198" s="11">
        <v>1.34619</v>
      </c>
      <c r="F198" s="11">
        <v>675.36989000000005</v>
      </c>
      <c r="G198" s="11">
        <v>1.3425199999999999</v>
      </c>
      <c r="H198" s="11">
        <v>677.67214999999999</v>
      </c>
      <c r="I198" s="11">
        <v>1.33809</v>
      </c>
      <c r="J198" s="11">
        <v>752.83546000000001</v>
      </c>
      <c r="K198" s="11">
        <v>1.43285</v>
      </c>
      <c r="L198" s="11">
        <v>675.36581000000001</v>
      </c>
      <c r="M198" s="11">
        <v>1.35155</v>
      </c>
    </row>
    <row r="199" spans="1:13" s="11" customFormat="1" ht="15" x14ac:dyDescent="0.25">
      <c r="A199" s="11" t="s">
        <v>0</v>
      </c>
      <c r="B199" s="11">
        <v>30</v>
      </c>
      <c r="C199" s="11">
        <v>0.7</v>
      </c>
      <c r="D199" s="11">
        <v>694.58</v>
      </c>
      <c r="E199" s="11">
        <v>1.3615999999999999</v>
      </c>
      <c r="F199" s="11">
        <v>675.36989000000005</v>
      </c>
      <c r="G199" s="11">
        <v>1.33843</v>
      </c>
      <c r="H199" s="11">
        <v>675.83573999999999</v>
      </c>
      <c r="I199" s="11">
        <v>1.3378699999999999</v>
      </c>
      <c r="J199" s="11">
        <v>726.19973000000005</v>
      </c>
      <c r="K199" s="11">
        <v>1.3370200000000001</v>
      </c>
      <c r="L199" s="11">
        <v>675.36989000000005</v>
      </c>
      <c r="M199" s="11">
        <v>1.34524</v>
      </c>
    </row>
    <row r="200" spans="1:13" s="11" customFormat="1" ht="15" x14ac:dyDescent="0.25">
      <c r="A200" s="11" t="s">
        <v>0</v>
      </c>
      <c r="B200" s="11">
        <v>30</v>
      </c>
      <c r="C200" s="11">
        <v>0.7</v>
      </c>
      <c r="D200" s="11">
        <v>694.58</v>
      </c>
      <c r="E200" s="11">
        <v>1.3599699999999999</v>
      </c>
      <c r="F200" s="11">
        <v>675.38611000000003</v>
      </c>
      <c r="G200" s="11">
        <v>1.33762</v>
      </c>
      <c r="H200" s="11">
        <v>677.56278999999995</v>
      </c>
      <c r="I200" s="11">
        <v>1.34457</v>
      </c>
      <c r="J200" s="11">
        <v>725.61197000000004</v>
      </c>
      <c r="K200" s="11">
        <v>1.3417699999999999</v>
      </c>
      <c r="L200" s="11">
        <v>675.53542000000004</v>
      </c>
      <c r="M200" s="11">
        <v>1.3423400000000001</v>
      </c>
    </row>
    <row r="201" spans="1:13" s="11" customFormat="1" ht="15" x14ac:dyDescent="0.25">
      <c r="A201" s="11" t="s">
        <v>0</v>
      </c>
      <c r="B201" s="11">
        <v>30</v>
      </c>
      <c r="C201" s="11">
        <v>0.7</v>
      </c>
      <c r="D201" s="11">
        <v>694.58</v>
      </c>
      <c r="E201" s="11">
        <v>1.3636299999999999</v>
      </c>
      <c r="F201" s="11">
        <v>675.38611000000003</v>
      </c>
      <c r="G201" s="11">
        <v>1.3380700000000001</v>
      </c>
      <c r="H201" s="11">
        <v>706.50333000000001</v>
      </c>
      <c r="I201" s="11">
        <v>1.3427899999999999</v>
      </c>
      <c r="J201" s="11">
        <v>730.53332999999998</v>
      </c>
      <c r="K201" s="11">
        <v>1.33812</v>
      </c>
      <c r="L201" s="11">
        <v>675.36581000000001</v>
      </c>
      <c r="M201" s="11">
        <v>1.3546899999999999</v>
      </c>
    </row>
    <row r="202" spans="1:13" s="11" customFormat="1" ht="15" x14ac:dyDescent="0.25">
      <c r="A202" s="11" t="s">
        <v>0</v>
      </c>
      <c r="B202" s="11">
        <v>30</v>
      </c>
      <c r="C202" s="11">
        <v>0.7</v>
      </c>
      <c r="D202" s="11">
        <v>694.58</v>
      </c>
      <c r="E202" s="11">
        <v>1.33735</v>
      </c>
      <c r="F202" s="11">
        <v>675.47965999999997</v>
      </c>
      <c r="G202" s="11">
        <v>1.3373299999999999</v>
      </c>
      <c r="H202" s="11">
        <v>706.39146000000005</v>
      </c>
      <c r="I202" s="11">
        <v>1.33822</v>
      </c>
      <c r="J202" s="11">
        <v>696.62666999999999</v>
      </c>
      <c r="K202" s="11">
        <v>1.3421700000000001</v>
      </c>
      <c r="L202" s="11">
        <v>675.36581000000001</v>
      </c>
      <c r="M202" s="11">
        <v>1.3490599999999999</v>
      </c>
    </row>
    <row r="203" spans="1:13" s="11" customFormat="1" ht="15" x14ac:dyDescent="0.25">
      <c r="A203" s="11" t="s">
        <v>0</v>
      </c>
      <c r="B203" s="11">
        <v>30</v>
      </c>
      <c r="C203" s="11">
        <v>1</v>
      </c>
      <c r="D203" s="11">
        <v>676.92179999999996</v>
      </c>
      <c r="E203" s="11">
        <v>2.5266799999999998</v>
      </c>
      <c r="F203" s="11">
        <v>658.11348999999996</v>
      </c>
      <c r="G203" s="11">
        <v>2.5298699999999998</v>
      </c>
      <c r="H203" s="11">
        <v>672.2</v>
      </c>
      <c r="I203" s="11">
        <v>2.52284</v>
      </c>
      <c r="J203" s="11">
        <v>666.37681999999995</v>
      </c>
      <c r="K203" s="11">
        <v>2.5214799999999999</v>
      </c>
      <c r="L203" s="11">
        <v>655.43295999999998</v>
      </c>
      <c r="M203" s="11">
        <v>2.5192600000000001</v>
      </c>
    </row>
    <row r="204" spans="1:13" s="11" customFormat="1" ht="15" x14ac:dyDescent="0.25">
      <c r="A204" s="11" t="s">
        <v>0</v>
      </c>
      <c r="B204" s="11">
        <v>30</v>
      </c>
      <c r="C204" s="11">
        <v>1</v>
      </c>
      <c r="D204" s="11">
        <v>687.80426999999997</v>
      </c>
      <c r="E204" s="11">
        <v>2.52827</v>
      </c>
      <c r="F204" s="11">
        <v>657.98015999999996</v>
      </c>
      <c r="G204" s="11">
        <v>2.5209600000000001</v>
      </c>
      <c r="H204" s="11">
        <v>669.46559000000002</v>
      </c>
      <c r="I204" s="11">
        <v>2.5268899999999999</v>
      </c>
      <c r="J204" s="11">
        <v>660.41</v>
      </c>
      <c r="K204" s="11">
        <v>2.5152299999999999</v>
      </c>
      <c r="L204" s="11">
        <v>655.43295999999998</v>
      </c>
      <c r="M204" s="11">
        <v>2.5264500000000001</v>
      </c>
    </row>
    <row r="205" spans="1:13" s="11" customFormat="1" ht="15" x14ac:dyDescent="0.25">
      <c r="A205" s="11" t="s">
        <v>0</v>
      </c>
      <c r="B205" s="11">
        <v>30</v>
      </c>
      <c r="C205" s="11">
        <v>1</v>
      </c>
      <c r="D205" s="11">
        <v>677.03524000000004</v>
      </c>
      <c r="E205" s="11">
        <v>2.52515</v>
      </c>
      <c r="F205" s="11">
        <v>658.13789999999995</v>
      </c>
      <c r="G205" s="11">
        <v>2.5156000000000001</v>
      </c>
      <c r="H205" s="11">
        <v>676.20681999999999</v>
      </c>
      <c r="I205" s="11">
        <v>2.78538</v>
      </c>
      <c r="J205" s="11">
        <v>662.37</v>
      </c>
      <c r="K205" s="11">
        <v>2.5213000000000001</v>
      </c>
      <c r="L205" s="11">
        <v>655.43295999999998</v>
      </c>
      <c r="M205" s="11">
        <v>2.5290400000000002</v>
      </c>
    </row>
    <row r="206" spans="1:13" s="11" customFormat="1" ht="15" x14ac:dyDescent="0.25">
      <c r="A206" s="11" t="s">
        <v>0</v>
      </c>
      <c r="B206" s="11">
        <v>30</v>
      </c>
      <c r="C206" s="11">
        <v>1</v>
      </c>
      <c r="D206" s="11">
        <v>677.04136000000005</v>
      </c>
      <c r="E206" s="11">
        <v>2.5269200000000001</v>
      </c>
      <c r="F206" s="11">
        <v>657.98015999999996</v>
      </c>
      <c r="G206" s="11">
        <v>2.5267499999999998</v>
      </c>
      <c r="H206" s="11">
        <v>674.88914999999997</v>
      </c>
      <c r="I206" s="11">
        <v>2.5156800000000001</v>
      </c>
      <c r="J206" s="11">
        <v>676.20681999999999</v>
      </c>
      <c r="K206" s="11">
        <v>2.5194000000000001</v>
      </c>
      <c r="L206" s="11">
        <v>655.43295999999998</v>
      </c>
      <c r="M206" s="11">
        <v>2.5280499999999999</v>
      </c>
    </row>
    <row r="207" spans="1:13" s="11" customFormat="1" ht="15" x14ac:dyDescent="0.25">
      <c r="A207" s="11" t="s">
        <v>0</v>
      </c>
      <c r="B207" s="11">
        <v>30</v>
      </c>
      <c r="C207" s="11">
        <v>1</v>
      </c>
      <c r="D207" s="11">
        <v>681.48333000000002</v>
      </c>
      <c r="E207" s="11">
        <v>2.5304000000000002</v>
      </c>
      <c r="F207" s="11">
        <v>658.00455999999997</v>
      </c>
      <c r="G207" s="11">
        <v>2.5203600000000002</v>
      </c>
      <c r="H207" s="11">
        <v>699.59542999999996</v>
      </c>
      <c r="I207" s="11">
        <v>2.5242800000000001</v>
      </c>
      <c r="J207" s="11">
        <v>667.30077000000006</v>
      </c>
      <c r="K207" s="11">
        <v>2.5212400000000001</v>
      </c>
      <c r="L207" s="11">
        <v>655.43295999999998</v>
      </c>
      <c r="M207" s="11">
        <v>2.5353699999999999</v>
      </c>
    </row>
    <row r="208" spans="1:13" s="11" customFormat="1" ht="15" x14ac:dyDescent="0.25">
      <c r="A208" s="11" t="s">
        <v>0</v>
      </c>
      <c r="B208" s="11">
        <v>30</v>
      </c>
      <c r="C208" s="11">
        <v>1</v>
      </c>
      <c r="D208" s="11">
        <v>665.25616000000002</v>
      </c>
      <c r="E208" s="11">
        <v>2.5241600000000002</v>
      </c>
      <c r="F208" s="11">
        <v>657.98015999999996</v>
      </c>
      <c r="G208" s="11">
        <v>2.5351499999999998</v>
      </c>
      <c r="H208" s="11">
        <v>669.14714000000004</v>
      </c>
      <c r="I208" s="11">
        <v>2.5436800000000002</v>
      </c>
      <c r="J208" s="11">
        <v>669.25325999999995</v>
      </c>
      <c r="K208" s="11">
        <v>2.5190000000000001</v>
      </c>
      <c r="L208" s="11">
        <v>655.43295999999998</v>
      </c>
      <c r="M208" s="11">
        <v>2.52902</v>
      </c>
    </row>
    <row r="209" spans="1:13" s="11" customFormat="1" ht="15" x14ac:dyDescent="0.25">
      <c r="A209" s="11" t="s">
        <v>0</v>
      </c>
      <c r="B209" s="11">
        <v>30</v>
      </c>
      <c r="C209" s="11">
        <v>1</v>
      </c>
      <c r="D209" s="11">
        <v>688.96096999999997</v>
      </c>
      <c r="E209" s="11">
        <v>2.5290900000000001</v>
      </c>
      <c r="F209" s="11">
        <v>658.11348999999996</v>
      </c>
      <c r="G209" s="11">
        <v>2.5289999999999999</v>
      </c>
      <c r="H209" s="11">
        <v>694.28228000000001</v>
      </c>
      <c r="I209" s="11">
        <v>2.52298</v>
      </c>
      <c r="J209" s="11">
        <v>662.37</v>
      </c>
      <c r="K209" s="11">
        <v>2.5194399999999999</v>
      </c>
      <c r="L209" s="11">
        <v>655.43295999999998</v>
      </c>
      <c r="M209" s="11">
        <v>2.5139999999999998</v>
      </c>
    </row>
    <row r="210" spans="1:13" s="11" customFormat="1" ht="15" x14ac:dyDescent="0.25">
      <c r="A210" s="11" t="s">
        <v>0</v>
      </c>
      <c r="B210" s="11">
        <v>30</v>
      </c>
      <c r="C210" s="11">
        <v>1</v>
      </c>
      <c r="D210" s="11">
        <v>657.35562000000004</v>
      </c>
      <c r="E210" s="11">
        <v>2.5191400000000002</v>
      </c>
      <c r="F210" s="11">
        <v>657.98015999999996</v>
      </c>
      <c r="G210" s="11">
        <v>2.5167999999999999</v>
      </c>
      <c r="H210" s="11">
        <v>655.43295999999998</v>
      </c>
      <c r="I210" s="11">
        <v>2.5232700000000001</v>
      </c>
      <c r="J210" s="11">
        <v>666.33015999999998</v>
      </c>
      <c r="K210" s="11">
        <v>2.5148100000000002</v>
      </c>
      <c r="L210" s="11">
        <v>655.43295999999998</v>
      </c>
      <c r="M210" s="11">
        <v>2.5353599999999998</v>
      </c>
    </row>
    <row r="211" spans="1:13" s="11" customFormat="1" ht="15" x14ac:dyDescent="0.25">
      <c r="A211" s="11" t="s">
        <v>0</v>
      </c>
      <c r="B211" s="11">
        <v>30</v>
      </c>
      <c r="C211" s="11">
        <v>1</v>
      </c>
      <c r="D211" s="11">
        <v>688.00283999999999</v>
      </c>
      <c r="E211" s="11">
        <v>2.52522</v>
      </c>
      <c r="F211" s="11">
        <v>657.98015999999996</v>
      </c>
      <c r="G211" s="11">
        <v>2.52433</v>
      </c>
      <c r="H211" s="11">
        <v>655.43295999999998</v>
      </c>
      <c r="I211" s="11">
        <v>2.5174300000000001</v>
      </c>
      <c r="J211" s="11">
        <v>708.41319999999996</v>
      </c>
      <c r="K211" s="11">
        <v>2.5150000000000001</v>
      </c>
      <c r="L211" s="11">
        <v>655.43295999999998</v>
      </c>
      <c r="M211" s="11">
        <v>2.53105</v>
      </c>
    </row>
    <row r="212" spans="1:13" s="11" customFormat="1" ht="15" x14ac:dyDescent="0.25">
      <c r="A212" s="11" t="s">
        <v>0</v>
      </c>
      <c r="B212" s="11">
        <v>30</v>
      </c>
      <c r="C212" s="11">
        <v>1</v>
      </c>
      <c r="D212" s="11">
        <v>699.02291000000002</v>
      </c>
      <c r="E212" s="11">
        <v>2.5479400000000001</v>
      </c>
      <c r="F212" s="11">
        <v>657.98015999999996</v>
      </c>
      <c r="G212" s="11">
        <v>2.5197099999999999</v>
      </c>
      <c r="H212" s="11">
        <v>655.43295999999998</v>
      </c>
      <c r="I212" s="11">
        <v>2.5167899999999999</v>
      </c>
      <c r="J212" s="11">
        <v>718.24</v>
      </c>
      <c r="K212" s="11">
        <v>2.5197099999999999</v>
      </c>
      <c r="L212" s="11">
        <v>655.43907999999999</v>
      </c>
      <c r="M212" s="11">
        <v>2.5282499999999999</v>
      </c>
    </row>
    <row r="213" spans="1:13" s="11" customFormat="1" ht="15" x14ac:dyDescent="0.25">
      <c r="A213" s="11" t="s">
        <v>0</v>
      </c>
      <c r="B213" s="11">
        <v>100</v>
      </c>
      <c r="C213" s="11">
        <v>0.4</v>
      </c>
      <c r="D213" s="11">
        <v>2099.6066900000001</v>
      </c>
      <c r="E213" s="11">
        <v>7.4000899999999996</v>
      </c>
      <c r="F213" s="11">
        <v>1843.2501999999999</v>
      </c>
      <c r="G213" s="11">
        <v>7.3338799999999997</v>
      </c>
      <c r="H213" s="11">
        <v>2027.13741</v>
      </c>
      <c r="I213" s="11">
        <v>7.3401800000000001</v>
      </c>
      <c r="J213" s="11">
        <v>1860.86</v>
      </c>
      <c r="K213" s="11">
        <v>7.3601400000000003</v>
      </c>
      <c r="L213" s="11">
        <v>1831.1488999999999</v>
      </c>
      <c r="M213" s="11">
        <v>7.3611700000000004</v>
      </c>
    </row>
    <row r="214" spans="1:13" s="11" customFormat="1" ht="15" x14ac:dyDescent="0.25">
      <c r="A214" s="11" t="s">
        <v>0</v>
      </c>
      <c r="B214" s="11">
        <v>100</v>
      </c>
      <c r="C214" s="11">
        <v>0.4</v>
      </c>
      <c r="D214" s="11">
        <v>2068.84654</v>
      </c>
      <c r="E214" s="11">
        <v>7.3366100000000003</v>
      </c>
      <c r="F214" s="11">
        <v>1828.9613999999999</v>
      </c>
      <c r="G214" s="11">
        <v>7.4124699999999999</v>
      </c>
      <c r="H214" s="11">
        <v>1990.99656</v>
      </c>
      <c r="I214" s="11">
        <v>7.3428699999999996</v>
      </c>
      <c r="J214" s="11">
        <v>1938.44722</v>
      </c>
      <c r="K214" s="11">
        <v>7.3581200000000004</v>
      </c>
      <c r="L214" s="11">
        <v>1822.2392400000001</v>
      </c>
      <c r="M214" s="11">
        <v>7.3470300000000002</v>
      </c>
    </row>
    <row r="215" spans="1:13" s="11" customFormat="1" ht="15" x14ac:dyDescent="0.25">
      <c r="A215" s="11" t="s">
        <v>0</v>
      </c>
      <c r="B215" s="11">
        <v>100</v>
      </c>
      <c r="C215" s="11">
        <v>0.4</v>
      </c>
      <c r="D215" s="11">
        <v>2038.50028</v>
      </c>
      <c r="E215" s="11">
        <v>7.3685600000000004</v>
      </c>
      <c r="F215" s="11">
        <v>1845.18506</v>
      </c>
      <c r="G215" s="11">
        <v>7.3869400000000001</v>
      </c>
      <c r="H215" s="11">
        <v>1924.58204</v>
      </c>
      <c r="I215" s="11">
        <v>7.3520500000000002</v>
      </c>
      <c r="J215" s="11">
        <v>1863.1340600000001</v>
      </c>
      <c r="K215" s="11">
        <v>7.3660500000000004</v>
      </c>
      <c r="L215" s="11">
        <v>1788.32203</v>
      </c>
      <c r="M215" s="11">
        <v>7.4005700000000001</v>
      </c>
    </row>
    <row r="216" spans="1:13" s="11" customFormat="1" ht="15" x14ac:dyDescent="0.25">
      <c r="A216" s="11" t="s">
        <v>0</v>
      </c>
      <c r="B216" s="11">
        <v>100</v>
      </c>
      <c r="C216" s="11">
        <v>0.4</v>
      </c>
      <c r="D216" s="11">
        <v>2112.59654</v>
      </c>
      <c r="E216" s="11">
        <v>7.75814</v>
      </c>
      <c r="F216" s="11">
        <v>1832.3963900000001</v>
      </c>
      <c r="G216" s="11">
        <v>7.3742299999999998</v>
      </c>
      <c r="H216" s="11">
        <v>2080.7688499999999</v>
      </c>
      <c r="I216" s="11">
        <v>7.3379700000000003</v>
      </c>
      <c r="J216" s="11">
        <v>1876.3507500000001</v>
      </c>
      <c r="K216" s="11">
        <v>7.3691000000000004</v>
      </c>
      <c r="L216" s="11">
        <v>1816.9365499999999</v>
      </c>
      <c r="M216" s="11">
        <v>7.4463499999999998</v>
      </c>
    </row>
    <row r="217" spans="1:13" s="11" customFormat="1" ht="15" x14ac:dyDescent="0.25">
      <c r="A217" s="11" t="s">
        <v>0</v>
      </c>
      <c r="B217" s="11">
        <v>100</v>
      </c>
      <c r="C217" s="11">
        <v>0.4</v>
      </c>
      <c r="D217" s="11">
        <v>2126.1817000000001</v>
      </c>
      <c r="E217" s="11">
        <v>7.3796600000000003</v>
      </c>
      <c r="F217" s="11">
        <v>1803.7576200000001</v>
      </c>
      <c r="G217" s="11">
        <v>7.4703600000000003</v>
      </c>
      <c r="H217" s="11">
        <v>1982.5490299999999</v>
      </c>
      <c r="I217" s="11">
        <v>7.3349200000000003</v>
      </c>
      <c r="J217" s="11">
        <v>1927.6885299999999</v>
      </c>
      <c r="K217" s="11">
        <v>7.3617999999999997</v>
      </c>
      <c r="L217" s="11">
        <v>1812.7373600000001</v>
      </c>
      <c r="M217" s="11">
        <v>7.3705400000000001</v>
      </c>
    </row>
    <row r="218" spans="1:13" s="11" customFormat="1" ht="15" x14ac:dyDescent="0.25">
      <c r="A218" s="11" t="s">
        <v>0</v>
      </c>
      <c r="B218" s="11">
        <v>100</v>
      </c>
      <c r="C218" s="11">
        <v>0.4</v>
      </c>
      <c r="D218" s="11">
        <v>2067.4359899999999</v>
      </c>
      <c r="E218" s="11">
        <v>7.39194</v>
      </c>
      <c r="F218" s="11">
        <v>1818.6363899999999</v>
      </c>
      <c r="G218" s="11">
        <v>7.38239</v>
      </c>
      <c r="H218" s="11">
        <v>2078.88751</v>
      </c>
      <c r="I218" s="11">
        <v>7.3438299999999996</v>
      </c>
      <c r="J218" s="11">
        <v>1880.97038</v>
      </c>
      <c r="K218" s="11">
        <v>7.3616599999999996</v>
      </c>
      <c r="L218" s="11">
        <v>1798.2653800000001</v>
      </c>
      <c r="M218" s="11">
        <v>7.39046</v>
      </c>
    </row>
    <row r="219" spans="1:13" s="11" customFormat="1" ht="15" x14ac:dyDescent="0.25">
      <c r="A219" s="11" t="s">
        <v>0</v>
      </c>
      <c r="B219" s="11">
        <v>100</v>
      </c>
      <c r="C219" s="11">
        <v>0.4</v>
      </c>
      <c r="D219" s="11">
        <v>2054.7336399999999</v>
      </c>
      <c r="E219" s="11">
        <v>7.36775</v>
      </c>
      <c r="F219" s="11">
        <v>1819.55619</v>
      </c>
      <c r="G219" s="11">
        <v>7.4240300000000001</v>
      </c>
      <c r="H219" s="11">
        <v>1903.84295</v>
      </c>
      <c r="I219" s="11">
        <v>7.3377400000000002</v>
      </c>
      <c r="J219" s="11">
        <v>1872.58332</v>
      </c>
      <c r="K219" s="11">
        <v>7.3593900000000003</v>
      </c>
      <c r="L219" s="11">
        <v>1808.5226500000001</v>
      </c>
      <c r="M219" s="11">
        <v>7.3989099999999999</v>
      </c>
    </row>
    <row r="220" spans="1:13" s="11" customFormat="1" ht="15" x14ac:dyDescent="0.25">
      <c r="A220" s="11" t="s">
        <v>0</v>
      </c>
      <c r="B220" s="11">
        <v>100</v>
      </c>
      <c r="C220" s="11">
        <v>0.4</v>
      </c>
      <c r="D220" s="11">
        <v>2028.3200200000001</v>
      </c>
      <c r="E220" s="11">
        <v>7.33141</v>
      </c>
      <c r="F220" s="11">
        <v>1824.9099200000001</v>
      </c>
      <c r="G220" s="11">
        <v>7.3773499999999999</v>
      </c>
      <c r="H220" s="11">
        <v>2013.2704200000001</v>
      </c>
      <c r="I220" s="11">
        <v>7.3429200000000003</v>
      </c>
      <c r="J220" s="11">
        <v>1830.3258900000001</v>
      </c>
      <c r="K220" s="11">
        <v>7.3345500000000001</v>
      </c>
      <c r="L220" s="11">
        <v>1811.26766</v>
      </c>
      <c r="M220" s="11">
        <v>7.44123</v>
      </c>
    </row>
    <row r="221" spans="1:13" s="11" customFormat="1" ht="15" x14ac:dyDescent="0.25">
      <c r="A221" s="11" t="s">
        <v>0</v>
      </c>
      <c r="B221" s="11">
        <v>100</v>
      </c>
      <c r="C221" s="11">
        <v>0.4</v>
      </c>
      <c r="D221" s="11">
        <v>2065.5156699999998</v>
      </c>
      <c r="E221" s="11">
        <v>7.4153099999999998</v>
      </c>
      <c r="F221" s="11">
        <v>1815.7588800000001</v>
      </c>
      <c r="G221" s="11">
        <v>7.4236500000000003</v>
      </c>
      <c r="H221" s="11">
        <v>2069.7005300000001</v>
      </c>
      <c r="I221" s="11">
        <v>7.3344300000000002</v>
      </c>
      <c r="J221" s="11">
        <v>1823.3853799999999</v>
      </c>
      <c r="K221" s="11">
        <v>7.3583999999999996</v>
      </c>
      <c r="L221" s="11">
        <v>1823.0983900000001</v>
      </c>
      <c r="M221" s="11">
        <v>7.3475200000000003</v>
      </c>
    </row>
    <row r="222" spans="1:13" s="11" customFormat="1" ht="15" x14ac:dyDescent="0.25">
      <c r="A222" s="11" t="s">
        <v>0</v>
      </c>
      <c r="B222" s="11">
        <v>100</v>
      </c>
      <c r="C222" s="11">
        <v>0.4</v>
      </c>
      <c r="D222" s="11">
        <v>2021.20399</v>
      </c>
      <c r="E222" s="11">
        <v>7.36808</v>
      </c>
      <c r="F222" s="11">
        <v>1812.0452</v>
      </c>
      <c r="G222" s="11">
        <v>7.3675800000000002</v>
      </c>
      <c r="H222" s="11">
        <v>2094.90762</v>
      </c>
      <c r="I222" s="11">
        <v>7.3319400000000003</v>
      </c>
      <c r="J222" s="11">
        <v>1880.18858</v>
      </c>
      <c r="K222" s="11">
        <v>7.3320999999999996</v>
      </c>
      <c r="L222" s="11">
        <v>1848.23333</v>
      </c>
      <c r="M222" s="11">
        <v>7.3860099999999997</v>
      </c>
    </row>
    <row r="223" spans="1:13" s="11" customFormat="1" ht="15" x14ac:dyDescent="0.25">
      <c r="A223" s="11" t="s">
        <v>0</v>
      </c>
      <c r="B223" s="11">
        <v>100</v>
      </c>
      <c r="C223" s="11">
        <v>0.7</v>
      </c>
      <c r="D223" s="11">
        <v>1863.73</v>
      </c>
      <c r="E223" s="11">
        <v>12.27947</v>
      </c>
      <c r="F223" s="11">
        <v>1778.59203</v>
      </c>
      <c r="G223" s="11">
        <v>12.259130000000001</v>
      </c>
      <c r="H223" s="11">
        <v>1791.58278</v>
      </c>
      <c r="I223" s="11">
        <v>12.24474</v>
      </c>
      <c r="J223" s="11">
        <v>1815.3317400000001</v>
      </c>
      <c r="K223" s="11">
        <v>12.24203</v>
      </c>
      <c r="L223" s="11">
        <v>1771.40444</v>
      </c>
      <c r="M223" s="11">
        <v>12.35636</v>
      </c>
    </row>
    <row r="224" spans="1:13" s="11" customFormat="1" ht="15" x14ac:dyDescent="0.25">
      <c r="A224" s="11" t="s">
        <v>0</v>
      </c>
      <c r="B224" s="11">
        <v>100</v>
      </c>
      <c r="C224" s="11">
        <v>0.7</v>
      </c>
      <c r="D224" s="11">
        <v>1863.73</v>
      </c>
      <c r="E224" s="11">
        <v>12.27942</v>
      </c>
      <c r="F224" s="11">
        <v>1769.2216699999999</v>
      </c>
      <c r="G224" s="11">
        <v>12.30058</v>
      </c>
      <c r="H224" s="11">
        <v>1811.49335</v>
      </c>
      <c r="I224" s="11">
        <v>12.24091</v>
      </c>
      <c r="J224" s="11">
        <v>1823.6736900000001</v>
      </c>
      <c r="K224" s="11">
        <v>12.235340000000001</v>
      </c>
      <c r="L224" s="11">
        <v>1759.38858</v>
      </c>
      <c r="M224" s="11">
        <v>12.34158</v>
      </c>
    </row>
    <row r="225" spans="1:13" s="11" customFormat="1" ht="15" x14ac:dyDescent="0.25">
      <c r="A225" s="11" t="s">
        <v>0</v>
      </c>
      <c r="B225" s="11">
        <v>100</v>
      </c>
      <c r="C225" s="11">
        <v>0.7</v>
      </c>
      <c r="D225" s="11">
        <v>1863.73</v>
      </c>
      <c r="E225" s="11">
        <v>12.22748</v>
      </c>
      <c r="F225" s="11">
        <v>1777.2183</v>
      </c>
      <c r="G225" s="11">
        <v>12.35453</v>
      </c>
      <c r="H225" s="11">
        <v>1860.8308300000001</v>
      </c>
      <c r="I225" s="11">
        <v>12.240629999999999</v>
      </c>
      <c r="J225" s="11">
        <v>1823.7157099999999</v>
      </c>
      <c r="K225" s="11">
        <v>12.22949</v>
      </c>
      <c r="L225" s="11">
        <v>1769.68</v>
      </c>
      <c r="M225" s="11">
        <v>12.32159</v>
      </c>
    </row>
    <row r="226" spans="1:13" s="11" customFormat="1" ht="15" x14ac:dyDescent="0.25">
      <c r="A226" s="11" t="s">
        <v>0</v>
      </c>
      <c r="B226" s="11">
        <v>100</v>
      </c>
      <c r="C226" s="11">
        <v>0.7</v>
      </c>
      <c r="D226" s="11">
        <v>1863.73</v>
      </c>
      <c r="E226" s="11">
        <v>12.315239999999999</v>
      </c>
      <c r="F226" s="11">
        <v>1773.94236</v>
      </c>
      <c r="G226" s="11">
        <v>12.31916</v>
      </c>
      <c r="H226" s="11">
        <v>1840.1366700000001</v>
      </c>
      <c r="I226" s="11">
        <v>12.23113</v>
      </c>
      <c r="J226" s="11">
        <v>1819.68307</v>
      </c>
      <c r="K226" s="11">
        <v>12.23052</v>
      </c>
      <c r="L226" s="11">
        <v>1764.4427700000001</v>
      </c>
      <c r="M226" s="11">
        <v>12.28612</v>
      </c>
    </row>
    <row r="227" spans="1:13" s="11" customFormat="1" ht="15" x14ac:dyDescent="0.25">
      <c r="A227" s="11" t="s">
        <v>0</v>
      </c>
      <c r="B227" s="11">
        <v>100</v>
      </c>
      <c r="C227" s="11">
        <v>0.7</v>
      </c>
      <c r="D227" s="11">
        <v>1863.73</v>
      </c>
      <c r="E227" s="11">
        <v>12.258900000000001</v>
      </c>
      <c r="F227" s="11">
        <v>1783.78691</v>
      </c>
      <c r="G227" s="11">
        <v>12.361330000000001</v>
      </c>
      <c r="H227" s="11">
        <v>1897.17074</v>
      </c>
      <c r="I227" s="11">
        <v>12.22781</v>
      </c>
      <c r="J227" s="11">
        <v>1835.4859300000001</v>
      </c>
      <c r="K227" s="11">
        <v>12.246270000000001</v>
      </c>
      <c r="L227" s="11">
        <v>1762.8646100000001</v>
      </c>
      <c r="M227" s="11">
        <v>12.263730000000001</v>
      </c>
    </row>
    <row r="228" spans="1:13" s="11" customFormat="1" ht="15" x14ac:dyDescent="0.25">
      <c r="A228" s="11" t="s">
        <v>0</v>
      </c>
      <c r="B228" s="11">
        <v>100</v>
      </c>
      <c r="C228" s="11">
        <v>0.7</v>
      </c>
      <c r="D228" s="11">
        <v>1863.73</v>
      </c>
      <c r="E228" s="11">
        <v>12.271409999999999</v>
      </c>
      <c r="F228" s="11">
        <v>1780.97667</v>
      </c>
      <c r="G228" s="11">
        <v>12.30911</v>
      </c>
      <c r="H228" s="11">
        <v>1823.03351</v>
      </c>
      <c r="I228" s="11">
        <v>12.242620000000001</v>
      </c>
      <c r="J228" s="11">
        <v>1829.38795</v>
      </c>
      <c r="K228" s="11">
        <v>12.24615</v>
      </c>
      <c r="L228" s="11">
        <v>1759.92841</v>
      </c>
      <c r="M228" s="11">
        <v>12.23077</v>
      </c>
    </row>
    <row r="229" spans="1:13" s="11" customFormat="1" ht="15" x14ac:dyDescent="0.25">
      <c r="A229" s="11" t="s">
        <v>0</v>
      </c>
      <c r="B229" s="11">
        <v>100</v>
      </c>
      <c r="C229" s="11">
        <v>0.7</v>
      </c>
      <c r="D229" s="11">
        <v>1863.73</v>
      </c>
      <c r="E229" s="11">
        <v>12.247299999999999</v>
      </c>
      <c r="F229" s="11">
        <v>1778.9832100000001</v>
      </c>
      <c r="G229" s="11">
        <v>12.25188</v>
      </c>
      <c r="H229" s="11">
        <v>1802.72667</v>
      </c>
      <c r="I229" s="11">
        <v>12.246460000000001</v>
      </c>
      <c r="J229" s="11">
        <v>1798.4247499999999</v>
      </c>
      <c r="K229" s="11">
        <v>12.263260000000001</v>
      </c>
      <c r="L229" s="11">
        <v>1769.4220800000001</v>
      </c>
      <c r="M229" s="11">
        <v>12.396979999999999</v>
      </c>
    </row>
    <row r="230" spans="1:13" s="11" customFormat="1" ht="15" x14ac:dyDescent="0.25">
      <c r="A230" s="11" t="s">
        <v>0</v>
      </c>
      <c r="B230" s="11">
        <v>100</v>
      </c>
      <c r="C230" s="11">
        <v>0.7</v>
      </c>
      <c r="D230" s="11">
        <v>1863.73</v>
      </c>
      <c r="E230" s="11">
        <v>12.24719</v>
      </c>
      <c r="F230" s="11">
        <v>1774.32125</v>
      </c>
      <c r="G230" s="11">
        <v>12.257379999999999</v>
      </c>
      <c r="H230" s="11">
        <v>1829.9466600000001</v>
      </c>
      <c r="I230" s="11">
        <v>12.24929</v>
      </c>
      <c r="J230" s="11">
        <v>1824.9349999999999</v>
      </c>
      <c r="K230" s="11">
        <v>12.2499</v>
      </c>
      <c r="L230" s="11">
        <v>1762.6340499999999</v>
      </c>
      <c r="M230" s="11">
        <v>12.279310000000001</v>
      </c>
    </row>
    <row r="231" spans="1:13" s="11" customFormat="1" ht="15" x14ac:dyDescent="0.25">
      <c r="A231" s="11" t="s">
        <v>0</v>
      </c>
      <c r="B231" s="11">
        <v>100</v>
      </c>
      <c r="C231" s="11">
        <v>0.7</v>
      </c>
      <c r="D231" s="11">
        <v>1863.73</v>
      </c>
      <c r="E231" s="11">
        <v>12.23584</v>
      </c>
      <c r="F231" s="11">
        <v>1770.3415199999999</v>
      </c>
      <c r="G231" s="11">
        <v>12.342079999999999</v>
      </c>
      <c r="H231" s="11">
        <v>1925.45173</v>
      </c>
      <c r="I231" s="11">
        <v>12.23089</v>
      </c>
      <c r="J231" s="11">
        <v>1806.0935199999999</v>
      </c>
      <c r="K231" s="11">
        <v>12.247170000000001</v>
      </c>
      <c r="L231" s="11">
        <v>1763.4875300000001</v>
      </c>
      <c r="M231" s="11">
        <v>12.33123</v>
      </c>
    </row>
    <row r="232" spans="1:13" s="11" customFormat="1" ht="15" x14ac:dyDescent="0.25">
      <c r="A232" s="11" t="s">
        <v>0</v>
      </c>
      <c r="B232" s="11">
        <v>100</v>
      </c>
      <c r="C232" s="11">
        <v>0.7</v>
      </c>
      <c r="D232" s="11">
        <v>1863.73</v>
      </c>
      <c r="E232" s="11">
        <v>12.31645</v>
      </c>
      <c r="F232" s="11">
        <v>1781.9230700000001</v>
      </c>
      <c r="G232" s="11">
        <v>12.26112</v>
      </c>
      <c r="H232" s="11">
        <v>1781.0222799999999</v>
      </c>
      <c r="I232" s="11">
        <v>12.233919999999999</v>
      </c>
      <c r="J232" s="11">
        <v>1786.57062</v>
      </c>
      <c r="K232" s="11">
        <v>12.24619</v>
      </c>
      <c r="L232" s="11">
        <v>1766.4515899999999</v>
      </c>
      <c r="M232" s="11">
        <v>12.36149</v>
      </c>
    </row>
    <row r="233" spans="1:13" s="11" customFormat="1" ht="15" x14ac:dyDescent="0.25">
      <c r="A233" s="11" t="s">
        <v>0</v>
      </c>
      <c r="B233" s="11">
        <v>100</v>
      </c>
      <c r="C233" s="11">
        <v>1</v>
      </c>
      <c r="D233" s="11">
        <v>1774.48</v>
      </c>
      <c r="E233" s="11">
        <v>21.17897</v>
      </c>
      <c r="F233" s="11">
        <v>1755.7361699999999</v>
      </c>
      <c r="G233" s="11">
        <v>21.26275</v>
      </c>
      <c r="H233" s="11">
        <v>1794.4</v>
      </c>
      <c r="I233" s="11">
        <v>21.152069999999998</v>
      </c>
      <c r="J233" s="11">
        <v>1802.55018</v>
      </c>
      <c r="K233" s="11">
        <v>21.17398</v>
      </c>
      <c r="L233" s="11">
        <v>1757.05691</v>
      </c>
      <c r="M233" s="11">
        <v>21.240259999999999</v>
      </c>
    </row>
    <row r="234" spans="1:13" s="11" customFormat="1" ht="15" x14ac:dyDescent="0.25">
      <c r="A234" s="11" t="s">
        <v>0</v>
      </c>
      <c r="B234" s="11">
        <v>100</v>
      </c>
      <c r="C234" s="11">
        <v>1</v>
      </c>
      <c r="D234" s="11">
        <v>1774.48</v>
      </c>
      <c r="E234" s="11">
        <v>21.204080000000001</v>
      </c>
      <c r="F234" s="11">
        <v>1756.1415199999999</v>
      </c>
      <c r="G234" s="11">
        <v>21.155989999999999</v>
      </c>
      <c r="H234" s="11">
        <v>1900.3266699999999</v>
      </c>
      <c r="I234" s="11">
        <v>21.16253</v>
      </c>
      <c r="J234" s="11">
        <v>1806.69264</v>
      </c>
      <c r="K234" s="11">
        <v>21.18206</v>
      </c>
      <c r="L234" s="11">
        <v>1755.3778600000001</v>
      </c>
      <c r="M234" s="11">
        <v>21.160589999999999</v>
      </c>
    </row>
    <row r="235" spans="1:13" s="11" customFormat="1" ht="15" x14ac:dyDescent="0.25">
      <c r="A235" s="11" t="s">
        <v>0</v>
      </c>
      <c r="B235" s="11">
        <v>100</v>
      </c>
      <c r="C235" s="11">
        <v>1</v>
      </c>
      <c r="D235" s="11">
        <v>1774.48</v>
      </c>
      <c r="E235" s="11">
        <v>21.177309999999999</v>
      </c>
      <c r="F235" s="11">
        <v>1755.6933300000001</v>
      </c>
      <c r="G235" s="11">
        <v>21.158270000000002</v>
      </c>
      <c r="H235" s="11">
        <v>1840.01667</v>
      </c>
      <c r="I235" s="11">
        <v>21.150169999999999</v>
      </c>
      <c r="J235" s="11">
        <v>1795.8265699999999</v>
      </c>
      <c r="K235" s="11">
        <v>21.1675</v>
      </c>
      <c r="L235" s="11">
        <v>1756.01</v>
      </c>
      <c r="M235" s="11">
        <v>21.177910000000001</v>
      </c>
    </row>
    <row r="236" spans="1:13" s="11" customFormat="1" ht="15" x14ac:dyDescent="0.25">
      <c r="A236" s="11" t="s">
        <v>0</v>
      </c>
      <c r="B236" s="11">
        <v>100</v>
      </c>
      <c r="C236" s="11">
        <v>1</v>
      </c>
      <c r="D236" s="11">
        <v>1774.48</v>
      </c>
      <c r="E236" s="11">
        <v>21.17549</v>
      </c>
      <c r="F236" s="11">
        <v>1756.02089</v>
      </c>
      <c r="G236" s="11">
        <v>21.210090000000001</v>
      </c>
      <c r="H236" s="11">
        <v>1808.79251</v>
      </c>
      <c r="I236" s="11">
        <v>21.1645</v>
      </c>
      <c r="J236" s="11">
        <v>1816.6033299999999</v>
      </c>
      <c r="K236" s="11">
        <v>21.188359999999999</v>
      </c>
      <c r="L236" s="11">
        <v>1756.8420599999999</v>
      </c>
      <c r="M236" s="11">
        <v>21.259139999999999</v>
      </c>
    </row>
    <row r="237" spans="1:13" s="11" customFormat="1" ht="15" x14ac:dyDescent="0.25">
      <c r="A237" s="11" t="s">
        <v>0</v>
      </c>
      <c r="B237" s="11">
        <v>100</v>
      </c>
      <c r="C237" s="11">
        <v>1</v>
      </c>
      <c r="D237" s="11">
        <v>1774.48</v>
      </c>
      <c r="E237" s="11">
        <v>21.224900000000002</v>
      </c>
      <c r="F237" s="11">
        <v>1756.4215200000001</v>
      </c>
      <c r="G237" s="11">
        <v>21.215219999999999</v>
      </c>
      <c r="H237" s="11">
        <v>1843.6203800000001</v>
      </c>
      <c r="I237" s="11">
        <v>21.15869</v>
      </c>
      <c r="J237" s="11">
        <v>1786.4133300000001</v>
      </c>
      <c r="K237" s="11">
        <v>21.179690000000001</v>
      </c>
      <c r="L237" s="11">
        <v>1757.71893</v>
      </c>
      <c r="M237" s="11">
        <v>21.25057</v>
      </c>
    </row>
    <row r="238" spans="1:13" s="11" customFormat="1" ht="15" x14ac:dyDescent="0.25">
      <c r="A238" s="11" t="s">
        <v>0</v>
      </c>
      <c r="B238" s="11">
        <v>100</v>
      </c>
      <c r="C238" s="11">
        <v>1</v>
      </c>
      <c r="D238" s="11">
        <v>1774.48</v>
      </c>
      <c r="E238" s="11">
        <v>21.193370000000002</v>
      </c>
      <c r="F238" s="11">
        <v>1756.9861699999999</v>
      </c>
      <c r="G238" s="11">
        <v>21.171479999999999</v>
      </c>
      <c r="H238" s="11">
        <v>1854.2781500000001</v>
      </c>
      <c r="I238" s="11">
        <v>21.16281</v>
      </c>
      <c r="J238" s="11">
        <v>1804.4481800000001</v>
      </c>
      <c r="K238" s="11">
        <v>21.14959</v>
      </c>
      <c r="L238" s="11">
        <v>1756.8666700000001</v>
      </c>
      <c r="M238" s="11">
        <v>21.17231</v>
      </c>
    </row>
    <row r="239" spans="1:13" s="11" customFormat="1" ht="15" x14ac:dyDescent="0.25">
      <c r="A239" s="11" t="s">
        <v>0</v>
      </c>
      <c r="B239" s="11">
        <v>100</v>
      </c>
      <c r="C239" s="11">
        <v>1</v>
      </c>
      <c r="D239" s="11">
        <v>1774.48</v>
      </c>
      <c r="E239" s="11">
        <v>21.15212</v>
      </c>
      <c r="F239" s="11">
        <v>1755.64652</v>
      </c>
      <c r="G239" s="11">
        <v>21.264050000000001</v>
      </c>
      <c r="H239" s="11">
        <v>1815.4</v>
      </c>
      <c r="I239" s="11">
        <v>21.164190000000001</v>
      </c>
      <c r="J239" s="11">
        <v>1796.18</v>
      </c>
      <c r="K239" s="11">
        <v>21.156600000000001</v>
      </c>
      <c r="L239" s="11">
        <v>1755.49667</v>
      </c>
      <c r="M239" s="11">
        <v>21.174900000000001</v>
      </c>
    </row>
    <row r="240" spans="1:13" s="11" customFormat="1" ht="15" x14ac:dyDescent="0.25">
      <c r="A240" s="11" t="s">
        <v>0</v>
      </c>
      <c r="B240" s="11">
        <v>100</v>
      </c>
      <c r="C240" s="11">
        <v>1</v>
      </c>
      <c r="D240" s="11">
        <v>1774.48</v>
      </c>
      <c r="E240" s="11">
        <v>21.19426</v>
      </c>
      <c r="F240" s="11">
        <v>1756.3233299999999</v>
      </c>
      <c r="G240" s="11">
        <v>21.164809999999999</v>
      </c>
      <c r="H240" s="11">
        <v>1801.7098699999999</v>
      </c>
      <c r="I240" s="11">
        <v>21.158449999999998</v>
      </c>
      <c r="J240" s="11">
        <v>1846.4901600000001</v>
      </c>
      <c r="K240" s="11">
        <v>21.176780000000001</v>
      </c>
      <c r="L240" s="11">
        <v>1764.8</v>
      </c>
      <c r="M240" s="11">
        <v>21.232520000000001</v>
      </c>
    </row>
    <row r="241" spans="1:13" s="11" customFormat="1" ht="15" x14ac:dyDescent="0.25">
      <c r="A241" s="11" t="s">
        <v>0</v>
      </c>
      <c r="B241" s="11">
        <v>100</v>
      </c>
      <c r="C241" s="11">
        <v>1</v>
      </c>
      <c r="D241" s="11">
        <v>1774.48</v>
      </c>
      <c r="E241" s="11">
        <v>21.184550000000002</v>
      </c>
      <c r="F241" s="11">
        <v>1757.69</v>
      </c>
      <c r="G241" s="11">
        <v>21.171939999999999</v>
      </c>
      <c r="H241" s="11">
        <v>1866.3301100000001</v>
      </c>
      <c r="I241" s="11">
        <v>21.15813</v>
      </c>
      <c r="J241" s="11">
        <v>1804.1345799999999</v>
      </c>
      <c r="K241" s="11">
        <v>21.18749</v>
      </c>
      <c r="L241" s="11">
        <v>1756.7041200000001</v>
      </c>
      <c r="M241" s="11">
        <v>21.229800000000001</v>
      </c>
    </row>
    <row r="242" spans="1:13" s="11" customFormat="1" ht="15" x14ac:dyDescent="0.25">
      <c r="A242" s="11" t="s">
        <v>0</v>
      </c>
      <c r="B242" s="11">
        <v>100</v>
      </c>
      <c r="C242" s="11">
        <v>1</v>
      </c>
      <c r="D242" s="11">
        <v>1774.48</v>
      </c>
      <c r="E242" s="11">
        <v>21.186419999999998</v>
      </c>
      <c r="F242" s="11">
        <v>1755.9681499999999</v>
      </c>
      <c r="G242" s="11">
        <v>21.243960000000001</v>
      </c>
      <c r="H242" s="11">
        <v>1819</v>
      </c>
      <c r="I242" s="11">
        <v>21.158349999999999</v>
      </c>
      <c r="J242" s="11">
        <v>1812.33149</v>
      </c>
      <c r="K242" s="11">
        <v>21.195239999999998</v>
      </c>
      <c r="L242" s="11">
        <v>1756.82223</v>
      </c>
      <c r="M242" s="11">
        <v>21.173649999999999</v>
      </c>
    </row>
    <row r="243" spans="1:13" s="11" customFormat="1" ht="15" x14ac:dyDescent="0.25">
      <c r="A243" s="11" t="s">
        <v>0</v>
      </c>
      <c r="B243" s="11">
        <v>1000</v>
      </c>
      <c r="C243" s="11">
        <v>0.4</v>
      </c>
      <c r="D243" s="11">
        <v>19302.837309999999</v>
      </c>
      <c r="E243" s="11">
        <v>451.88317999999998</v>
      </c>
      <c r="F243" s="11">
        <v>19052.484929999999</v>
      </c>
      <c r="G243" s="11">
        <v>474.49700999999999</v>
      </c>
      <c r="H243" s="11">
        <v>19472.05</v>
      </c>
      <c r="I243" s="11">
        <v>450.18516</v>
      </c>
      <c r="J243" s="11">
        <v>19081.661110000001</v>
      </c>
      <c r="K243" s="11">
        <v>454.90447</v>
      </c>
      <c r="L243" s="11">
        <v>18978.406999999999</v>
      </c>
      <c r="M243" s="11">
        <v>458.17126000000002</v>
      </c>
    </row>
    <row r="244" spans="1:13" s="11" customFormat="1" ht="15" x14ac:dyDescent="0.25">
      <c r="A244" s="11" t="s">
        <v>0</v>
      </c>
      <c r="B244" s="11">
        <v>1000</v>
      </c>
      <c r="C244" s="11">
        <v>0.4</v>
      </c>
      <c r="D244" s="11">
        <v>19257.026809999999</v>
      </c>
      <c r="E244" s="11">
        <v>451.61878999999999</v>
      </c>
      <c r="F244" s="11">
        <v>19046.444169999999</v>
      </c>
      <c r="G244" s="11">
        <v>471.67345</v>
      </c>
      <c r="H244" s="11">
        <v>19131.086619999998</v>
      </c>
      <c r="I244" s="11">
        <v>450.22005000000001</v>
      </c>
      <c r="J244" s="11">
        <v>19049.252550000001</v>
      </c>
      <c r="K244" s="11">
        <v>452.30932999999999</v>
      </c>
      <c r="L244" s="11">
        <v>18978.80386</v>
      </c>
      <c r="M244" s="11">
        <v>454.13355000000001</v>
      </c>
    </row>
    <row r="245" spans="1:13" s="11" customFormat="1" ht="15" x14ac:dyDescent="0.25">
      <c r="A245" s="11" t="s">
        <v>0</v>
      </c>
      <c r="B245" s="11">
        <v>1000</v>
      </c>
      <c r="C245" s="11">
        <v>0.4</v>
      </c>
      <c r="D245" s="11">
        <v>19319.902829999999</v>
      </c>
      <c r="E245" s="11">
        <v>452.02958000000001</v>
      </c>
      <c r="F245" s="11">
        <v>19035.275280000002</v>
      </c>
      <c r="G245" s="11">
        <v>471.03634</v>
      </c>
      <c r="H245" s="11">
        <v>19252.074110000001</v>
      </c>
      <c r="I245" s="11">
        <v>450.2088</v>
      </c>
      <c r="J245" s="11">
        <v>19045.76498</v>
      </c>
      <c r="K245" s="11">
        <v>455.37745999999999</v>
      </c>
      <c r="L245" s="11">
        <v>18979.78</v>
      </c>
      <c r="M245" s="11">
        <v>452.08458000000002</v>
      </c>
    </row>
    <row r="246" spans="1:13" s="11" customFormat="1" ht="15" x14ac:dyDescent="0.25">
      <c r="A246" s="11" t="s">
        <v>0</v>
      </c>
      <c r="B246" s="11">
        <v>1000</v>
      </c>
      <c r="C246" s="11">
        <v>0.4</v>
      </c>
      <c r="D246" s="11">
        <v>19343.554489999999</v>
      </c>
      <c r="E246" s="11">
        <v>450.17953999999997</v>
      </c>
      <c r="F246" s="11">
        <v>19040.232090000001</v>
      </c>
      <c r="G246" s="11">
        <v>469.01418999999999</v>
      </c>
      <c r="H246" s="11">
        <v>19425.154910000001</v>
      </c>
      <c r="I246" s="11">
        <v>450.24</v>
      </c>
      <c r="J246" s="11">
        <v>19074.707780000001</v>
      </c>
      <c r="K246" s="11">
        <v>452.73991000000001</v>
      </c>
      <c r="L246" s="11">
        <v>18978.26957</v>
      </c>
      <c r="M246" s="11">
        <v>455.02265999999997</v>
      </c>
    </row>
    <row r="247" spans="1:13" s="11" customFormat="1" ht="15" x14ac:dyDescent="0.25">
      <c r="A247" s="11" t="s">
        <v>0</v>
      </c>
      <c r="B247" s="11">
        <v>1000</v>
      </c>
      <c r="C247" s="11">
        <v>0.4</v>
      </c>
      <c r="D247" s="11">
        <v>19257.870350000001</v>
      </c>
      <c r="E247" s="11">
        <v>450.40701999999999</v>
      </c>
      <c r="F247" s="11">
        <v>19047.701349999999</v>
      </c>
      <c r="G247" s="11">
        <v>470.47143999999997</v>
      </c>
      <c r="H247" s="11">
        <v>19804.893530000001</v>
      </c>
      <c r="I247" s="11">
        <v>450.17394999999999</v>
      </c>
      <c r="J247" s="11">
        <v>19109.006509999999</v>
      </c>
      <c r="K247" s="11">
        <v>454.50974000000002</v>
      </c>
      <c r="L247" s="11">
        <v>18979.57677</v>
      </c>
      <c r="M247" s="11">
        <v>457.46107999999998</v>
      </c>
    </row>
    <row r="248" spans="1:13" s="11" customFormat="1" ht="15" x14ac:dyDescent="0.25">
      <c r="A248" s="11" t="s">
        <v>0</v>
      </c>
      <c r="B248" s="11">
        <v>1000</v>
      </c>
      <c r="C248" s="11">
        <v>0.4</v>
      </c>
      <c r="D248" s="11">
        <v>19301.477599999998</v>
      </c>
      <c r="E248" s="11">
        <v>450.72530999999998</v>
      </c>
      <c r="F248" s="11">
        <v>19036.005700000002</v>
      </c>
      <c r="G248" s="11">
        <v>470.79942</v>
      </c>
      <c r="H248" s="11">
        <v>19184.003369999999</v>
      </c>
      <c r="I248" s="11">
        <v>450.24327</v>
      </c>
      <c r="J248" s="11">
        <v>19069.34</v>
      </c>
      <c r="K248" s="11">
        <v>454.26335</v>
      </c>
      <c r="L248" s="11">
        <v>18980.341960000002</v>
      </c>
      <c r="M248" s="11">
        <v>452.47787</v>
      </c>
    </row>
    <row r="249" spans="1:13" s="11" customFormat="1" ht="15" x14ac:dyDescent="0.25">
      <c r="A249" s="11" t="s">
        <v>0</v>
      </c>
      <c r="B249" s="11">
        <v>1000</v>
      </c>
      <c r="C249" s="11">
        <v>0.4</v>
      </c>
      <c r="D249" s="11">
        <v>19271.071680000001</v>
      </c>
      <c r="E249" s="11">
        <v>451.24892</v>
      </c>
      <c r="F249" s="11">
        <v>19030.051080000001</v>
      </c>
      <c r="G249" s="11">
        <v>473.01683000000003</v>
      </c>
      <c r="H249" s="11">
        <v>19253.79754</v>
      </c>
      <c r="I249" s="11">
        <v>450.19609000000003</v>
      </c>
      <c r="J249" s="11">
        <v>19112.063460000001</v>
      </c>
      <c r="K249" s="11">
        <v>451.09546999999998</v>
      </c>
      <c r="L249" s="11">
        <v>18978.016670000001</v>
      </c>
      <c r="M249" s="11">
        <v>456.29984999999999</v>
      </c>
    </row>
    <row r="250" spans="1:13" s="11" customFormat="1" ht="15" x14ac:dyDescent="0.25">
      <c r="A250" s="11" t="s">
        <v>0</v>
      </c>
      <c r="B250" s="11">
        <v>1000</v>
      </c>
      <c r="C250" s="11">
        <v>0.4</v>
      </c>
      <c r="D250" s="11">
        <v>19343.554489999999</v>
      </c>
      <c r="E250" s="11">
        <v>450.36786999999998</v>
      </c>
      <c r="F250" s="11">
        <v>19045.468939999999</v>
      </c>
      <c r="G250" s="11">
        <v>470.38628999999997</v>
      </c>
      <c r="H250" s="11">
        <v>19411.144049999999</v>
      </c>
      <c r="I250" s="11">
        <v>450.17086999999998</v>
      </c>
      <c r="J250" s="11">
        <v>19046.118439999998</v>
      </c>
      <c r="K250" s="11">
        <v>450.73041000000001</v>
      </c>
      <c r="L250" s="11">
        <v>18981.275949999999</v>
      </c>
      <c r="M250" s="11">
        <v>455.81567000000001</v>
      </c>
    </row>
    <row r="251" spans="1:13" s="11" customFormat="1" ht="15" x14ac:dyDescent="0.25">
      <c r="A251" s="11" t="s">
        <v>0</v>
      </c>
      <c r="B251" s="11">
        <v>1000</v>
      </c>
      <c r="C251" s="11">
        <v>0.4</v>
      </c>
      <c r="D251" s="11">
        <v>19276.349549999999</v>
      </c>
      <c r="E251" s="11">
        <v>450.49234000000001</v>
      </c>
      <c r="F251" s="11">
        <v>19032.96183</v>
      </c>
      <c r="G251" s="11">
        <v>469.03019</v>
      </c>
      <c r="H251" s="11">
        <v>19343.12</v>
      </c>
      <c r="I251" s="11">
        <v>450.22107999999997</v>
      </c>
      <c r="J251" s="11">
        <v>19033.152150000002</v>
      </c>
      <c r="K251" s="11">
        <v>451.93466000000001</v>
      </c>
      <c r="L251" s="11">
        <v>18978.53802</v>
      </c>
      <c r="M251" s="11">
        <v>456.58927</v>
      </c>
    </row>
    <row r="252" spans="1:13" s="11" customFormat="1" ht="15" x14ac:dyDescent="0.25">
      <c r="A252" s="11" t="s">
        <v>0</v>
      </c>
      <c r="B252" s="11">
        <v>1000</v>
      </c>
      <c r="C252" s="11">
        <v>0.4</v>
      </c>
      <c r="D252" s="11">
        <v>19213.482390000001</v>
      </c>
      <c r="E252" s="11">
        <v>451.22291999999999</v>
      </c>
      <c r="F252" s="11">
        <v>19051.994289999999</v>
      </c>
      <c r="G252" s="11">
        <v>469.94603999999998</v>
      </c>
      <c r="H252" s="11">
        <v>19634.682199999999</v>
      </c>
      <c r="I252" s="11">
        <v>450.15705000000003</v>
      </c>
      <c r="J252" s="11">
        <v>19069.188030000001</v>
      </c>
      <c r="K252" s="11">
        <v>451.18151</v>
      </c>
      <c r="L252" s="11">
        <v>18978.62284</v>
      </c>
      <c r="M252" s="11">
        <v>453.39265999999998</v>
      </c>
    </row>
    <row r="253" spans="1:13" s="11" customFormat="1" ht="15" x14ac:dyDescent="0.25">
      <c r="A253" s="11" t="s">
        <v>0</v>
      </c>
      <c r="B253" s="11">
        <v>1000</v>
      </c>
      <c r="C253" s="11">
        <v>0.7</v>
      </c>
      <c r="D253" s="11">
        <v>19053.963739999999</v>
      </c>
      <c r="E253" s="11">
        <v>595.20348999999999</v>
      </c>
      <c r="F253" s="11">
        <v>18990.370630000001</v>
      </c>
      <c r="G253" s="11">
        <v>603.04710999999998</v>
      </c>
      <c r="H253" s="11">
        <v>19079.740129999998</v>
      </c>
      <c r="I253" s="11">
        <v>594.86455000000001</v>
      </c>
      <c r="J253" s="11">
        <v>19031.48</v>
      </c>
      <c r="K253" s="11">
        <v>596.79445999999996</v>
      </c>
      <c r="L253" s="11">
        <v>18977.509999999998</v>
      </c>
      <c r="M253" s="11">
        <v>599.39585</v>
      </c>
    </row>
    <row r="254" spans="1:13" s="11" customFormat="1" ht="15" x14ac:dyDescent="0.25">
      <c r="A254" s="11" t="s">
        <v>0</v>
      </c>
      <c r="B254" s="11">
        <v>1000</v>
      </c>
      <c r="C254" s="11">
        <v>0.7</v>
      </c>
      <c r="D254" s="11">
        <v>19053.963739999999</v>
      </c>
      <c r="E254" s="11">
        <v>596.41578000000004</v>
      </c>
      <c r="F254" s="11">
        <v>18992.77909</v>
      </c>
      <c r="G254" s="11">
        <v>602.00327000000004</v>
      </c>
      <c r="H254" s="11">
        <v>19189.35756</v>
      </c>
      <c r="I254" s="11">
        <v>594.80479000000003</v>
      </c>
      <c r="J254" s="11">
        <v>19080.026839999999</v>
      </c>
      <c r="K254" s="11">
        <v>595.26625999999999</v>
      </c>
      <c r="L254" s="11">
        <v>18977.216250000001</v>
      </c>
      <c r="M254" s="11">
        <v>601.06926999999996</v>
      </c>
    </row>
    <row r="255" spans="1:13" s="11" customFormat="1" ht="15" x14ac:dyDescent="0.25">
      <c r="A255" s="11" t="s">
        <v>0</v>
      </c>
      <c r="B255" s="11">
        <v>1000</v>
      </c>
      <c r="C255" s="11">
        <v>0.7</v>
      </c>
      <c r="D255" s="11">
        <v>19053.963739999999</v>
      </c>
      <c r="E255" s="11">
        <v>594.96110999999996</v>
      </c>
      <c r="F255" s="11">
        <v>18984.375820000001</v>
      </c>
      <c r="G255" s="11">
        <v>604.34100999999998</v>
      </c>
      <c r="H255" s="11">
        <v>19201.808209999999</v>
      </c>
      <c r="I255" s="11">
        <v>594.82509000000005</v>
      </c>
      <c r="J255" s="11">
        <v>19183.218580000001</v>
      </c>
      <c r="K255" s="11">
        <v>600.00900000000001</v>
      </c>
      <c r="L255" s="11">
        <v>18978.438170000001</v>
      </c>
      <c r="M255" s="11">
        <v>599.14621999999997</v>
      </c>
    </row>
    <row r="256" spans="1:13" s="11" customFormat="1" ht="15" x14ac:dyDescent="0.25">
      <c r="A256" s="11" t="s">
        <v>0</v>
      </c>
      <c r="B256" s="11">
        <v>1000</v>
      </c>
      <c r="C256" s="11">
        <v>0.7</v>
      </c>
      <c r="D256" s="11">
        <v>19053.963739999999</v>
      </c>
      <c r="E256" s="11">
        <v>596.46745999999996</v>
      </c>
      <c r="F256" s="11">
        <v>18988.903330000001</v>
      </c>
      <c r="G256" s="11">
        <v>603.77722000000006</v>
      </c>
      <c r="H256" s="11">
        <v>19050.42785</v>
      </c>
      <c r="I256" s="11">
        <v>594.78093000000001</v>
      </c>
      <c r="J256" s="11">
        <v>19078.35312</v>
      </c>
      <c r="K256" s="11">
        <v>596.63307999999995</v>
      </c>
      <c r="L256" s="11">
        <v>18977.01571</v>
      </c>
      <c r="M256" s="11">
        <v>597.26419999999996</v>
      </c>
    </row>
    <row r="257" spans="1:13" s="11" customFormat="1" ht="15" x14ac:dyDescent="0.25">
      <c r="A257" s="11" t="s">
        <v>0</v>
      </c>
      <c r="B257" s="11">
        <v>1000</v>
      </c>
      <c r="C257" s="11">
        <v>0.7</v>
      </c>
      <c r="D257" s="11">
        <v>19053.963739999999</v>
      </c>
      <c r="E257" s="11">
        <v>595.24579000000006</v>
      </c>
      <c r="F257" s="11">
        <v>18987.45521</v>
      </c>
      <c r="G257" s="11">
        <v>602.31295999999998</v>
      </c>
      <c r="H257" s="11">
        <v>19289.32244</v>
      </c>
      <c r="I257" s="11">
        <v>594.84586000000002</v>
      </c>
      <c r="J257" s="11">
        <v>19207.57</v>
      </c>
      <c r="K257" s="11">
        <v>598.11239</v>
      </c>
      <c r="L257" s="11">
        <v>18977.35946</v>
      </c>
      <c r="M257" s="11">
        <v>602.56863999999996</v>
      </c>
    </row>
    <row r="258" spans="1:13" s="11" customFormat="1" ht="15" x14ac:dyDescent="0.25">
      <c r="A258" s="11" t="s">
        <v>0</v>
      </c>
      <c r="B258" s="11">
        <v>1000</v>
      </c>
      <c r="C258" s="11">
        <v>0.7</v>
      </c>
      <c r="D258" s="11">
        <v>19053.963739999999</v>
      </c>
      <c r="E258" s="11">
        <v>595.85269000000005</v>
      </c>
      <c r="F258" s="11">
        <v>18987.813330000001</v>
      </c>
      <c r="G258" s="11">
        <v>602.04674999999997</v>
      </c>
      <c r="H258" s="11">
        <v>19120.391189999998</v>
      </c>
      <c r="I258" s="11">
        <v>594.86860999999999</v>
      </c>
      <c r="J258" s="11">
        <v>19045.420020000001</v>
      </c>
      <c r="K258" s="11">
        <v>596.46999000000005</v>
      </c>
      <c r="L258" s="11">
        <v>18978.069640000002</v>
      </c>
      <c r="M258" s="11">
        <v>604.51346000000001</v>
      </c>
    </row>
    <row r="259" spans="1:13" s="11" customFormat="1" ht="15" x14ac:dyDescent="0.25">
      <c r="A259" s="11" t="s">
        <v>0</v>
      </c>
      <c r="B259" s="11">
        <v>1000</v>
      </c>
      <c r="C259" s="11">
        <v>0.7</v>
      </c>
      <c r="D259" s="11">
        <v>19053.963739999999</v>
      </c>
      <c r="E259" s="11">
        <v>596.53594999999996</v>
      </c>
      <c r="F259" s="11">
        <v>18987.95638</v>
      </c>
      <c r="G259" s="11">
        <v>602.76445000000001</v>
      </c>
      <c r="H259" s="11">
        <v>19099.069670000001</v>
      </c>
      <c r="I259" s="11">
        <v>594.74234999999999</v>
      </c>
      <c r="J259" s="11">
        <v>19046.871190000002</v>
      </c>
      <c r="K259" s="11">
        <v>597.38207999999997</v>
      </c>
      <c r="L259" s="11">
        <v>18977.00158</v>
      </c>
      <c r="M259" s="11">
        <v>596.29271000000006</v>
      </c>
    </row>
    <row r="260" spans="1:13" s="11" customFormat="1" ht="15" x14ac:dyDescent="0.25">
      <c r="A260" s="11" t="s">
        <v>0</v>
      </c>
      <c r="B260" s="11">
        <v>1000</v>
      </c>
      <c r="C260" s="11">
        <v>0.7</v>
      </c>
      <c r="D260" s="11">
        <v>19053.963739999999</v>
      </c>
      <c r="E260" s="11">
        <v>595.53399999999999</v>
      </c>
      <c r="F260" s="11">
        <v>18990.160680000001</v>
      </c>
      <c r="G260" s="11">
        <v>603.20668999999998</v>
      </c>
      <c r="H260" s="11">
        <v>19206.653419999999</v>
      </c>
      <c r="I260" s="11">
        <v>594.82934999999998</v>
      </c>
      <c r="J260" s="11">
        <v>19207.57</v>
      </c>
      <c r="K260" s="11">
        <v>597.49659999999994</v>
      </c>
      <c r="L260" s="11">
        <v>18977.647209999999</v>
      </c>
      <c r="M260" s="11">
        <v>597.30956000000003</v>
      </c>
    </row>
    <row r="261" spans="1:13" s="11" customFormat="1" ht="15" x14ac:dyDescent="0.25">
      <c r="A261" s="11" t="s">
        <v>0</v>
      </c>
      <c r="B261" s="11">
        <v>1000</v>
      </c>
      <c r="C261" s="11">
        <v>0.7</v>
      </c>
      <c r="D261" s="11">
        <v>19053.963739999999</v>
      </c>
      <c r="E261" s="11">
        <v>594.98905999999999</v>
      </c>
      <c r="F261" s="11">
        <v>18993.39213</v>
      </c>
      <c r="G261" s="11">
        <v>602.89191000000005</v>
      </c>
      <c r="H261" s="11">
        <v>19175.912899999999</v>
      </c>
      <c r="I261" s="11">
        <v>594.76126999999997</v>
      </c>
      <c r="J261" s="11">
        <v>19058.563969999999</v>
      </c>
      <c r="K261" s="11">
        <v>595.51697999999999</v>
      </c>
      <c r="L261" s="11">
        <v>18977.28643</v>
      </c>
      <c r="M261" s="11">
        <v>603.67102999999997</v>
      </c>
    </row>
    <row r="262" spans="1:13" s="11" customFormat="1" ht="15" x14ac:dyDescent="0.25">
      <c r="A262" s="11" t="s">
        <v>0</v>
      </c>
      <c r="B262" s="11">
        <v>1000</v>
      </c>
      <c r="C262" s="11">
        <v>0.7</v>
      </c>
      <c r="D262" s="11">
        <v>19053.963739999999</v>
      </c>
      <c r="E262" s="11">
        <v>596.66918999999996</v>
      </c>
      <c r="F262" s="11">
        <v>18991.802919999998</v>
      </c>
      <c r="G262" s="11">
        <v>604.36523999999997</v>
      </c>
      <c r="H262" s="11">
        <v>19082.569289999999</v>
      </c>
      <c r="I262" s="11">
        <v>594.77182000000005</v>
      </c>
      <c r="J262" s="11">
        <v>19207.57</v>
      </c>
      <c r="K262" s="11">
        <v>598.17314999999996</v>
      </c>
      <c r="L262" s="11">
        <v>18977.351170000002</v>
      </c>
      <c r="M262" s="11">
        <v>601.99811999999997</v>
      </c>
    </row>
    <row r="263" spans="1:13" s="11" customFormat="1" ht="15" x14ac:dyDescent="0.25">
      <c r="A263" s="11" t="s">
        <v>0</v>
      </c>
      <c r="B263" s="11">
        <v>1000</v>
      </c>
      <c r="C263" s="11">
        <v>1</v>
      </c>
      <c r="D263" s="11">
        <v>19039.346669999999</v>
      </c>
      <c r="E263" s="11">
        <v>937.35302000000001</v>
      </c>
      <c r="F263" s="11">
        <v>18976.09333</v>
      </c>
      <c r="G263" s="11">
        <v>936.42084999999997</v>
      </c>
      <c r="H263" s="11">
        <v>19118.580450000001</v>
      </c>
      <c r="I263" s="11">
        <v>935.68568000000005</v>
      </c>
      <c r="J263" s="11">
        <v>19028.845549999998</v>
      </c>
      <c r="K263" s="11">
        <v>937.09340999999995</v>
      </c>
      <c r="L263" s="11">
        <v>18975.33712</v>
      </c>
      <c r="M263" s="11">
        <v>948.63757999999996</v>
      </c>
    </row>
    <row r="264" spans="1:13" s="11" customFormat="1" ht="15" x14ac:dyDescent="0.25">
      <c r="A264" s="11" t="s">
        <v>0</v>
      </c>
      <c r="B264" s="11">
        <v>1000</v>
      </c>
      <c r="C264" s="11">
        <v>1</v>
      </c>
      <c r="D264" s="11">
        <v>19039.346669999999</v>
      </c>
      <c r="E264" s="11">
        <v>936.47465999999997</v>
      </c>
      <c r="F264" s="11">
        <v>18976.561440000001</v>
      </c>
      <c r="G264" s="11">
        <v>937.60848999999996</v>
      </c>
      <c r="H264" s="11">
        <v>19105.748009999999</v>
      </c>
      <c r="I264" s="11">
        <v>935.77157</v>
      </c>
      <c r="J264" s="11">
        <v>19004.94629</v>
      </c>
      <c r="K264" s="11">
        <v>939.35452999999995</v>
      </c>
      <c r="L264" s="11">
        <v>18975.43</v>
      </c>
      <c r="M264" s="11">
        <v>942.68894</v>
      </c>
    </row>
    <row r="265" spans="1:13" s="11" customFormat="1" ht="15" x14ac:dyDescent="0.25">
      <c r="A265" s="11" t="s">
        <v>0</v>
      </c>
      <c r="B265" s="11">
        <v>1000</v>
      </c>
      <c r="C265" s="11">
        <v>1</v>
      </c>
      <c r="D265" s="11">
        <v>19039.346669999999</v>
      </c>
      <c r="E265" s="11">
        <v>936.51822000000004</v>
      </c>
      <c r="F265" s="11">
        <v>18976.263940000001</v>
      </c>
      <c r="G265" s="11">
        <v>935.87620000000004</v>
      </c>
      <c r="H265" s="11">
        <v>19106.207719999999</v>
      </c>
      <c r="I265" s="11">
        <v>935.69671000000005</v>
      </c>
      <c r="J265" s="11">
        <v>19113.70379</v>
      </c>
      <c r="K265" s="11">
        <v>940.20029999999997</v>
      </c>
      <c r="L265" s="11">
        <v>18975.55</v>
      </c>
      <c r="M265" s="11">
        <v>941.11514999999997</v>
      </c>
    </row>
    <row r="266" spans="1:13" s="11" customFormat="1" ht="15" x14ac:dyDescent="0.25">
      <c r="A266" s="11" t="s">
        <v>0</v>
      </c>
      <c r="B266" s="11">
        <v>1000</v>
      </c>
      <c r="C266" s="11">
        <v>1</v>
      </c>
      <c r="D266" s="11">
        <v>19039.346669999999</v>
      </c>
      <c r="E266" s="11">
        <v>937.27743999999996</v>
      </c>
      <c r="F266" s="11">
        <v>18976.607199999999</v>
      </c>
      <c r="G266" s="11">
        <v>935.89925000000005</v>
      </c>
      <c r="H266" s="11">
        <v>19101.009999999998</v>
      </c>
      <c r="I266" s="11">
        <v>935.69838000000004</v>
      </c>
      <c r="J266" s="11">
        <v>19045.870640000001</v>
      </c>
      <c r="K266" s="11">
        <v>937.34649999999999</v>
      </c>
      <c r="L266" s="11">
        <v>18975.276669999999</v>
      </c>
      <c r="M266" s="11">
        <v>942.74548000000004</v>
      </c>
    </row>
    <row r="267" spans="1:13" s="11" customFormat="1" ht="15" x14ac:dyDescent="0.25">
      <c r="A267" s="11" t="s">
        <v>0</v>
      </c>
      <c r="B267" s="11">
        <v>1000</v>
      </c>
      <c r="C267" s="11">
        <v>1</v>
      </c>
      <c r="D267" s="11">
        <v>19039.346669999999</v>
      </c>
      <c r="E267" s="11">
        <v>936.99459999999999</v>
      </c>
      <c r="F267" s="11">
        <v>18977.3</v>
      </c>
      <c r="G267" s="11">
        <v>939.15024000000005</v>
      </c>
      <c r="H267" s="11">
        <v>19062.66921</v>
      </c>
      <c r="I267" s="11">
        <v>935.69659999999999</v>
      </c>
      <c r="J267" s="11">
        <v>19045.39991</v>
      </c>
      <c r="K267" s="11">
        <v>939.00420999999994</v>
      </c>
      <c r="L267" s="11">
        <v>18975.314999999999</v>
      </c>
      <c r="M267" s="11">
        <v>937.45632000000001</v>
      </c>
    </row>
    <row r="268" spans="1:13" s="11" customFormat="1" ht="15" x14ac:dyDescent="0.25">
      <c r="A268" s="11" t="s">
        <v>0</v>
      </c>
      <c r="B268" s="11">
        <v>1000</v>
      </c>
      <c r="C268" s="11">
        <v>1</v>
      </c>
      <c r="D268" s="11">
        <v>19039.346669999999</v>
      </c>
      <c r="E268" s="11">
        <v>936.59118000000001</v>
      </c>
      <c r="F268" s="11">
        <v>18976.630730000001</v>
      </c>
      <c r="G268" s="11">
        <v>942.24573999999996</v>
      </c>
      <c r="H268" s="11">
        <v>19048.396669999998</v>
      </c>
      <c r="I268" s="11">
        <v>935.69928000000004</v>
      </c>
      <c r="J268" s="11">
        <v>19055.292259999998</v>
      </c>
      <c r="K268" s="11">
        <v>938.52067</v>
      </c>
      <c r="L268" s="11">
        <v>18975.27</v>
      </c>
      <c r="M268" s="11">
        <v>944.49796000000003</v>
      </c>
    </row>
    <row r="269" spans="1:13" s="11" customFormat="1" ht="15" x14ac:dyDescent="0.25">
      <c r="A269" s="11" t="s">
        <v>0</v>
      </c>
      <c r="B269" s="11">
        <v>1000</v>
      </c>
      <c r="C269" s="11">
        <v>1</v>
      </c>
      <c r="D269" s="11">
        <v>19039.346669999999</v>
      </c>
      <c r="E269" s="11">
        <v>937.48914000000002</v>
      </c>
      <c r="F269" s="11">
        <v>18977.569449999999</v>
      </c>
      <c r="G269" s="11">
        <v>937.37900999999999</v>
      </c>
      <c r="H269" s="11">
        <v>19124.685949999999</v>
      </c>
      <c r="I269" s="11">
        <v>935.73240999999996</v>
      </c>
      <c r="J269" s="11">
        <v>19025.945660000001</v>
      </c>
      <c r="K269" s="11">
        <v>937.25391999999999</v>
      </c>
      <c r="L269" s="11">
        <v>18975.50333</v>
      </c>
      <c r="M269" s="11">
        <v>939.68182000000002</v>
      </c>
    </row>
    <row r="270" spans="1:13" s="11" customFormat="1" ht="15" x14ac:dyDescent="0.25">
      <c r="A270" s="11" t="s">
        <v>0</v>
      </c>
      <c r="B270" s="11">
        <v>1000</v>
      </c>
      <c r="C270" s="11">
        <v>1</v>
      </c>
      <c r="D270" s="11">
        <v>19039.346669999999</v>
      </c>
      <c r="E270" s="11">
        <v>937.10347999999999</v>
      </c>
      <c r="F270" s="11">
        <v>18975.949550000001</v>
      </c>
      <c r="G270" s="11">
        <v>936.57246999999995</v>
      </c>
      <c r="H270" s="11">
        <v>19053.826430000001</v>
      </c>
      <c r="I270" s="11">
        <v>935.68818999999996</v>
      </c>
      <c r="J270" s="11">
        <v>19028.81969</v>
      </c>
      <c r="K270" s="11">
        <v>937.70857999999998</v>
      </c>
      <c r="L270" s="11">
        <v>18975.31076</v>
      </c>
      <c r="M270" s="11">
        <v>936.17458999999997</v>
      </c>
    </row>
    <row r="271" spans="1:13" s="11" customFormat="1" ht="15" x14ac:dyDescent="0.25">
      <c r="A271" s="11" t="s">
        <v>0</v>
      </c>
      <c r="B271" s="11">
        <v>1000</v>
      </c>
      <c r="C271" s="11">
        <v>1</v>
      </c>
      <c r="D271" s="11">
        <v>19039.346669999999</v>
      </c>
      <c r="E271" s="11">
        <v>936.26796999999999</v>
      </c>
      <c r="F271" s="11">
        <v>18976.264999999999</v>
      </c>
      <c r="G271" s="11">
        <v>938.51712999999995</v>
      </c>
      <c r="H271" s="11">
        <v>19047.900229999999</v>
      </c>
      <c r="I271" s="11">
        <v>935.74554000000001</v>
      </c>
      <c r="J271" s="11">
        <v>19091.160049999999</v>
      </c>
      <c r="K271" s="11">
        <v>940.08703000000003</v>
      </c>
      <c r="L271" s="11">
        <v>18975.325000000001</v>
      </c>
      <c r="M271" s="11">
        <v>945.17979000000003</v>
      </c>
    </row>
    <row r="272" spans="1:13" s="11" customFormat="1" ht="15" x14ac:dyDescent="0.25">
      <c r="A272" s="11" t="s">
        <v>0</v>
      </c>
      <c r="B272" s="11">
        <v>1000</v>
      </c>
      <c r="C272" s="11">
        <v>1</v>
      </c>
      <c r="D272" s="11">
        <v>19039.346669999999</v>
      </c>
      <c r="E272" s="11">
        <v>937.42015000000004</v>
      </c>
      <c r="F272" s="11">
        <v>18977.152819999999</v>
      </c>
      <c r="G272" s="11">
        <v>963.70722000000001</v>
      </c>
      <c r="H272" s="11">
        <v>19074.89028</v>
      </c>
      <c r="I272" s="11">
        <v>935.70533</v>
      </c>
      <c r="J272" s="11">
        <v>19025.786100000001</v>
      </c>
      <c r="K272" s="11">
        <v>939.74</v>
      </c>
      <c r="L272" s="11">
        <v>18975.69485</v>
      </c>
      <c r="M272" s="11">
        <v>943.28051000000005</v>
      </c>
    </row>
    <row r="273" s="11" customFormat="1" ht="15" x14ac:dyDescent="0.25"/>
    <row r="274" s="11" customFormat="1" ht="15" x14ac:dyDescent="0.25"/>
    <row r="275" s="11" customFormat="1" ht="15" x14ac:dyDescent="0.25"/>
    <row r="276" s="11" customFormat="1" ht="15" x14ac:dyDescent="0.25"/>
    <row r="277" s="11" customFormat="1" ht="15" x14ac:dyDescent="0.25"/>
    <row r="278" s="11" customFormat="1" ht="15" x14ac:dyDescent="0.25"/>
    <row r="279" s="11" customFormat="1" ht="15" x14ac:dyDescent="0.25"/>
    <row r="280" s="11" customFormat="1" ht="15" x14ac:dyDescent="0.25"/>
    <row r="281" s="11" customFormat="1" ht="15" x14ac:dyDescent="0.25"/>
    <row r="282" s="11" customFormat="1" ht="15" x14ac:dyDescent="0.25"/>
    <row r="283" s="11" customFormat="1" ht="15" x14ac:dyDescent="0.25"/>
    <row r="284" s="11" customFormat="1" ht="15" x14ac:dyDescent="0.25"/>
    <row r="285" s="11" customFormat="1" ht="15" x14ac:dyDescent="0.25"/>
    <row r="286" s="11" customFormat="1" ht="15" x14ac:dyDescent="0.25"/>
    <row r="287" s="11" customFormat="1" ht="15" x14ac:dyDescent="0.25"/>
    <row r="288" s="11" customFormat="1" ht="15" x14ac:dyDescent="0.25"/>
    <row r="289" s="11" customFormat="1" ht="15" x14ac:dyDescent="0.25"/>
    <row r="290" s="11" customFormat="1" ht="15" x14ac:dyDescent="0.25"/>
    <row r="291" s="11" customFormat="1" ht="15" x14ac:dyDescent="0.25"/>
    <row r="292" s="11" customFormat="1" ht="15" x14ac:dyDescent="0.25"/>
    <row r="293" s="11" customFormat="1" ht="15" x14ac:dyDescent="0.25"/>
    <row r="294" s="11" customFormat="1" ht="15" x14ac:dyDescent="0.25"/>
    <row r="295" s="11" customFormat="1" ht="15" x14ac:dyDescent="0.25"/>
    <row r="296" s="11" customFormat="1" ht="15" x14ac:dyDescent="0.25"/>
    <row r="297" s="11" customFormat="1" ht="15" x14ac:dyDescent="0.25"/>
    <row r="298" s="11" customFormat="1" ht="15" x14ac:dyDescent="0.25"/>
    <row r="299" s="11" customFormat="1" ht="15" x14ac:dyDescent="0.25"/>
  </sheetData>
  <mergeCells count="5">
    <mergeCell ref="L1:M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zoomScale="70" zoomScaleNormal="70" workbookViewId="0">
      <selection activeCell="E224" sqref="E224"/>
    </sheetView>
  </sheetViews>
  <sheetFormatPr defaultRowHeight="14.25" x14ac:dyDescent="0.2"/>
  <cols>
    <col min="2" max="2" width="5.75" bestFit="1" customWidth="1"/>
    <col min="3" max="3" width="4.875" bestFit="1" customWidth="1"/>
    <col min="4" max="4" width="10.5" style="2" bestFit="1" customWidth="1"/>
    <col min="5" max="19" width="10.5" bestFit="1" customWidth="1"/>
    <col min="20" max="20" width="5.25" customWidth="1"/>
    <col min="21" max="21" width="24.375" style="10" customWidth="1"/>
    <col min="22" max="22" width="21.625" style="10" customWidth="1"/>
    <col min="23" max="23" width="22.375" style="10" customWidth="1"/>
    <col min="24" max="24" width="22.625" style="10" customWidth="1"/>
    <col min="25" max="25" width="23.5" style="10" customWidth="1"/>
  </cols>
  <sheetData>
    <row r="1" spans="1:25" s="16" customFormat="1" ht="15" x14ac:dyDescent="0.25">
      <c r="D1" s="26" t="s">
        <v>33</v>
      </c>
      <c r="E1" s="109" t="s">
        <v>17</v>
      </c>
      <c r="F1" s="109"/>
      <c r="G1" s="109"/>
      <c r="H1" s="109" t="s">
        <v>18</v>
      </c>
      <c r="I1" s="109"/>
      <c r="J1" s="109"/>
      <c r="K1" s="109" t="s">
        <v>20</v>
      </c>
      <c r="L1" s="109"/>
      <c r="M1" s="109"/>
      <c r="N1" s="109" t="s">
        <v>13</v>
      </c>
      <c r="O1" s="109"/>
      <c r="P1" s="109"/>
      <c r="Q1" s="109" t="s">
        <v>21</v>
      </c>
      <c r="R1" s="109"/>
      <c r="S1" s="109"/>
      <c r="U1" s="24" t="s">
        <v>4</v>
      </c>
      <c r="V1" s="24" t="s">
        <v>18</v>
      </c>
      <c r="W1" s="27" t="s">
        <v>20</v>
      </c>
      <c r="X1" s="27" t="s">
        <v>24</v>
      </c>
      <c r="Y1" s="27" t="s">
        <v>25</v>
      </c>
    </row>
    <row r="2" spans="1:25" s="16" customFormat="1" ht="15" x14ac:dyDescent="0.25">
      <c r="D2" s="68" t="s">
        <v>62</v>
      </c>
      <c r="E2" s="68" t="s">
        <v>48</v>
      </c>
      <c r="F2" s="68" t="s">
        <v>49</v>
      </c>
      <c r="G2" s="68" t="s">
        <v>50</v>
      </c>
      <c r="H2" s="68" t="s">
        <v>48</v>
      </c>
      <c r="I2" s="68" t="s">
        <v>49</v>
      </c>
      <c r="J2" s="68" t="s">
        <v>50</v>
      </c>
      <c r="K2" s="68" t="s">
        <v>48</v>
      </c>
      <c r="L2" s="68" t="s">
        <v>49</v>
      </c>
      <c r="M2" s="68" t="s">
        <v>50</v>
      </c>
      <c r="N2" s="68" t="s">
        <v>48</v>
      </c>
      <c r="O2" s="68" t="s">
        <v>49</v>
      </c>
      <c r="P2" s="68" t="s">
        <v>50</v>
      </c>
      <c r="Q2" s="68" t="s">
        <v>48</v>
      </c>
      <c r="R2" s="68" t="s">
        <v>49</v>
      </c>
      <c r="S2" s="68" t="s">
        <v>50</v>
      </c>
      <c r="U2" s="24"/>
      <c r="V2" s="24"/>
      <c r="W2" s="27"/>
      <c r="X2" s="27"/>
      <c r="Y2" s="27"/>
    </row>
    <row r="3" spans="1:25" s="16" customFormat="1" ht="15" x14ac:dyDescent="0.25">
      <c r="A3" s="16" t="s">
        <v>1</v>
      </c>
      <c r="B3" s="16">
        <v>25</v>
      </c>
      <c r="C3" s="16">
        <v>0.4</v>
      </c>
      <c r="D3" s="26">
        <f>MAX(F3,I3,L3,O3,R3)</f>
        <v>42.42</v>
      </c>
      <c r="E3" s="28">
        <v>41.32</v>
      </c>
      <c r="F3" s="28">
        <v>40.9</v>
      </c>
      <c r="G3" s="28">
        <v>40.94</v>
      </c>
      <c r="H3" s="28">
        <v>42.42</v>
      </c>
      <c r="I3" s="28">
        <v>42.42</v>
      </c>
      <c r="J3" s="28">
        <v>42.42</v>
      </c>
      <c r="K3" s="28">
        <v>41.32</v>
      </c>
      <c r="L3" s="28">
        <v>40.9</v>
      </c>
      <c r="M3" s="28">
        <v>40.98</v>
      </c>
      <c r="N3" s="28">
        <v>42.42</v>
      </c>
      <c r="O3" s="28">
        <v>40.9</v>
      </c>
      <c r="P3" s="28">
        <v>41.66</v>
      </c>
      <c r="Q3" s="28">
        <v>42.42</v>
      </c>
      <c r="R3" s="28">
        <v>40.9</v>
      </c>
      <c r="S3" s="28">
        <v>41.44</v>
      </c>
      <c r="U3" s="24" t="str">
        <f>E3&amp;";"&amp;F3&amp;";"&amp;G3</f>
        <v>41.32;40.9;40.94</v>
      </c>
      <c r="V3" s="24" t="str">
        <f>H3&amp;";"&amp;I3&amp;";"&amp;J3</f>
        <v>42.42;42.42;42.42</v>
      </c>
      <c r="W3" s="24" t="str">
        <f>K3&amp;";"&amp;L3&amp;";"&amp;M3</f>
        <v>41.32;40.9;40.98</v>
      </c>
      <c r="X3" s="24" t="str">
        <f>N3&amp;";"&amp;O3&amp;";"&amp;P3</f>
        <v>42.42;40.9;41.66</v>
      </c>
      <c r="Y3" s="24" t="str">
        <f>Q3&amp;";"&amp;R3&amp;";"&amp;S3</f>
        <v>42.42;40.9;41.44</v>
      </c>
    </row>
    <row r="4" spans="1:25" s="16" customFormat="1" ht="15" x14ac:dyDescent="0.25">
      <c r="A4" s="16" t="s">
        <v>1</v>
      </c>
      <c r="B4" s="16">
        <v>25</v>
      </c>
      <c r="C4" s="16">
        <v>0.7</v>
      </c>
      <c r="D4" s="26">
        <f t="shared" ref="D4:D29" si="0">MAX(F4,I4,L4,O4,R4)</f>
        <v>29.61</v>
      </c>
      <c r="E4" s="28">
        <v>30.86</v>
      </c>
      <c r="F4" s="28">
        <v>28.77</v>
      </c>
      <c r="G4" s="28">
        <v>30.21</v>
      </c>
      <c r="H4" s="28">
        <v>28.8</v>
      </c>
      <c r="I4" s="28">
        <v>28.65</v>
      </c>
      <c r="J4" s="28">
        <v>28.67</v>
      </c>
      <c r="K4" s="28">
        <v>35.729999999999997</v>
      </c>
      <c r="L4" s="28">
        <v>29.61</v>
      </c>
      <c r="M4" s="28">
        <v>31.91</v>
      </c>
      <c r="N4" s="28">
        <v>32.06</v>
      </c>
      <c r="O4" s="28">
        <v>28.83</v>
      </c>
      <c r="P4" s="28">
        <v>30.1</v>
      </c>
      <c r="Q4" s="28">
        <v>28.66</v>
      </c>
      <c r="R4" s="28">
        <v>28.65</v>
      </c>
      <c r="S4" s="28">
        <v>28.66</v>
      </c>
      <c r="U4" s="24" t="str">
        <f t="shared" ref="U4:U28" si="1">E4&amp;";"&amp;F4&amp;";"&amp;G4</f>
        <v>30.86;28.77;30.21</v>
      </c>
      <c r="V4" s="24" t="str">
        <f t="shared" ref="V4:V29" si="2">H4&amp;";"&amp;I4&amp;";"&amp;J4</f>
        <v>28.8;28.65;28.67</v>
      </c>
      <c r="W4" s="24" t="str">
        <f t="shared" ref="W4:W29" si="3">K4&amp;";"&amp;L4&amp;";"&amp;M4</f>
        <v>35.73;29.61;31.91</v>
      </c>
      <c r="X4" s="24" t="str">
        <f t="shared" ref="X4:X29" si="4">N4&amp;";"&amp;O4&amp;";"&amp;P4</f>
        <v>32.06;28.83;30.1</v>
      </c>
      <c r="Y4" s="24" t="str">
        <f t="shared" ref="Y4:Y29" si="5">Q4&amp;";"&amp;R4&amp;";"&amp;S4</f>
        <v>28.66;28.65;28.66</v>
      </c>
    </row>
    <row r="5" spans="1:25" s="16" customFormat="1" ht="15" x14ac:dyDescent="0.25">
      <c r="A5" s="16" t="s">
        <v>1</v>
      </c>
      <c r="B5" s="16">
        <v>25</v>
      </c>
      <c r="C5" s="16">
        <v>1</v>
      </c>
      <c r="D5" s="26">
        <f t="shared" si="0"/>
        <v>28.76</v>
      </c>
      <c r="E5" s="28">
        <v>28.71</v>
      </c>
      <c r="F5" s="28">
        <v>28.66</v>
      </c>
      <c r="G5" s="28">
        <v>28.71</v>
      </c>
      <c r="H5" s="28">
        <v>28.61</v>
      </c>
      <c r="I5" s="28">
        <v>28.5</v>
      </c>
      <c r="J5" s="28">
        <v>28.54</v>
      </c>
      <c r="K5" s="28">
        <v>34.64</v>
      </c>
      <c r="L5" s="28">
        <v>28.75</v>
      </c>
      <c r="M5" s="28">
        <v>31.12</v>
      </c>
      <c r="N5" s="28">
        <v>30.82</v>
      </c>
      <c r="O5" s="28">
        <v>28.76</v>
      </c>
      <c r="P5" s="28">
        <v>29.12</v>
      </c>
      <c r="Q5" s="28">
        <v>28.62</v>
      </c>
      <c r="R5" s="28">
        <v>28.5</v>
      </c>
      <c r="S5" s="28">
        <v>28.55</v>
      </c>
      <c r="U5" s="24" t="str">
        <f t="shared" si="1"/>
        <v>28.71;28.66;28.71</v>
      </c>
      <c r="V5" s="24" t="str">
        <f t="shared" si="2"/>
        <v>28.61;28.5;28.54</v>
      </c>
      <c r="W5" s="24" t="str">
        <f t="shared" si="3"/>
        <v>34.64;28.75;31.12</v>
      </c>
      <c r="X5" s="24" t="str">
        <f t="shared" si="4"/>
        <v>30.82;28.76;29.12</v>
      </c>
      <c r="Y5" s="24" t="str">
        <f t="shared" si="5"/>
        <v>28.62;28.5;28.55</v>
      </c>
    </row>
    <row r="6" spans="1:25" s="16" customFormat="1" ht="15" x14ac:dyDescent="0.25">
      <c r="A6" s="16" t="s">
        <v>1</v>
      </c>
      <c r="B6" s="16">
        <v>100</v>
      </c>
      <c r="C6" s="16">
        <v>0.4</v>
      </c>
      <c r="D6" s="26">
        <f t="shared" si="0"/>
        <v>150.21</v>
      </c>
      <c r="E6" s="28">
        <v>152.31</v>
      </c>
      <c r="F6" s="28">
        <v>148.28</v>
      </c>
      <c r="G6" s="28">
        <v>150.25</v>
      </c>
      <c r="H6" s="28">
        <v>148.22</v>
      </c>
      <c r="I6" s="28">
        <v>148.13</v>
      </c>
      <c r="J6" s="28">
        <v>148.19</v>
      </c>
      <c r="K6" s="28">
        <v>156.49</v>
      </c>
      <c r="L6" s="28">
        <v>150.21</v>
      </c>
      <c r="M6" s="28">
        <v>152.6</v>
      </c>
      <c r="N6" s="28">
        <v>149.19</v>
      </c>
      <c r="O6" s="28">
        <v>148.31</v>
      </c>
      <c r="P6" s="28">
        <v>148.88999999999999</v>
      </c>
      <c r="Q6" s="28">
        <v>148.24</v>
      </c>
      <c r="R6" s="28">
        <v>148.11000000000001</v>
      </c>
      <c r="S6" s="28">
        <v>148.16</v>
      </c>
      <c r="U6" s="24" t="str">
        <f t="shared" si="1"/>
        <v>152.31;148.28;150.25</v>
      </c>
      <c r="V6" s="24" t="str">
        <f t="shared" si="2"/>
        <v>148.22;148.13;148.19</v>
      </c>
      <c r="W6" s="24" t="str">
        <f t="shared" si="3"/>
        <v>156.49;150.21;152.6</v>
      </c>
      <c r="X6" s="24" t="str">
        <f t="shared" si="4"/>
        <v>149.19;148.31;148.89</v>
      </c>
      <c r="Y6" s="24" t="str">
        <f t="shared" si="5"/>
        <v>148.24;148.11;148.16</v>
      </c>
    </row>
    <row r="7" spans="1:25" s="16" customFormat="1" ht="15" x14ac:dyDescent="0.25">
      <c r="A7" s="16" t="s">
        <v>1</v>
      </c>
      <c r="B7" s="16">
        <v>100</v>
      </c>
      <c r="C7" s="16">
        <v>0.7</v>
      </c>
      <c r="D7" s="26">
        <f t="shared" si="0"/>
        <v>142.97</v>
      </c>
      <c r="E7" s="28">
        <v>108.84</v>
      </c>
      <c r="F7" s="28">
        <v>108.12</v>
      </c>
      <c r="G7" s="28">
        <v>108.31</v>
      </c>
      <c r="H7" s="28">
        <v>143.16999999999999</v>
      </c>
      <c r="I7" s="28">
        <v>142.97</v>
      </c>
      <c r="J7" s="28">
        <v>143.1</v>
      </c>
      <c r="K7" s="28">
        <v>118.87</v>
      </c>
      <c r="L7" s="28">
        <v>108.44</v>
      </c>
      <c r="M7" s="28">
        <v>111.32</v>
      </c>
      <c r="N7" s="28">
        <v>117.73</v>
      </c>
      <c r="O7" s="28">
        <v>107.99</v>
      </c>
      <c r="P7" s="28">
        <v>109.09</v>
      </c>
      <c r="Q7" s="28">
        <v>107.68</v>
      </c>
      <c r="R7" s="28">
        <v>107.57</v>
      </c>
      <c r="S7" s="28">
        <v>107.61</v>
      </c>
      <c r="U7" s="24" t="str">
        <f t="shared" si="1"/>
        <v>108.84;108.12;108.31</v>
      </c>
      <c r="V7" s="24" t="str">
        <f t="shared" si="2"/>
        <v>143.17;142.97;143.1</v>
      </c>
      <c r="W7" s="24" t="str">
        <f t="shared" si="3"/>
        <v>118.87;108.44;111.32</v>
      </c>
      <c r="X7" s="24" t="str">
        <f t="shared" si="4"/>
        <v>117.73;107.99;109.09</v>
      </c>
      <c r="Y7" s="24" t="str">
        <f t="shared" si="5"/>
        <v>107.68;107.57;107.61</v>
      </c>
    </row>
    <row r="8" spans="1:25" s="16" customFormat="1" ht="15" x14ac:dyDescent="0.25">
      <c r="A8" s="16" t="s">
        <v>1</v>
      </c>
      <c r="B8" s="16">
        <v>100</v>
      </c>
      <c r="C8" s="16">
        <v>1</v>
      </c>
      <c r="D8" s="26">
        <f t="shared" si="0"/>
        <v>104.67</v>
      </c>
      <c r="E8" s="28">
        <v>104.53</v>
      </c>
      <c r="F8" s="28">
        <v>104.45</v>
      </c>
      <c r="G8" s="28">
        <v>104.5</v>
      </c>
      <c r="H8" s="28">
        <v>103.58</v>
      </c>
      <c r="I8" s="28">
        <v>103.26</v>
      </c>
      <c r="J8" s="28">
        <v>103.35</v>
      </c>
      <c r="K8" s="28">
        <v>108.27</v>
      </c>
      <c r="L8" s="28">
        <v>104.67</v>
      </c>
      <c r="M8" s="28">
        <v>106.28</v>
      </c>
      <c r="N8" s="28">
        <v>104.35</v>
      </c>
      <c r="O8" s="28">
        <v>104.2</v>
      </c>
      <c r="P8" s="28">
        <v>104.29</v>
      </c>
      <c r="Q8" s="28">
        <v>103.8</v>
      </c>
      <c r="R8" s="28">
        <v>103.68</v>
      </c>
      <c r="S8" s="28">
        <v>103.73</v>
      </c>
      <c r="U8" s="24" t="str">
        <f t="shared" si="1"/>
        <v>104.53;104.45;104.5</v>
      </c>
      <c r="V8" s="24" t="str">
        <f t="shared" si="2"/>
        <v>103.58;103.26;103.35</v>
      </c>
      <c r="W8" s="24" t="str">
        <f t="shared" si="3"/>
        <v>108.27;104.67;106.28</v>
      </c>
      <c r="X8" s="24" t="str">
        <f t="shared" si="4"/>
        <v>104.35;104.2;104.29</v>
      </c>
      <c r="Y8" s="24" t="str">
        <f t="shared" si="5"/>
        <v>103.8;103.68;103.73</v>
      </c>
    </row>
    <row r="9" spans="1:25" s="16" customFormat="1" ht="15" x14ac:dyDescent="0.25">
      <c r="A9" s="16" t="s">
        <v>1</v>
      </c>
      <c r="B9" s="16">
        <v>1000</v>
      </c>
      <c r="C9" s="16">
        <v>0.4</v>
      </c>
      <c r="D9" s="26">
        <f t="shared" si="0"/>
        <v>1071.68</v>
      </c>
      <c r="E9" s="28">
        <v>1073.82</v>
      </c>
      <c r="F9" s="28">
        <v>1071.68</v>
      </c>
      <c r="G9" s="28">
        <v>1073.05</v>
      </c>
      <c r="H9" s="28">
        <v>1071.26</v>
      </c>
      <c r="I9" s="28">
        <v>1070.44</v>
      </c>
      <c r="J9" s="28">
        <v>1070.96</v>
      </c>
      <c r="K9" s="28">
        <v>1109.67</v>
      </c>
      <c r="L9" s="28">
        <v>1071.05</v>
      </c>
      <c r="M9" s="28">
        <v>1090.1600000000001</v>
      </c>
      <c r="N9" s="28">
        <v>1088.33</v>
      </c>
      <c r="O9" s="28">
        <v>1070.8900000000001</v>
      </c>
      <c r="P9" s="28">
        <v>1076.8699999999999</v>
      </c>
      <c r="Q9" s="28">
        <v>1069.8399999999999</v>
      </c>
      <c r="R9" s="28">
        <v>1069.48</v>
      </c>
      <c r="S9" s="28">
        <v>1069.6500000000001</v>
      </c>
      <c r="U9" s="24" t="str">
        <f t="shared" si="1"/>
        <v>1073.82;1071.68;1073.05</v>
      </c>
      <c r="V9" s="24" t="str">
        <f t="shared" si="2"/>
        <v>1071.26;1070.44;1070.96</v>
      </c>
      <c r="W9" s="24" t="str">
        <f t="shared" si="3"/>
        <v>1109.67;1071.05;1090.16</v>
      </c>
      <c r="X9" s="24" t="str">
        <f t="shared" si="4"/>
        <v>1088.33;1070.89;1076.87</v>
      </c>
      <c r="Y9" s="24" t="str">
        <f t="shared" si="5"/>
        <v>1069.84;1069.48;1069.65</v>
      </c>
    </row>
    <row r="10" spans="1:25" s="16" customFormat="1" ht="15" x14ac:dyDescent="0.25">
      <c r="A10" s="16" t="s">
        <v>1</v>
      </c>
      <c r="B10" s="16">
        <v>1000</v>
      </c>
      <c r="C10" s="16">
        <v>0.7</v>
      </c>
      <c r="D10" s="26">
        <f t="shared" si="0"/>
        <v>1036.83</v>
      </c>
      <c r="E10" s="28">
        <v>1038.1600000000001</v>
      </c>
      <c r="F10" s="28">
        <v>1036.3900000000001</v>
      </c>
      <c r="G10" s="28">
        <v>1037.32</v>
      </c>
      <c r="H10" s="28">
        <v>1035.54</v>
      </c>
      <c r="I10" s="28">
        <v>1035.25</v>
      </c>
      <c r="J10" s="28">
        <v>1035.4000000000001</v>
      </c>
      <c r="K10" s="28">
        <v>1067.44</v>
      </c>
      <c r="L10" s="28">
        <v>1036.83</v>
      </c>
      <c r="M10" s="28">
        <v>1044.43</v>
      </c>
      <c r="N10" s="28">
        <v>1036.6199999999999</v>
      </c>
      <c r="O10" s="28">
        <v>1035.83</v>
      </c>
      <c r="P10" s="28">
        <v>1036.44</v>
      </c>
      <c r="Q10" s="28">
        <v>1034.5899999999999</v>
      </c>
      <c r="R10" s="28">
        <v>1034.3399999999999</v>
      </c>
      <c r="S10" s="28">
        <v>1034.47</v>
      </c>
      <c r="U10" s="24" t="str">
        <f t="shared" si="1"/>
        <v>1038.16;1036.39;1037.32</v>
      </c>
      <c r="V10" s="24" t="str">
        <f t="shared" si="2"/>
        <v>1035.54;1035.25;1035.4</v>
      </c>
      <c r="W10" s="24" t="str">
        <f t="shared" si="3"/>
        <v>1067.44;1036.83;1044.43</v>
      </c>
      <c r="X10" s="24" t="str">
        <f t="shared" si="4"/>
        <v>1036.62;1035.83;1036.44</v>
      </c>
      <c r="Y10" s="24" t="str">
        <f t="shared" si="5"/>
        <v>1034.59;1034.34;1034.47</v>
      </c>
    </row>
    <row r="11" spans="1:25" s="16" customFormat="1" ht="15" x14ac:dyDescent="0.25">
      <c r="A11" s="16" t="s">
        <v>1</v>
      </c>
      <c r="B11" s="16">
        <v>1000</v>
      </c>
      <c r="C11" s="16">
        <v>1</v>
      </c>
      <c r="D11" s="26">
        <f t="shared" si="0"/>
        <v>1036.6500000000001</v>
      </c>
      <c r="E11" s="28">
        <v>1035.48</v>
      </c>
      <c r="F11" s="28">
        <v>1035.4000000000001</v>
      </c>
      <c r="G11" s="28">
        <v>1035.45</v>
      </c>
      <c r="H11" s="28">
        <v>1034.9100000000001</v>
      </c>
      <c r="I11" s="28">
        <v>1034.69</v>
      </c>
      <c r="J11" s="28">
        <v>1034.81</v>
      </c>
      <c r="K11" s="28">
        <v>1063.8900000000001</v>
      </c>
      <c r="L11" s="28">
        <v>1036.6500000000001</v>
      </c>
      <c r="M11" s="28">
        <v>1043.57</v>
      </c>
      <c r="N11" s="28">
        <v>1036.52</v>
      </c>
      <c r="O11" s="28">
        <v>1035.73</v>
      </c>
      <c r="P11" s="28">
        <v>1036.3699999999999</v>
      </c>
      <c r="Q11" s="28">
        <v>1034.3</v>
      </c>
      <c r="R11" s="28">
        <v>1033.9000000000001</v>
      </c>
      <c r="S11" s="28">
        <v>1034.1400000000001</v>
      </c>
      <c r="U11" s="24" t="str">
        <f t="shared" si="1"/>
        <v>1035.48;1035.4;1035.45</v>
      </c>
      <c r="V11" s="24" t="str">
        <f t="shared" si="2"/>
        <v>1034.91;1034.69;1034.81</v>
      </c>
      <c r="W11" s="24" t="str">
        <f t="shared" si="3"/>
        <v>1063.89;1036.65;1043.57</v>
      </c>
      <c r="X11" s="24" t="str">
        <f t="shared" si="4"/>
        <v>1036.52;1035.73;1036.37</v>
      </c>
      <c r="Y11" s="24" t="str">
        <f t="shared" si="5"/>
        <v>1034.3;1033.9;1034.14</v>
      </c>
    </row>
    <row r="12" spans="1:25" s="16" customFormat="1" ht="15" x14ac:dyDescent="0.25">
      <c r="A12" s="16" t="s">
        <v>8</v>
      </c>
      <c r="B12" s="16">
        <v>24</v>
      </c>
      <c r="C12" s="16">
        <v>0.4</v>
      </c>
      <c r="D12" s="26">
        <f t="shared" si="0"/>
        <v>3179.97</v>
      </c>
      <c r="E12" s="28">
        <v>3177.64</v>
      </c>
      <c r="F12" s="28">
        <v>3177.64</v>
      </c>
      <c r="G12" s="28">
        <v>3177.64</v>
      </c>
      <c r="H12" s="28">
        <v>3177.64</v>
      </c>
      <c r="I12" s="28">
        <v>3177.64</v>
      </c>
      <c r="J12" s="28">
        <v>3177.64</v>
      </c>
      <c r="K12" s="28">
        <v>3179.97</v>
      </c>
      <c r="L12" s="28">
        <v>3179.97</v>
      </c>
      <c r="M12" s="28">
        <v>3179.97</v>
      </c>
      <c r="N12" s="28">
        <v>3179.97</v>
      </c>
      <c r="O12" s="28">
        <v>3177.64</v>
      </c>
      <c r="P12" s="28">
        <v>3178.81</v>
      </c>
      <c r="Q12" s="28">
        <v>3177.64</v>
      </c>
      <c r="R12" s="28">
        <v>3177.64</v>
      </c>
      <c r="S12" s="28">
        <v>3177.64</v>
      </c>
      <c r="U12" s="24" t="str">
        <f t="shared" si="1"/>
        <v>3177.64;3177.64;3177.64</v>
      </c>
      <c r="V12" s="24" t="str">
        <f t="shared" si="2"/>
        <v>3177.64;3177.64;3177.64</v>
      </c>
      <c r="W12" s="24" t="str">
        <f t="shared" si="3"/>
        <v>3179.97;3179.97;3179.97</v>
      </c>
      <c r="X12" s="24" t="str">
        <f t="shared" si="4"/>
        <v>3179.97;3177.64;3178.81</v>
      </c>
      <c r="Y12" s="24" t="str">
        <f t="shared" si="5"/>
        <v>3177.64;3177.64;3177.64</v>
      </c>
    </row>
    <row r="13" spans="1:25" s="16" customFormat="1" ht="15" x14ac:dyDescent="0.25">
      <c r="A13" s="16" t="s">
        <v>2</v>
      </c>
      <c r="B13" s="16">
        <v>24</v>
      </c>
      <c r="C13" s="16">
        <v>0.7</v>
      </c>
      <c r="D13" s="26">
        <f t="shared" si="0"/>
        <v>2321.04</v>
      </c>
      <c r="E13" s="28">
        <v>2321.04</v>
      </c>
      <c r="F13" s="28">
        <v>2321.04</v>
      </c>
      <c r="G13" s="28">
        <v>2321.04</v>
      </c>
      <c r="H13" s="28">
        <v>2321.04</v>
      </c>
      <c r="I13" s="28">
        <v>2321.04</v>
      </c>
      <c r="J13" s="28">
        <v>2321.04</v>
      </c>
      <c r="K13" s="28">
        <v>2350.17</v>
      </c>
      <c r="L13" s="28">
        <v>2321.04</v>
      </c>
      <c r="M13" s="28">
        <v>2325.96</v>
      </c>
      <c r="N13" s="28">
        <v>2321.04</v>
      </c>
      <c r="O13" s="28">
        <v>2321.04</v>
      </c>
      <c r="P13" s="28">
        <v>2321.04</v>
      </c>
      <c r="Q13" s="28">
        <v>2321.04</v>
      </c>
      <c r="R13" s="28">
        <v>2321.04</v>
      </c>
      <c r="S13" s="28">
        <v>2321.04</v>
      </c>
      <c r="U13" s="24" t="str">
        <f t="shared" si="1"/>
        <v>2321.04;2321.04;2321.04</v>
      </c>
      <c r="V13" s="24" t="str">
        <f t="shared" si="2"/>
        <v>2321.04;2321.04;2321.04</v>
      </c>
      <c r="W13" s="24" t="str">
        <f t="shared" si="3"/>
        <v>2350.17;2321.04;2325.96</v>
      </c>
      <c r="X13" s="24" t="str">
        <f t="shared" si="4"/>
        <v>2321.04;2321.04;2321.04</v>
      </c>
      <c r="Y13" s="24" t="str">
        <f t="shared" si="5"/>
        <v>2321.04;2321.04;2321.04</v>
      </c>
    </row>
    <row r="14" spans="1:25" s="16" customFormat="1" ht="15" x14ac:dyDescent="0.25">
      <c r="A14" s="16" t="s">
        <v>2</v>
      </c>
      <c r="B14" s="16">
        <v>24</v>
      </c>
      <c r="C14" s="16">
        <v>1</v>
      </c>
      <c r="D14" s="26">
        <f t="shared" si="0"/>
        <v>2343.85</v>
      </c>
      <c r="E14" s="28">
        <v>2522.2800000000002</v>
      </c>
      <c r="F14" s="28">
        <v>2343.85</v>
      </c>
      <c r="G14" s="28">
        <v>2453.04</v>
      </c>
      <c r="H14" s="28">
        <v>2320.91</v>
      </c>
      <c r="I14" s="28">
        <v>2320.91</v>
      </c>
      <c r="J14" s="28">
        <v>2320.91</v>
      </c>
      <c r="K14" s="28">
        <v>2553.38</v>
      </c>
      <c r="L14" s="28">
        <v>2320.91</v>
      </c>
      <c r="M14" s="28">
        <v>2431.38</v>
      </c>
      <c r="N14" s="28">
        <v>2655.56</v>
      </c>
      <c r="O14" s="28">
        <v>2320.91</v>
      </c>
      <c r="P14" s="28">
        <v>2522.2199999999998</v>
      </c>
      <c r="Q14" s="28">
        <v>2320.91</v>
      </c>
      <c r="R14" s="28">
        <v>2320.91</v>
      </c>
      <c r="S14" s="28">
        <v>2320.91</v>
      </c>
      <c r="U14" s="24" t="str">
        <f t="shared" si="1"/>
        <v>2522.28;2343.85;2453.04</v>
      </c>
      <c r="V14" s="24" t="str">
        <f t="shared" si="2"/>
        <v>2320.91;2320.91;2320.91</v>
      </c>
      <c r="W14" s="24" t="str">
        <f t="shared" si="3"/>
        <v>2553.38;2320.91;2431.38</v>
      </c>
      <c r="X14" s="24" t="str">
        <f t="shared" si="4"/>
        <v>2655.56;2320.91;2522.22</v>
      </c>
      <c r="Y14" s="24" t="str">
        <f t="shared" si="5"/>
        <v>2320.91;2320.91;2320.91</v>
      </c>
    </row>
    <row r="15" spans="1:25" s="16" customFormat="1" ht="15" x14ac:dyDescent="0.25">
      <c r="A15" s="16" t="s">
        <v>2</v>
      </c>
      <c r="B15" s="16">
        <v>100</v>
      </c>
      <c r="C15" s="16">
        <v>0.4</v>
      </c>
      <c r="D15" s="26">
        <f t="shared" si="0"/>
        <v>47092.76</v>
      </c>
      <c r="E15" s="28">
        <v>52646.49</v>
      </c>
      <c r="F15" s="28">
        <v>47092.76</v>
      </c>
      <c r="G15" s="28">
        <v>49906.74</v>
      </c>
      <c r="H15" s="28">
        <v>42988.93</v>
      </c>
      <c r="I15" s="28">
        <v>42987.199999999997</v>
      </c>
      <c r="J15" s="28">
        <v>42987.74</v>
      </c>
      <c r="K15" s="28">
        <v>44782.77</v>
      </c>
      <c r="L15" s="28">
        <v>42986.58</v>
      </c>
      <c r="M15" s="28">
        <v>43608.01</v>
      </c>
      <c r="N15" s="28">
        <v>44897.98</v>
      </c>
      <c r="O15" s="28">
        <v>43248.36</v>
      </c>
      <c r="P15" s="28">
        <v>43506.19</v>
      </c>
      <c r="Q15" s="28">
        <v>42986.67</v>
      </c>
      <c r="R15" s="28">
        <v>42986.400000000001</v>
      </c>
      <c r="S15" s="28">
        <v>42986.64</v>
      </c>
      <c r="U15" s="24" t="str">
        <f t="shared" si="1"/>
        <v>52646.49;47092.76;49906.74</v>
      </c>
      <c r="V15" s="24" t="str">
        <f t="shared" si="2"/>
        <v>42988.93;42987.2;42987.74</v>
      </c>
      <c r="W15" s="24" t="str">
        <f t="shared" si="3"/>
        <v>44782.77;42986.58;43608.01</v>
      </c>
      <c r="X15" s="24" t="str">
        <f t="shared" si="4"/>
        <v>44897.98;43248.36;43506.19</v>
      </c>
      <c r="Y15" s="24" t="str">
        <f t="shared" si="5"/>
        <v>42986.67;42986.4;42986.64</v>
      </c>
    </row>
    <row r="16" spans="1:25" s="16" customFormat="1" ht="15" x14ac:dyDescent="0.25">
      <c r="A16" s="16" t="s">
        <v>2</v>
      </c>
      <c r="B16" s="16">
        <v>100</v>
      </c>
      <c r="C16" s="16">
        <v>0.7</v>
      </c>
      <c r="D16" s="26">
        <f t="shared" si="0"/>
        <v>36913.050000000003</v>
      </c>
      <c r="E16" s="28">
        <v>39637.589999999997</v>
      </c>
      <c r="F16" s="28">
        <v>36913.050000000003</v>
      </c>
      <c r="G16" s="28">
        <v>38401.75</v>
      </c>
      <c r="H16" s="28">
        <v>35891.35</v>
      </c>
      <c r="I16" s="28">
        <v>35390.39</v>
      </c>
      <c r="J16" s="28">
        <v>35592.81</v>
      </c>
      <c r="K16" s="28">
        <v>37229.35</v>
      </c>
      <c r="L16" s="28">
        <v>35876.6</v>
      </c>
      <c r="M16" s="28">
        <v>36436.269999999997</v>
      </c>
      <c r="N16" s="28">
        <v>38047.17</v>
      </c>
      <c r="O16" s="28">
        <v>36399.519999999997</v>
      </c>
      <c r="P16" s="28">
        <v>37663.79</v>
      </c>
      <c r="Q16" s="28">
        <v>35924.870000000003</v>
      </c>
      <c r="R16" s="28">
        <v>35447.089999999997</v>
      </c>
      <c r="S16" s="28">
        <v>35739.25</v>
      </c>
      <c r="U16" s="24" t="str">
        <f t="shared" si="1"/>
        <v>39637.59;36913.05;38401.75</v>
      </c>
      <c r="V16" s="24" t="str">
        <f t="shared" si="2"/>
        <v>35891.35;35390.39;35592.81</v>
      </c>
      <c r="W16" s="24" t="str">
        <f t="shared" si="3"/>
        <v>37229.35;35876.6;36436.27</v>
      </c>
      <c r="X16" s="24" t="str">
        <f t="shared" si="4"/>
        <v>38047.17;36399.52;37663.79</v>
      </c>
      <c r="Y16" s="24" t="str">
        <f t="shared" si="5"/>
        <v>35924.87;35447.09;35739.25</v>
      </c>
    </row>
    <row r="17" spans="1:25" s="16" customFormat="1" ht="15" x14ac:dyDescent="0.25">
      <c r="A17" s="16" t="s">
        <v>2</v>
      </c>
      <c r="B17" s="16">
        <v>100</v>
      </c>
      <c r="C17" s="16">
        <v>1</v>
      </c>
      <c r="D17" s="26">
        <f t="shared" si="0"/>
        <v>36122.300000000003</v>
      </c>
      <c r="E17" s="28">
        <v>35669.69</v>
      </c>
      <c r="F17" s="28">
        <v>35667.269999999997</v>
      </c>
      <c r="G17" s="28">
        <v>35669.21</v>
      </c>
      <c r="H17" s="28">
        <v>35275.74</v>
      </c>
      <c r="I17" s="28">
        <v>35215.39</v>
      </c>
      <c r="J17" s="28">
        <v>35234.870000000003</v>
      </c>
      <c r="K17" s="28">
        <v>36269.35</v>
      </c>
      <c r="L17" s="28">
        <v>35506.78</v>
      </c>
      <c r="M17" s="28">
        <v>35843.760000000002</v>
      </c>
      <c r="N17" s="28">
        <v>36622.019999999997</v>
      </c>
      <c r="O17" s="28">
        <v>36122.300000000003</v>
      </c>
      <c r="P17" s="28">
        <v>36408.26</v>
      </c>
      <c r="Q17" s="28">
        <v>35323.15</v>
      </c>
      <c r="R17" s="28">
        <v>35243.17</v>
      </c>
      <c r="S17" s="28">
        <v>35289.379999999997</v>
      </c>
      <c r="U17" s="24" t="str">
        <f t="shared" si="1"/>
        <v>35669.69;35667.27;35669.21</v>
      </c>
      <c r="V17" s="24" t="str">
        <f t="shared" si="2"/>
        <v>35275.74;35215.39;35234.87</v>
      </c>
      <c r="W17" s="24" t="str">
        <f t="shared" si="3"/>
        <v>36269.35;35506.78;35843.76</v>
      </c>
      <c r="X17" s="24" t="str">
        <f t="shared" si="4"/>
        <v>36622.02;36122.3;36408.26</v>
      </c>
      <c r="Y17" s="24" t="str">
        <f t="shared" si="5"/>
        <v>35323.15;35243.17;35289.38</v>
      </c>
    </row>
    <row r="18" spans="1:25" s="16" customFormat="1" ht="15" x14ac:dyDescent="0.25">
      <c r="A18" s="16" t="s">
        <v>2</v>
      </c>
      <c r="B18" s="16">
        <v>997</v>
      </c>
      <c r="C18" s="16">
        <v>0.4</v>
      </c>
      <c r="D18" s="26">
        <f t="shared" si="0"/>
        <v>329147.92</v>
      </c>
      <c r="E18" s="28">
        <v>333142.15999999997</v>
      </c>
      <c r="F18" s="28">
        <v>329147.92</v>
      </c>
      <c r="G18" s="28">
        <v>331459.78999999998</v>
      </c>
      <c r="H18" s="28">
        <v>325187.07</v>
      </c>
      <c r="I18" s="28">
        <v>324493.25</v>
      </c>
      <c r="J18" s="28">
        <v>324793.59999999998</v>
      </c>
      <c r="K18" s="28">
        <v>326033.44</v>
      </c>
      <c r="L18" s="28">
        <v>324341.17</v>
      </c>
      <c r="M18" s="28">
        <v>325175.5</v>
      </c>
      <c r="N18" s="28">
        <v>338893.76</v>
      </c>
      <c r="O18" s="28">
        <v>325316.59999999998</v>
      </c>
      <c r="P18" s="28">
        <v>327637.11</v>
      </c>
      <c r="Q18" s="28">
        <v>324318.07</v>
      </c>
      <c r="R18" s="28">
        <v>323977.24</v>
      </c>
      <c r="S18" s="28">
        <v>324164.64</v>
      </c>
      <c r="U18" s="24" t="str">
        <f t="shared" si="1"/>
        <v>333142.16;329147.92;331459.79</v>
      </c>
      <c r="V18" s="24" t="str">
        <f t="shared" si="2"/>
        <v>325187.07;324493.25;324793.6</v>
      </c>
      <c r="W18" s="24" t="str">
        <f t="shared" si="3"/>
        <v>326033.44;324341.17;325175.5</v>
      </c>
      <c r="X18" s="24" t="str">
        <f t="shared" si="4"/>
        <v>338893.76;325316.6;327637.11</v>
      </c>
      <c r="Y18" s="24" t="str">
        <f t="shared" si="5"/>
        <v>324318.07;323977.24;324164.64</v>
      </c>
    </row>
    <row r="19" spans="1:25" s="16" customFormat="1" ht="15" x14ac:dyDescent="0.25">
      <c r="A19" s="16" t="s">
        <v>2</v>
      </c>
      <c r="B19" s="16">
        <v>997</v>
      </c>
      <c r="C19" s="16">
        <v>0.7</v>
      </c>
      <c r="D19" s="26">
        <f t="shared" si="0"/>
        <v>326828.98</v>
      </c>
      <c r="E19" s="28">
        <v>330244.69</v>
      </c>
      <c r="F19" s="28">
        <v>326828.98</v>
      </c>
      <c r="G19" s="28">
        <v>328664.24</v>
      </c>
      <c r="H19" s="28">
        <v>323411.24</v>
      </c>
      <c r="I19" s="28">
        <v>323013.15000000002</v>
      </c>
      <c r="J19" s="28">
        <v>323245.27</v>
      </c>
      <c r="K19" s="28">
        <v>324650.34000000003</v>
      </c>
      <c r="L19" s="28">
        <v>323345.91999999998</v>
      </c>
      <c r="M19" s="28">
        <v>323947.81</v>
      </c>
      <c r="N19" s="28">
        <v>325175.67999999999</v>
      </c>
      <c r="O19" s="28">
        <v>324328.65999999997</v>
      </c>
      <c r="P19" s="28">
        <v>324840.63</v>
      </c>
      <c r="Q19" s="28">
        <v>323227.37</v>
      </c>
      <c r="R19" s="28">
        <v>322870.78999999998</v>
      </c>
      <c r="S19" s="28">
        <v>322991.06</v>
      </c>
      <c r="U19" s="24" t="str">
        <f t="shared" si="1"/>
        <v>330244.69;326828.98;328664.24</v>
      </c>
      <c r="V19" s="24" t="str">
        <f t="shared" si="2"/>
        <v>323411.24;323013.15;323245.27</v>
      </c>
      <c r="W19" s="24" t="str">
        <f t="shared" si="3"/>
        <v>324650.34;323345.92;323947.81</v>
      </c>
      <c r="X19" s="24" t="str">
        <f t="shared" si="4"/>
        <v>325175.68;324328.66;324840.63</v>
      </c>
      <c r="Y19" s="24" t="str">
        <f t="shared" si="5"/>
        <v>323227.37;322870.79;322991.06</v>
      </c>
    </row>
    <row r="20" spans="1:25" s="16" customFormat="1" ht="15" x14ac:dyDescent="0.25">
      <c r="A20" s="16" t="s">
        <v>2</v>
      </c>
      <c r="B20" s="16">
        <v>997</v>
      </c>
      <c r="C20" s="16">
        <v>1</v>
      </c>
      <c r="D20" s="26">
        <f t="shared" si="0"/>
        <v>325704.84000000003</v>
      </c>
      <c r="E20" s="28">
        <v>325704.84000000003</v>
      </c>
      <c r="F20" s="28">
        <v>325704.84000000003</v>
      </c>
      <c r="G20" s="28">
        <v>325704.84000000003</v>
      </c>
      <c r="H20" s="28">
        <v>323081.95</v>
      </c>
      <c r="I20" s="28">
        <v>322850.25</v>
      </c>
      <c r="J20" s="28">
        <v>322945.13</v>
      </c>
      <c r="K20" s="28">
        <v>324000.3</v>
      </c>
      <c r="L20" s="28">
        <v>323239.40999999997</v>
      </c>
      <c r="M20" s="28">
        <v>323701.63</v>
      </c>
      <c r="N20" s="28">
        <v>325307.90000000002</v>
      </c>
      <c r="O20" s="28">
        <v>324166.8</v>
      </c>
      <c r="P20" s="28">
        <v>324855</v>
      </c>
      <c r="Q20" s="28">
        <v>322978.44</v>
      </c>
      <c r="R20" s="28">
        <v>322821.88</v>
      </c>
      <c r="S20" s="28">
        <v>322890.99</v>
      </c>
      <c r="U20" s="24" t="str">
        <f t="shared" si="1"/>
        <v>325704.84;325704.84;325704.84</v>
      </c>
      <c r="V20" s="24" t="str">
        <f t="shared" si="2"/>
        <v>323081.95;322850.25;322945.13</v>
      </c>
      <c r="W20" s="24" t="str">
        <f t="shared" si="3"/>
        <v>324000.3;323239.41;323701.63</v>
      </c>
      <c r="X20" s="24" t="str">
        <f t="shared" si="4"/>
        <v>325307.9;324166.8;324855</v>
      </c>
      <c r="Y20" s="24" t="str">
        <f t="shared" si="5"/>
        <v>322978.44;322821.88;322890.99</v>
      </c>
    </row>
    <row r="21" spans="1:25" s="16" customFormat="1" ht="15" x14ac:dyDescent="0.25">
      <c r="A21" s="16" t="s">
        <v>0</v>
      </c>
      <c r="B21" s="16">
        <v>30</v>
      </c>
      <c r="C21" s="16">
        <v>0.4</v>
      </c>
      <c r="D21" s="26">
        <f t="shared" si="0"/>
        <v>996.62</v>
      </c>
      <c r="E21" s="28">
        <v>1025.24</v>
      </c>
      <c r="F21" s="28">
        <v>996.62</v>
      </c>
      <c r="G21" s="28">
        <v>1020.47</v>
      </c>
      <c r="H21" s="28">
        <v>995.5</v>
      </c>
      <c r="I21" s="28">
        <v>995.5</v>
      </c>
      <c r="J21" s="28">
        <v>995.5</v>
      </c>
      <c r="K21" s="28">
        <v>1014.14</v>
      </c>
      <c r="L21" s="28">
        <v>995.5</v>
      </c>
      <c r="M21" s="28">
        <v>997.37</v>
      </c>
      <c r="N21" s="28">
        <v>1014.14</v>
      </c>
      <c r="O21" s="28">
        <v>995.5</v>
      </c>
      <c r="P21" s="28">
        <v>1002.96</v>
      </c>
      <c r="Q21" s="28">
        <v>995.5</v>
      </c>
      <c r="R21" s="28">
        <v>995.5</v>
      </c>
      <c r="S21" s="28">
        <v>995.5</v>
      </c>
      <c r="U21" s="24" t="str">
        <f t="shared" si="1"/>
        <v>1025.24;996.62;1020.47</v>
      </c>
      <c r="V21" s="24" t="str">
        <f t="shared" si="2"/>
        <v>995.5;995.5;995.5</v>
      </c>
      <c r="W21" s="24" t="str">
        <f t="shared" si="3"/>
        <v>1014.14;995.5;997.37</v>
      </c>
      <c r="X21" s="24" t="str">
        <f t="shared" si="4"/>
        <v>1014.14;995.5;1002.96</v>
      </c>
      <c r="Y21" s="24" t="str">
        <f t="shared" si="5"/>
        <v>995.5;995.5;995.5</v>
      </c>
    </row>
    <row r="22" spans="1:25" s="16" customFormat="1" ht="15" x14ac:dyDescent="0.25">
      <c r="A22" s="16" t="s">
        <v>0</v>
      </c>
      <c r="B22" s="16">
        <v>30</v>
      </c>
      <c r="C22" s="16">
        <v>0.7</v>
      </c>
      <c r="D22" s="26">
        <f t="shared" si="0"/>
        <v>696.63</v>
      </c>
      <c r="E22" s="28">
        <v>694.58</v>
      </c>
      <c r="F22" s="28">
        <v>694.58</v>
      </c>
      <c r="G22" s="28">
        <v>694.58</v>
      </c>
      <c r="H22" s="28">
        <v>675.48</v>
      </c>
      <c r="I22" s="28">
        <v>675.37</v>
      </c>
      <c r="J22" s="28">
        <v>675.4</v>
      </c>
      <c r="K22" s="28">
        <v>747.7</v>
      </c>
      <c r="L22" s="28">
        <v>675.84</v>
      </c>
      <c r="M22" s="28">
        <v>696.29</v>
      </c>
      <c r="N22" s="28">
        <v>757.03</v>
      </c>
      <c r="O22" s="28">
        <v>696.63</v>
      </c>
      <c r="P22" s="28">
        <v>724.92</v>
      </c>
      <c r="Q22" s="28">
        <v>675.54</v>
      </c>
      <c r="R22" s="28">
        <v>675.37</v>
      </c>
      <c r="S22" s="28">
        <v>675.39</v>
      </c>
      <c r="U22" s="24" t="str">
        <f t="shared" si="1"/>
        <v>694.58;694.58;694.58</v>
      </c>
      <c r="V22" s="24" t="str">
        <f t="shared" si="2"/>
        <v>675.48;675.37;675.4</v>
      </c>
      <c r="W22" s="24" t="str">
        <f t="shared" si="3"/>
        <v>747.7;675.84;696.29</v>
      </c>
      <c r="X22" s="24" t="str">
        <f t="shared" si="4"/>
        <v>757.03;696.63;724.92</v>
      </c>
      <c r="Y22" s="24" t="str">
        <f t="shared" si="5"/>
        <v>675.54;675.37;675.39</v>
      </c>
    </row>
    <row r="23" spans="1:25" s="16" customFormat="1" ht="15" x14ac:dyDescent="0.25">
      <c r="A23" s="16" t="s">
        <v>0</v>
      </c>
      <c r="B23" s="16">
        <v>30</v>
      </c>
      <c r="C23" s="16">
        <v>1</v>
      </c>
      <c r="D23" s="26">
        <f t="shared" si="0"/>
        <v>660.41</v>
      </c>
      <c r="E23" s="28">
        <v>699.02</v>
      </c>
      <c r="F23" s="28">
        <v>657.36</v>
      </c>
      <c r="G23" s="28">
        <v>679.89</v>
      </c>
      <c r="H23" s="28">
        <v>658.14</v>
      </c>
      <c r="I23" s="28">
        <v>657.98</v>
      </c>
      <c r="J23" s="28">
        <v>658.03</v>
      </c>
      <c r="K23" s="28">
        <v>699.6</v>
      </c>
      <c r="L23" s="28">
        <v>655.43</v>
      </c>
      <c r="M23" s="28">
        <v>672.21</v>
      </c>
      <c r="N23" s="28">
        <v>718.24</v>
      </c>
      <c r="O23" s="28">
        <v>660.41</v>
      </c>
      <c r="P23" s="28">
        <v>675.73</v>
      </c>
      <c r="Q23" s="28">
        <v>655.44</v>
      </c>
      <c r="R23" s="28">
        <v>655.43</v>
      </c>
      <c r="S23" s="28">
        <v>655.43</v>
      </c>
      <c r="U23" s="24" t="str">
        <f t="shared" si="1"/>
        <v>699.02;657.36;679.89</v>
      </c>
      <c r="V23" s="24" t="str">
        <f t="shared" si="2"/>
        <v>658.14;657.98;658.03</v>
      </c>
      <c r="W23" s="24" t="str">
        <f t="shared" si="3"/>
        <v>699.6;655.43;672.21</v>
      </c>
      <c r="X23" s="24" t="str">
        <f t="shared" si="4"/>
        <v>718.24;660.41;675.73</v>
      </c>
      <c r="Y23" s="24" t="str">
        <f t="shared" si="5"/>
        <v>655.44;655.43;655.43</v>
      </c>
    </row>
    <row r="24" spans="1:25" s="16" customFormat="1" ht="15" x14ac:dyDescent="0.25">
      <c r="A24" s="16" t="s">
        <v>0</v>
      </c>
      <c r="B24" s="16">
        <v>100</v>
      </c>
      <c r="C24" s="16">
        <v>0.4</v>
      </c>
      <c r="D24" s="26">
        <f t="shared" si="0"/>
        <v>2021.2</v>
      </c>
      <c r="E24" s="28">
        <v>2126.1799999999998</v>
      </c>
      <c r="F24" s="28">
        <v>2021.2</v>
      </c>
      <c r="G24" s="28">
        <v>2068.29</v>
      </c>
      <c r="H24" s="28">
        <v>1845.19</v>
      </c>
      <c r="I24" s="28">
        <v>1803.76</v>
      </c>
      <c r="J24" s="28">
        <v>1824.45</v>
      </c>
      <c r="K24" s="28">
        <v>2094.91</v>
      </c>
      <c r="L24" s="28">
        <v>1903.84</v>
      </c>
      <c r="M24" s="28">
        <v>2016.66</v>
      </c>
      <c r="N24" s="28">
        <v>1938.45</v>
      </c>
      <c r="O24" s="28">
        <v>1823.39</v>
      </c>
      <c r="P24" s="28">
        <v>1875.39</v>
      </c>
      <c r="Q24" s="28">
        <v>1848.23</v>
      </c>
      <c r="R24" s="28">
        <v>1788.32</v>
      </c>
      <c r="S24" s="28">
        <v>1816.08</v>
      </c>
      <c r="U24" s="24" t="str">
        <f t="shared" si="1"/>
        <v>2126.18;2021.2;2068.29</v>
      </c>
      <c r="V24" s="24" t="str">
        <f t="shared" si="2"/>
        <v>1845.19;1803.76;1824.45</v>
      </c>
      <c r="W24" s="24" t="str">
        <f t="shared" si="3"/>
        <v>2094.91;1903.84;2016.66</v>
      </c>
      <c r="X24" s="24" t="str">
        <f t="shared" si="4"/>
        <v>1938.45;1823.39;1875.39</v>
      </c>
      <c r="Y24" s="24" t="str">
        <f t="shared" si="5"/>
        <v>1848.23;1788.32;1816.08</v>
      </c>
    </row>
    <row r="25" spans="1:25" s="16" customFormat="1" ht="15" x14ac:dyDescent="0.25">
      <c r="A25" s="16" t="s">
        <v>0</v>
      </c>
      <c r="B25" s="16">
        <v>100</v>
      </c>
      <c r="C25" s="16">
        <v>0.7</v>
      </c>
      <c r="D25" s="26">
        <f t="shared" si="0"/>
        <v>1863.73</v>
      </c>
      <c r="E25" s="28">
        <v>1863.73</v>
      </c>
      <c r="F25" s="28">
        <v>1863.73</v>
      </c>
      <c r="G25" s="28">
        <v>1863.73</v>
      </c>
      <c r="H25" s="28">
        <v>1783.79</v>
      </c>
      <c r="I25" s="28">
        <v>1769.22</v>
      </c>
      <c r="J25" s="28">
        <v>1776.93</v>
      </c>
      <c r="K25" s="28">
        <v>1925.45</v>
      </c>
      <c r="L25" s="28">
        <v>1781.02</v>
      </c>
      <c r="M25" s="28">
        <v>1836.34</v>
      </c>
      <c r="N25" s="28">
        <v>1835.49</v>
      </c>
      <c r="O25" s="28">
        <v>1786.57</v>
      </c>
      <c r="P25" s="28">
        <v>1816.33</v>
      </c>
      <c r="Q25" s="28">
        <v>1771.4</v>
      </c>
      <c r="R25" s="28">
        <v>1759.39</v>
      </c>
      <c r="S25" s="28">
        <v>1764.97</v>
      </c>
      <c r="U25" s="24" t="str">
        <f t="shared" si="1"/>
        <v>1863.73;1863.73;1863.73</v>
      </c>
      <c r="V25" s="24" t="str">
        <f t="shared" si="2"/>
        <v>1783.79;1769.22;1776.93</v>
      </c>
      <c r="W25" s="24" t="str">
        <f t="shared" si="3"/>
        <v>1925.45;1781.02;1836.34</v>
      </c>
      <c r="X25" s="24" t="str">
        <f t="shared" si="4"/>
        <v>1835.49;1786.57;1816.33</v>
      </c>
      <c r="Y25" s="24" t="str">
        <f t="shared" si="5"/>
        <v>1771.4;1759.39;1764.97</v>
      </c>
    </row>
    <row r="26" spans="1:25" s="16" customFormat="1" ht="15" x14ac:dyDescent="0.25">
      <c r="A26" s="16" t="s">
        <v>0</v>
      </c>
      <c r="B26" s="16">
        <v>100</v>
      </c>
      <c r="C26" s="16">
        <v>1</v>
      </c>
      <c r="D26" s="26">
        <f t="shared" si="0"/>
        <v>1794.4</v>
      </c>
      <c r="E26" s="28">
        <v>1774.48</v>
      </c>
      <c r="F26" s="28">
        <v>1774.48</v>
      </c>
      <c r="G26" s="28">
        <v>1774.48</v>
      </c>
      <c r="H26" s="28">
        <v>1757.69</v>
      </c>
      <c r="I26" s="28">
        <v>1755.65</v>
      </c>
      <c r="J26" s="28">
        <v>1756.26</v>
      </c>
      <c r="K26" s="28">
        <v>1900.33</v>
      </c>
      <c r="L26" s="28">
        <v>1794.4</v>
      </c>
      <c r="M26" s="28">
        <v>1834.39</v>
      </c>
      <c r="N26" s="28">
        <v>1846.49</v>
      </c>
      <c r="O26" s="28">
        <v>1786.41</v>
      </c>
      <c r="P26" s="28">
        <v>1807.17</v>
      </c>
      <c r="Q26" s="28">
        <v>1764.8</v>
      </c>
      <c r="R26" s="28">
        <v>1755.38</v>
      </c>
      <c r="S26" s="28">
        <v>1757.37</v>
      </c>
      <c r="U26" s="24" t="str">
        <f t="shared" si="1"/>
        <v>1774.48;1774.48;1774.48</v>
      </c>
      <c r="V26" s="24" t="str">
        <f t="shared" si="2"/>
        <v>1757.69;1755.65;1756.26</v>
      </c>
      <c r="W26" s="24" t="str">
        <f t="shared" si="3"/>
        <v>1900.33;1794.4;1834.39</v>
      </c>
      <c r="X26" s="24" t="str">
        <f t="shared" si="4"/>
        <v>1846.49;1786.41;1807.17</v>
      </c>
      <c r="Y26" s="24" t="str">
        <f t="shared" si="5"/>
        <v>1764.8;1755.38;1757.37</v>
      </c>
    </row>
    <row r="27" spans="1:25" s="16" customFormat="1" ht="15" x14ac:dyDescent="0.25">
      <c r="A27" s="16" t="s">
        <v>0</v>
      </c>
      <c r="B27" s="16">
        <v>1000</v>
      </c>
      <c r="C27" s="16">
        <v>0.4</v>
      </c>
      <c r="D27" s="26">
        <f t="shared" si="0"/>
        <v>19213.48</v>
      </c>
      <c r="E27" s="28">
        <v>19343.55</v>
      </c>
      <c r="F27" s="28">
        <v>19213.48</v>
      </c>
      <c r="G27" s="28">
        <v>19288.71</v>
      </c>
      <c r="H27" s="28">
        <v>19052.48</v>
      </c>
      <c r="I27" s="28">
        <v>19030.05</v>
      </c>
      <c r="J27" s="28">
        <v>19041.86</v>
      </c>
      <c r="K27" s="28">
        <v>19804.89</v>
      </c>
      <c r="L27" s="28">
        <v>19131.09</v>
      </c>
      <c r="M27" s="28">
        <v>19391.2</v>
      </c>
      <c r="N27" s="28">
        <v>19112.060000000001</v>
      </c>
      <c r="O27" s="28">
        <v>19033.150000000001</v>
      </c>
      <c r="P27" s="28">
        <v>19069.03</v>
      </c>
      <c r="Q27" s="28">
        <v>18981.28</v>
      </c>
      <c r="R27" s="28">
        <v>18978.02</v>
      </c>
      <c r="S27" s="28">
        <v>18979.16</v>
      </c>
      <c r="U27" s="24" t="str">
        <f t="shared" si="1"/>
        <v>19343.55;19213.48;19288.71</v>
      </c>
      <c r="V27" s="24" t="str">
        <f t="shared" si="2"/>
        <v>19052.48;19030.05;19041.86</v>
      </c>
      <c r="W27" s="24" t="str">
        <f t="shared" si="3"/>
        <v>19804.89;19131.09;19391.2</v>
      </c>
      <c r="X27" s="24" t="str">
        <f t="shared" si="4"/>
        <v>19112.06;19033.15;19069.03</v>
      </c>
      <c r="Y27" s="24" t="str">
        <f t="shared" si="5"/>
        <v>18981.28;18978.02;18979.16</v>
      </c>
    </row>
    <row r="28" spans="1:25" s="16" customFormat="1" ht="15" x14ac:dyDescent="0.25">
      <c r="A28" s="16" t="s">
        <v>0</v>
      </c>
      <c r="B28" s="16">
        <v>1000</v>
      </c>
      <c r="C28" s="16">
        <v>0.7</v>
      </c>
      <c r="D28" s="26">
        <f t="shared" si="0"/>
        <v>19053.96</v>
      </c>
      <c r="E28" s="28">
        <v>19053.96</v>
      </c>
      <c r="F28" s="28">
        <v>19053.96</v>
      </c>
      <c r="G28" s="28">
        <v>19053.96</v>
      </c>
      <c r="H28" s="28">
        <v>18993.39</v>
      </c>
      <c r="I28" s="28">
        <v>18984.38</v>
      </c>
      <c r="J28" s="28">
        <v>18989.5</v>
      </c>
      <c r="K28" s="28">
        <v>19289.32</v>
      </c>
      <c r="L28" s="28">
        <v>19050.43</v>
      </c>
      <c r="M28" s="28">
        <v>19149.53</v>
      </c>
      <c r="N28" s="28">
        <v>19207.57</v>
      </c>
      <c r="O28" s="28">
        <v>19031.48</v>
      </c>
      <c r="P28" s="28">
        <v>19114.66</v>
      </c>
      <c r="Q28" s="28">
        <v>18978.439999999999</v>
      </c>
      <c r="R28" s="28">
        <v>18977</v>
      </c>
      <c r="S28" s="28">
        <v>18977.490000000002</v>
      </c>
      <c r="U28" s="24" t="str">
        <f t="shared" si="1"/>
        <v>19053.96;19053.96;19053.96</v>
      </c>
      <c r="V28" s="24" t="str">
        <f t="shared" si="2"/>
        <v>18993.39;18984.38;18989.5</v>
      </c>
      <c r="W28" s="24" t="str">
        <f t="shared" si="3"/>
        <v>19289.32;19050.43;19149.53</v>
      </c>
      <c r="X28" s="24" t="str">
        <f t="shared" si="4"/>
        <v>19207.57;19031.48;19114.66</v>
      </c>
      <c r="Y28" s="24" t="str">
        <f t="shared" si="5"/>
        <v>18978.44;18977;18977.49</v>
      </c>
    </row>
    <row r="29" spans="1:25" s="16" customFormat="1" ht="15" x14ac:dyDescent="0.25">
      <c r="A29" s="16" t="s">
        <v>0</v>
      </c>
      <c r="B29" s="16">
        <v>1000</v>
      </c>
      <c r="C29" s="16">
        <v>1</v>
      </c>
      <c r="D29" s="26">
        <f t="shared" si="0"/>
        <v>19047.900000000001</v>
      </c>
      <c r="E29" s="28">
        <v>19039.349999999999</v>
      </c>
      <c r="F29" s="28">
        <v>19039.349999999999</v>
      </c>
      <c r="G29" s="28">
        <v>19039.349999999999</v>
      </c>
      <c r="H29" s="28">
        <v>18977.57</v>
      </c>
      <c r="I29" s="28">
        <v>18975.95</v>
      </c>
      <c r="J29" s="28">
        <v>18976.64</v>
      </c>
      <c r="K29" s="28">
        <v>19124.689999999999</v>
      </c>
      <c r="L29" s="28">
        <v>19047.900000000001</v>
      </c>
      <c r="M29" s="28">
        <v>19084.39</v>
      </c>
      <c r="N29" s="28">
        <v>19113.7</v>
      </c>
      <c r="O29" s="28">
        <v>19004.95</v>
      </c>
      <c r="P29" s="28">
        <v>19046.580000000002</v>
      </c>
      <c r="Q29" s="28">
        <v>18975.689999999999</v>
      </c>
      <c r="R29" s="28">
        <v>18975.27</v>
      </c>
      <c r="S29" s="28">
        <v>18975.400000000001</v>
      </c>
      <c r="U29" s="24" t="str">
        <f>E29&amp;";"&amp;F29&amp;";"&amp;G29</f>
        <v>19039.35;19039.35;19039.35</v>
      </c>
      <c r="V29" s="24" t="str">
        <f t="shared" si="2"/>
        <v>18977.57;18975.95;18976.64</v>
      </c>
      <c r="W29" s="24" t="str">
        <f t="shared" si="3"/>
        <v>19124.69;19047.9;19084.39</v>
      </c>
      <c r="X29" s="24" t="str">
        <f t="shared" si="4"/>
        <v>19113.7;19004.95;19046.58</v>
      </c>
      <c r="Y29" s="24" t="str">
        <f t="shared" si="5"/>
        <v>18975.69;18975.27;18975.4</v>
      </c>
    </row>
    <row r="30" spans="1:25" s="16" customFormat="1" ht="15" x14ac:dyDescent="0.25">
      <c r="D30" s="29"/>
      <c r="U30" s="24"/>
      <c r="V30" s="24" t="str">
        <f t="shared" ref="V30" si="6">H30&amp;";"&amp;I30&amp;";"&amp;J30</f>
        <v>;;</v>
      </c>
      <c r="W30" s="24"/>
      <c r="X30" s="24"/>
      <c r="Y30" s="24"/>
    </row>
    <row r="31" spans="1:25" s="16" customFormat="1" ht="15" x14ac:dyDescent="0.25">
      <c r="D31" s="29"/>
      <c r="U31" s="24"/>
      <c r="V31" s="24"/>
      <c r="W31" s="24"/>
      <c r="X31" s="24"/>
      <c r="Y31" s="24"/>
    </row>
    <row r="32" spans="1:25" s="16" customFormat="1" ht="15" x14ac:dyDescent="0.25">
      <c r="D32" s="29"/>
      <c r="U32" s="24"/>
      <c r="V32" s="24"/>
      <c r="W32" s="24"/>
      <c r="X32" s="24"/>
      <c r="Y32" s="24"/>
    </row>
    <row r="33" spans="4:25" s="11" customFormat="1" ht="15" x14ac:dyDescent="0.25">
      <c r="D33" s="15"/>
      <c r="U33" s="17"/>
      <c r="V33" s="17"/>
      <c r="W33" s="17"/>
      <c r="X33" s="17"/>
      <c r="Y33" s="17"/>
    </row>
  </sheetData>
  <mergeCells count="5">
    <mergeCell ref="E1:G1"/>
    <mergeCell ref="H1:J1"/>
    <mergeCell ref="K1:M1"/>
    <mergeCell ref="N1:P1"/>
    <mergeCell ref="Q1:S1"/>
  </mergeCells>
  <phoneticPr fontId="1" type="noConversion"/>
  <conditionalFormatting sqref="E3:E29 H3:H29 K3:K29 N3:N29 Q3:Q29">
    <cfRule type="expression" dxfId="7" priority="6">
      <formula>E3=MIN($E3,$H3,$K3,$N3,$Q3)</formula>
    </cfRule>
  </conditionalFormatting>
  <conditionalFormatting sqref="F3:F29 I3:I29 L3:L29 O3:O29 R3:R29">
    <cfRule type="expression" dxfId="6" priority="5">
      <formula>F3=MIN($F3,$I3,$L3,$O3,$R3)</formula>
    </cfRule>
  </conditionalFormatting>
  <conditionalFormatting sqref="G3:G29 J3:J29 M3:M29 P3:P29 S3:S29">
    <cfRule type="expression" dxfId="5" priority="4">
      <formula>G3=MIN($G3,$J3,$M3,$P3,$S3)</formula>
    </cfRule>
  </conditionalFormatting>
  <hyperlinks>
    <hyperlink ref="D1" r:id="rId1" display="http://www.baidu.com/link?url=6M5MX4pkXsiwgormXICkSu1r4Cqr1Z8r-6P7XomkVvwG6BWdehktofRdOWCP_HScT-4X1WhKI8Paw40liUKUjfzQT7iEJe2_44f9EAKQP0S"/>
  </hyperlinks>
  <pageMargins left="0.7" right="0.7" top="0.75" bottom="0.75" header="0.3" footer="0.3"/>
  <pageSetup paperSize="9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E4" workbookViewId="0">
      <selection activeCell="T15" sqref="T15"/>
    </sheetView>
  </sheetViews>
  <sheetFormatPr defaultRowHeight="14.25" x14ac:dyDescent="0.2"/>
  <cols>
    <col min="1" max="1" width="11.5" customWidth="1"/>
    <col min="2" max="2" width="5.5" bestFit="1" customWidth="1"/>
    <col min="3" max="3" width="4.5" bestFit="1" customWidth="1"/>
    <col min="4" max="4" width="3.625" customWidth="1"/>
    <col min="5" max="5" width="12.375" style="49" bestFit="1" customWidth="1"/>
    <col min="6" max="10" width="11.25" bestFit="1" customWidth="1"/>
    <col min="11" max="11" width="4.5" customWidth="1"/>
  </cols>
  <sheetData>
    <row r="1" spans="1:16" s="16" customFormat="1" ht="15" x14ac:dyDescent="0.25">
      <c r="E1" s="48" t="s">
        <v>12</v>
      </c>
      <c r="F1" s="46" t="s">
        <v>9</v>
      </c>
      <c r="G1" s="46" t="s">
        <v>10</v>
      </c>
      <c r="H1" s="46" t="s">
        <v>5</v>
      </c>
      <c r="I1" s="46" t="s">
        <v>3</v>
      </c>
      <c r="J1" s="46" t="s">
        <v>11</v>
      </c>
      <c r="K1" s="29"/>
      <c r="L1" s="16" t="s">
        <v>12</v>
      </c>
      <c r="M1" s="16" t="s">
        <v>7</v>
      </c>
      <c r="N1" s="16" t="s">
        <v>6</v>
      </c>
      <c r="O1" s="16" t="s">
        <v>5</v>
      </c>
      <c r="P1" s="16" t="s">
        <v>19</v>
      </c>
    </row>
    <row r="2" spans="1:16" s="76" customFormat="1" ht="15" x14ac:dyDescent="0.25">
      <c r="E2" s="78" t="s">
        <v>51</v>
      </c>
      <c r="F2" s="77" t="s">
        <v>52</v>
      </c>
      <c r="G2" s="77" t="s">
        <v>52</v>
      </c>
      <c r="H2" s="77" t="s">
        <v>44</v>
      </c>
      <c r="I2" s="77" t="s">
        <v>44</v>
      </c>
      <c r="J2" s="77" t="s">
        <v>44</v>
      </c>
      <c r="K2" s="77"/>
    </row>
    <row r="3" spans="1:16" s="16" customFormat="1" ht="15" x14ac:dyDescent="0.25">
      <c r="A3" s="16" t="s">
        <v>1</v>
      </c>
      <c r="B3" s="16">
        <v>25</v>
      </c>
      <c r="C3" s="16">
        <v>0.4</v>
      </c>
      <c r="E3" s="70">
        <v>42.612760000000002</v>
      </c>
      <c r="F3" s="16">
        <v>40.93968000000001</v>
      </c>
      <c r="G3" s="16">
        <v>42.424349999999997</v>
      </c>
      <c r="H3" s="16">
        <v>40.98181000000001</v>
      </c>
      <c r="I3" s="16">
        <v>41.66095</v>
      </c>
      <c r="J3" s="16">
        <v>41.439888000000003</v>
      </c>
      <c r="L3" s="16">
        <f t="shared" ref="L3:L29" si="0">(E3-J3)/MAX(E3,J3)</f>
        <v>2.7523962306126103E-2</v>
      </c>
      <c r="M3" s="16">
        <f t="shared" ref="M3:M29" si="1">(F3-J3)/MAX(F3,J3)</f>
        <v>-1.2070688994139982E-2</v>
      </c>
      <c r="N3" s="16">
        <f t="shared" ref="N3:N29" si="2">(G3-J3)/MAX(G3,J3)</f>
        <v>2.3205116872739209E-2</v>
      </c>
      <c r="O3" s="16">
        <f t="shared" ref="O3:O29" si="3">(H3-J3)/MAX(H3,J3)</f>
        <v>-1.1054035667277704E-2</v>
      </c>
      <c r="P3" s="16">
        <f t="shared" ref="P3:P29" si="4">(I3-J3)/MAX(I3,J3)</f>
        <v>5.3062160128368729E-3</v>
      </c>
    </row>
    <row r="4" spans="1:16" s="16" customFormat="1" ht="15" x14ac:dyDescent="0.25">
      <c r="A4" s="16" t="s">
        <v>1</v>
      </c>
      <c r="B4" s="16">
        <v>25</v>
      </c>
      <c r="C4" s="16">
        <v>0.7</v>
      </c>
      <c r="E4" s="70">
        <v>49.45949000000001</v>
      </c>
      <c r="F4" s="16">
        <v>30.207586999999997</v>
      </c>
      <c r="G4" s="16">
        <v>28.670528999999998</v>
      </c>
      <c r="H4" s="16">
        <v>31.913233999999999</v>
      </c>
      <c r="I4" s="16">
        <v>30.100062999999999</v>
      </c>
      <c r="J4" s="16">
        <v>28.655923999999999</v>
      </c>
      <c r="L4" s="16">
        <f t="shared" si="0"/>
        <v>0.42061828781493715</v>
      </c>
      <c r="M4" s="16">
        <f t="shared" si="1"/>
        <v>5.1366664937520429E-2</v>
      </c>
      <c r="N4" s="16">
        <f t="shared" si="2"/>
        <v>5.0940811032818879E-4</v>
      </c>
      <c r="O4" s="16">
        <f t="shared" si="3"/>
        <v>0.10206768765584837</v>
      </c>
      <c r="P4" s="16">
        <f t="shared" si="4"/>
        <v>4.7977939448166598E-2</v>
      </c>
    </row>
    <row r="5" spans="1:16" s="16" customFormat="1" ht="15" x14ac:dyDescent="0.25">
      <c r="A5" s="16" t="s">
        <v>1</v>
      </c>
      <c r="B5" s="16">
        <v>25</v>
      </c>
      <c r="C5" s="16">
        <v>1</v>
      </c>
      <c r="E5" s="70">
        <v>28.714800000000004</v>
      </c>
      <c r="F5" s="16">
        <v>28.707019000000003</v>
      </c>
      <c r="G5" s="16">
        <v>28.536947000000005</v>
      </c>
      <c r="H5" s="16">
        <v>31.122678999999998</v>
      </c>
      <c r="I5" s="16">
        <v>29.11816</v>
      </c>
      <c r="J5" s="16">
        <v>28.545598000000002</v>
      </c>
      <c r="L5" s="16">
        <f t="shared" si="0"/>
        <v>5.8925014278351949E-3</v>
      </c>
      <c r="M5" s="16">
        <f t="shared" si="1"/>
        <v>5.6230498889487859E-3</v>
      </c>
      <c r="N5" s="16">
        <f t="shared" si="2"/>
        <v>-3.0305898653784923E-4</v>
      </c>
      <c r="O5" s="16">
        <f t="shared" si="3"/>
        <v>8.2803957846944873E-2</v>
      </c>
      <c r="P5" s="16">
        <f t="shared" si="4"/>
        <v>1.96633990609296E-2</v>
      </c>
    </row>
    <row r="6" spans="1:16" s="16" customFormat="1" ht="15" x14ac:dyDescent="0.25">
      <c r="A6" s="16" t="s">
        <v>1</v>
      </c>
      <c r="B6" s="16">
        <v>100</v>
      </c>
      <c r="C6" s="16">
        <v>0.4</v>
      </c>
      <c r="E6" s="70">
        <v>157.09653</v>
      </c>
      <c r="F6" s="16">
        <v>150.24631299999996</v>
      </c>
      <c r="G6" s="16">
        <v>148.194535</v>
      </c>
      <c r="H6" s="16">
        <v>152.59552500000001</v>
      </c>
      <c r="I6" s="16">
        <v>148.89398700000001</v>
      </c>
      <c r="J6" s="16">
        <v>148.16279900000001</v>
      </c>
      <c r="L6" s="16">
        <f t="shared" si="0"/>
        <v>5.6867780593244134E-2</v>
      </c>
      <c r="M6" s="16">
        <f t="shared" si="1"/>
        <v>1.3867321988792841E-2</v>
      </c>
      <c r="N6" s="16">
        <f t="shared" si="2"/>
        <v>2.1415094692928523E-4</v>
      </c>
      <c r="O6" s="16">
        <f t="shared" si="3"/>
        <v>2.904885972245911E-2</v>
      </c>
      <c r="P6" s="16">
        <f t="shared" si="4"/>
        <v>4.9107960283178058E-3</v>
      </c>
    </row>
    <row r="7" spans="1:16" s="16" customFormat="1" ht="15" x14ac:dyDescent="0.25">
      <c r="A7" s="16" t="s">
        <v>1</v>
      </c>
      <c r="B7" s="16">
        <v>100</v>
      </c>
      <c r="C7" s="16">
        <v>0.7</v>
      </c>
      <c r="E7" s="70">
        <v>144.37665999999996</v>
      </c>
      <c r="F7" s="16">
        <v>108.311836</v>
      </c>
      <c r="G7" s="16">
        <v>143.10248899999996</v>
      </c>
      <c r="H7" s="16">
        <v>111.32467399999999</v>
      </c>
      <c r="I7" s="16">
        <v>109.08877</v>
      </c>
      <c r="J7" s="16">
        <v>107.61094600000001</v>
      </c>
      <c r="L7" s="16">
        <f t="shared" si="0"/>
        <v>0.25465136816435535</v>
      </c>
      <c r="M7" s="16">
        <f t="shared" si="1"/>
        <v>6.4710379390114569E-3</v>
      </c>
      <c r="N7" s="16">
        <f t="shared" si="2"/>
        <v>0.24801485458439482</v>
      </c>
      <c r="O7" s="16">
        <f t="shared" si="3"/>
        <v>3.3359432968112487E-2</v>
      </c>
      <c r="P7" s="16">
        <f t="shared" si="4"/>
        <v>1.3546985633809823E-2</v>
      </c>
    </row>
    <row r="8" spans="1:16" s="16" customFormat="1" ht="15" x14ac:dyDescent="0.25">
      <c r="A8" s="16" t="s">
        <v>1</v>
      </c>
      <c r="B8" s="16">
        <v>100</v>
      </c>
      <c r="C8" s="16">
        <v>1</v>
      </c>
      <c r="E8" s="70">
        <v>104.60169999999997</v>
      </c>
      <c r="F8" s="16">
        <v>104.49705999999999</v>
      </c>
      <c r="G8" s="16">
        <v>103.34538999999999</v>
      </c>
      <c r="H8" s="16">
        <v>106.27884099999999</v>
      </c>
      <c r="I8" s="16">
        <v>104.29253200000001</v>
      </c>
      <c r="J8" s="16">
        <v>103.72622700000002</v>
      </c>
      <c r="L8" s="16">
        <f t="shared" si="0"/>
        <v>8.3695867275574189E-3</v>
      </c>
      <c r="M8" s="16">
        <f t="shared" si="1"/>
        <v>7.3765998775464853E-3</v>
      </c>
      <c r="N8" s="16">
        <f t="shared" si="2"/>
        <v>-3.6715593636701739E-3</v>
      </c>
      <c r="O8" s="16">
        <f t="shared" si="3"/>
        <v>2.4018082771527054E-2</v>
      </c>
      <c r="P8" s="16">
        <f t="shared" si="4"/>
        <v>5.4299669318603324E-3</v>
      </c>
    </row>
    <row r="9" spans="1:16" s="16" customFormat="1" ht="15" x14ac:dyDescent="0.25">
      <c r="A9" s="16" t="s">
        <v>1</v>
      </c>
      <c r="B9" s="16">
        <v>1000</v>
      </c>
      <c r="C9" s="16">
        <v>0.4</v>
      </c>
      <c r="E9" s="70">
        <v>1186.7677900000001</v>
      </c>
      <c r="F9" s="16">
        <v>1073.0543279999999</v>
      </c>
      <c r="G9" s="16">
        <v>1070.9575970000001</v>
      </c>
      <c r="H9" s="16">
        <v>1090.1592680000001</v>
      </c>
      <c r="I9" s="16">
        <v>1076.8686930000001</v>
      </c>
      <c r="J9" s="16">
        <v>1069.6455229999999</v>
      </c>
      <c r="L9" s="16">
        <f t="shared" si="0"/>
        <v>9.8690129599826926E-2</v>
      </c>
      <c r="M9" s="16">
        <f t="shared" si="1"/>
        <v>3.176731048048137E-3</v>
      </c>
      <c r="N9" s="16">
        <f t="shared" si="2"/>
        <v>1.2251409427185434E-3</v>
      </c>
      <c r="O9" s="16">
        <f t="shared" si="3"/>
        <v>1.8817200020355373E-2</v>
      </c>
      <c r="P9" s="16">
        <f t="shared" si="4"/>
        <v>6.7075680135871571E-3</v>
      </c>
    </row>
    <row r="10" spans="1:16" s="16" customFormat="1" ht="15" x14ac:dyDescent="0.25">
      <c r="A10" s="16" t="s">
        <v>1</v>
      </c>
      <c r="B10" s="16">
        <v>1000</v>
      </c>
      <c r="C10" s="16">
        <v>0.7</v>
      </c>
      <c r="E10" s="70">
        <v>1057.7440499999998</v>
      </c>
      <c r="F10" s="16">
        <v>1037.320148</v>
      </c>
      <c r="G10" s="16">
        <v>1035.399647</v>
      </c>
      <c r="H10" s="16">
        <v>1044.431828</v>
      </c>
      <c r="I10" s="16">
        <v>1036.4389150000002</v>
      </c>
      <c r="J10" s="16">
        <v>1034.4668150000002</v>
      </c>
      <c r="L10" s="16">
        <f t="shared" si="0"/>
        <v>2.2006491078819652E-2</v>
      </c>
      <c r="M10" s="16">
        <f t="shared" si="1"/>
        <v>2.7506773154856268E-3</v>
      </c>
      <c r="N10" s="16">
        <f t="shared" si="2"/>
        <v>9.0093907478387887E-4</v>
      </c>
      <c r="O10" s="16">
        <f t="shared" si="3"/>
        <v>9.541085145865328E-3</v>
      </c>
      <c r="P10" s="16">
        <f t="shared" si="4"/>
        <v>1.9027652970748927E-3</v>
      </c>
    </row>
    <row r="11" spans="1:16" s="16" customFormat="1" ht="15" x14ac:dyDescent="0.25">
      <c r="A11" s="16" t="s">
        <v>1</v>
      </c>
      <c r="B11" s="16">
        <v>1000</v>
      </c>
      <c r="C11" s="16">
        <v>1</v>
      </c>
      <c r="E11" s="70">
        <v>1036.5940200000002</v>
      </c>
      <c r="F11" s="16">
        <v>1035.4479540000002</v>
      </c>
      <c r="G11" s="16">
        <v>1034.8075430000001</v>
      </c>
      <c r="H11" s="16">
        <v>1043.5667120000001</v>
      </c>
      <c r="I11" s="16">
        <v>1036.3742240000001</v>
      </c>
      <c r="J11" s="16">
        <v>1034.1422849999999</v>
      </c>
      <c r="L11" s="16">
        <f t="shared" si="0"/>
        <v>2.3651834302500854E-3</v>
      </c>
      <c r="M11" s="16">
        <f t="shared" si="1"/>
        <v>1.2609701868224533E-3</v>
      </c>
      <c r="N11" s="16">
        <f t="shared" si="2"/>
        <v>6.4288089558332655E-4</v>
      </c>
      <c r="O11" s="16">
        <f t="shared" si="3"/>
        <v>9.0309770248786451E-3</v>
      </c>
      <c r="P11" s="16">
        <f t="shared" si="4"/>
        <v>2.1536033493633456E-3</v>
      </c>
    </row>
    <row r="12" spans="1:16" s="16" customFormat="1" ht="15" x14ac:dyDescent="0.25">
      <c r="A12" s="16" t="s">
        <v>8</v>
      </c>
      <c r="B12" s="16">
        <v>24</v>
      </c>
      <c r="C12" s="16">
        <v>0.4</v>
      </c>
      <c r="E12" s="70">
        <v>4594.9958199999992</v>
      </c>
      <c r="F12" s="16">
        <v>3177.6379999999995</v>
      </c>
      <c r="G12" s="16">
        <v>3177.6379999999995</v>
      </c>
      <c r="H12" s="16">
        <v>3179.9746599999999</v>
      </c>
      <c r="I12" s="16">
        <v>3178.8063299999999</v>
      </c>
      <c r="J12" s="16">
        <v>3177.6379999999995</v>
      </c>
      <c r="L12" s="16">
        <f t="shared" si="0"/>
        <v>0.30845682466801461</v>
      </c>
      <c r="M12" s="16">
        <f t="shared" si="1"/>
        <v>0</v>
      </c>
      <c r="N12" s="16">
        <f t="shared" si="2"/>
        <v>0</v>
      </c>
      <c r="O12" s="16">
        <f t="shared" si="3"/>
        <v>7.3480459746820526E-4</v>
      </c>
      <c r="P12" s="16">
        <f t="shared" si="4"/>
        <v>3.6753733279511365E-4</v>
      </c>
    </row>
    <row r="13" spans="1:16" s="16" customFormat="1" ht="15" x14ac:dyDescent="0.25">
      <c r="A13" s="16" t="s">
        <v>2</v>
      </c>
      <c r="B13" s="16">
        <v>24</v>
      </c>
      <c r="C13" s="16">
        <v>0.7</v>
      </c>
      <c r="E13" s="70">
        <v>2321.03586</v>
      </c>
      <c r="F13" s="16">
        <v>2321.03586</v>
      </c>
      <c r="G13" s="16">
        <v>2321.03586</v>
      </c>
      <c r="H13" s="16">
        <v>2325.957993</v>
      </c>
      <c r="I13" s="16">
        <v>2321.03586</v>
      </c>
      <c r="J13" s="16">
        <v>2321.03586</v>
      </c>
      <c r="L13" s="16">
        <f t="shared" si="0"/>
        <v>0</v>
      </c>
      <c r="M13" s="16">
        <f t="shared" si="1"/>
        <v>0</v>
      </c>
      <c r="N13" s="16">
        <f t="shared" si="2"/>
        <v>0</v>
      </c>
      <c r="O13" s="16">
        <f t="shared" si="3"/>
        <v>2.1161745030706712E-3</v>
      </c>
      <c r="P13" s="16">
        <f t="shared" si="4"/>
        <v>0</v>
      </c>
    </row>
    <row r="14" spans="1:16" s="16" customFormat="1" ht="15" x14ac:dyDescent="0.25">
      <c r="A14" s="16" t="s">
        <v>2</v>
      </c>
      <c r="B14" s="16">
        <v>24</v>
      </c>
      <c r="C14" s="16">
        <v>1</v>
      </c>
      <c r="E14" s="70">
        <v>2540.1984999999995</v>
      </c>
      <c r="F14" s="16">
        <v>2453.0398479999994</v>
      </c>
      <c r="G14" s="16">
        <v>2320.9075499999999</v>
      </c>
      <c r="H14" s="16">
        <v>2431.3762300000003</v>
      </c>
      <c r="I14" s="16">
        <v>2522.2230039999995</v>
      </c>
      <c r="J14" s="16">
        <v>2320.9075499999999</v>
      </c>
      <c r="L14" s="16">
        <f t="shared" si="0"/>
        <v>8.6328273164478941E-2</v>
      </c>
      <c r="M14" s="16">
        <f t="shared" si="1"/>
        <v>5.3864717325211413E-2</v>
      </c>
      <c r="N14" s="16">
        <f t="shared" si="2"/>
        <v>0</v>
      </c>
      <c r="O14" s="16">
        <f t="shared" si="3"/>
        <v>4.543463024642648E-2</v>
      </c>
      <c r="P14" s="16">
        <f t="shared" si="4"/>
        <v>7.9816675084135272E-2</v>
      </c>
    </row>
    <row r="15" spans="1:16" s="16" customFormat="1" ht="15" x14ac:dyDescent="0.25">
      <c r="A15" s="16" t="s">
        <v>2</v>
      </c>
      <c r="B15" s="16">
        <v>100</v>
      </c>
      <c r="C15" s="16">
        <v>0.4</v>
      </c>
      <c r="E15" s="70">
        <v>53160.055059999999</v>
      </c>
      <c r="F15" s="16">
        <v>49906.742065999999</v>
      </c>
      <c r="G15" s="16">
        <v>42987.736083999989</v>
      </c>
      <c r="H15" s="16">
        <v>43608.014805999999</v>
      </c>
      <c r="I15" s="16">
        <v>43506.186953000004</v>
      </c>
      <c r="J15" s="16">
        <v>42986.636436999994</v>
      </c>
      <c r="L15" s="16">
        <f t="shared" si="0"/>
        <v>0.19137336504858024</v>
      </c>
      <c r="M15" s="16">
        <f t="shared" si="1"/>
        <v>0.13866073685692398</v>
      </c>
      <c r="N15" s="16">
        <f t="shared" si="2"/>
        <v>2.5580481787798661E-5</v>
      </c>
      <c r="O15" s="16">
        <f t="shared" si="3"/>
        <v>1.424917808720131E-2</v>
      </c>
      <c r="P15" s="16">
        <f t="shared" si="4"/>
        <v>1.1941991527809224E-2</v>
      </c>
    </row>
    <row r="16" spans="1:16" s="16" customFormat="1" ht="15" x14ac:dyDescent="0.25">
      <c r="A16" s="16" t="s">
        <v>2</v>
      </c>
      <c r="B16" s="16">
        <v>100</v>
      </c>
      <c r="C16" s="16">
        <v>0.7</v>
      </c>
      <c r="E16" s="70">
        <v>39637.58744000001</v>
      </c>
      <c r="F16" s="16">
        <v>38401.751498999998</v>
      </c>
      <c r="G16" s="16">
        <v>35592.812399000002</v>
      </c>
      <c r="H16" s="16">
        <v>36436.268016999995</v>
      </c>
      <c r="I16" s="16">
        <v>37663.789978000001</v>
      </c>
      <c r="J16" s="16">
        <v>35739.254022000001</v>
      </c>
      <c r="L16" s="16">
        <f t="shared" si="0"/>
        <v>9.8349412004476125E-2</v>
      </c>
      <c r="M16" s="16">
        <f t="shared" si="1"/>
        <v>6.9332709396583897E-2</v>
      </c>
      <c r="N16" s="16">
        <f t="shared" si="2"/>
        <v>-4.0975008294760092E-3</v>
      </c>
      <c r="O16" s="16">
        <f t="shared" si="3"/>
        <v>1.9129675812978142E-2</v>
      </c>
      <c r="P16" s="16">
        <f t="shared" si="4"/>
        <v>5.1097777391073781E-2</v>
      </c>
    </row>
    <row r="17" spans="1:17" s="16" customFormat="1" ht="15" x14ac:dyDescent="0.25">
      <c r="A17" s="16" t="s">
        <v>2</v>
      </c>
      <c r="B17" s="16">
        <v>100</v>
      </c>
      <c r="C17" s="16">
        <v>1</v>
      </c>
      <c r="E17" s="70">
        <v>35669.694770000002</v>
      </c>
      <c r="F17" s="16">
        <v>35669.209536000002</v>
      </c>
      <c r="G17" s="16">
        <v>35234.868352000005</v>
      </c>
      <c r="H17" s="16">
        <v>35843.763621999999</v>
      </c>
      <c r="I17" s="16">
        <v>36408.2595</v>
      </c>
      <c r="J17" s="16">
        <v>35289.384947999999</v>
      </c>
      <c r="L17" s="16">
        <f t="shared" si="0"/>
        <v>1.0661987001914647E-2</v>
      </c>
      <c r="M17" s="16">
        <f t="shared" si="1"/>
        <v>1.0648528322912682E-2</v>
      </c>
      <c r="N17" s="16">
        <f t="shared" si="2"/>
        <v>-1.544844039654585E-3</v>
      </c>
      <c r="O17" s="16">
        <f t="shared" si="3"/>
        <v>1.546653079867249E-2</v>
      </c>
      <c r="P17" s="16">
        <f t="shared" si="4"/>
        <v>3.0731338640343438E-2</v>
      </c>
    </row>
    <row r="18" spans="1:17" s="16" customFormat="1" ht="15" x14ac:dyDescent="0.25">
      <c r="A18" s="16" t="s">
        <v>2</v>
      </c>
      <c r="B18" s="16">
        <v>997</v>
      </c>
      <c r="C18" s="16">
        <v>0.4</v>
      </c>
      <c r="E18" s="70">
        <v>358072.12526000006</v>
      </c>
      <c r="F18" s="16">
        <v>331459.79412700003</v>
      </c>
      <c r="G18" s="16">
        <v>324793.59526199999</v>
      </c>
      <c r="H18" s="16">
        <v>325175.50433900004</v>
      </c>
      <c r="I18" s="16">
        <v>327637.10717000003</v>
      </c>
      <c r="J18" s="16">
        <v>324164.64062600001</v>
      </c>
      <c r="L18" s="16">
        <f t="shared" si="0"/>
        <v>9.4694566379271941E-2</v>
      </c>
      <c r="M18" s="16">
        <f t="shared" si="1"/>
        <v>2.2009165606990202E-2</v>
      </c>
      <c r="N18" s="16">
        <f t="shared" si="2"/>
        <v>1.9364748725806122E-3</v>
      </c>
      <c r="O18" s="16">
        <f t="shared" si="3"/>
        <v>3.1086711622231801E-3</v>
      </c>
      <c r="P18" s="16">
        <f t="shared" si="4"/>
        <v>1.0598514234220353E-2</v>
      </c>
    </row>
    <row r="19" spans="1:17" s="16" customFormat="1" ht="15" x14ac:dyDescent="0.25">
      <c r="A19" s="16" t="s">
        <v>2</v>
      </c>
      <c r="B19" s="16">
        <v>997</v>
      </c>
      <c r="C19" s="16">
        <v>0.7</v>
      </c>
      <c r="E19" s="70">
        <v>330244.69371000008</v>
      </c>
      <c r="F19" s="16">
        <v>328664.24495700002</v>
      </c>
      <c r="G19" s="16">
        <v>323245.27165299997</v>
      </c>
      <c r="H19" s="16">
        <v>323947.80809600005</v>
      </c>
      <c r="I19" s="16">
        <v>324840.63326999999</v>
      </c>
      <c r="J19" s="16">
        <v>322991.06234599999</v>
      </c>
      <c r="L19" s="16">
        <f t="shared" si="0"/>
        <v>2.1964414575483735E-2</v>
      </c>
      <c r="M19" s="16">
        <f t="shared" si="1"/>
        <v>1.7261331885195672E-2</v>
      </c>
      <c r="N19" s="16">
        <f t="shared" si="2"/>
        <v>7.8642853985153884E-4</v>
      </c>
      <c r="O19" s="16">
        <f t="shared" si="3"/>
        <v>2.9533947323901449E-3</v>
      </c>
      <c r="P19" s="16">
        <f t="shared" si="4"/>
        <v>5.6937794554250834E-3</v>
      </c>
    </row>
    <row r="20" spans="1:17" s="16" customFormat="1" ht="15" x14ac:dyDescent="0.25">
      <c r="A20" s="16" t="s">
        <v>2</v>
      </c>
      <c r="B20" s="16">
        <v>997</v>
      </c>
      <c r="C20" s="16">
        <v>1</v>
      </c>
      <c r="E20" s="70">
        <v>325704.84333</v>
      </c>
      <c r="F20" s="16">
        <v>325704.84333</v>
      </c>
      <c r="G20" s="16">
        <v>322945.129693</v>
      </c>
      <c r="H20" s="16">
        <v>323701.63255699998</v>
      </c>
      <c r="I20" s="16">
        <v>324855.00329700002</v>
      </c>
      <c r="J20" s="16">
        <v>322890.98750400002</v>
      </c>
      <c r="L20" s="16">
        <f t="shared" si="0"/>
        <v>8.6392814955748801E-3</v>
      </c>
      <c r="M20" s="16">
        <f t="shared" si="1"/>
        <v>8.6392814955748801E-3</v>
      </c>
      <c r="N20" s="16">
        <f t="shared" si="2"/>
        <v>1.6765135628905587E-4</v>
      </c>
      <c r="O20" s="16">
        <f t="shared" si="3"/>
        <v>2.5042970793704962E-3</v>
      </c>
      <c r="P20" s="16">
        <f t="shared" si="4"/>
        <v>6.0458228226960356E-3</v>
      </c>
    </row>
    <row r="21" spans="1:17" s="16" customFormat="1" ht="15" x14ac:dyDescent="0.25">
      <c r="A21" s="16" t="s">
        <v>0</v>
      </c>
      <c r="B21" s="16">
        <v>30</v>
      </c>
      <c r="C21" s="16">
        <v>0.4</v>
      </c>
      <c r="E21" s="70">
        <v>1161.5508499999999</v>
      </c>
      <c r="F21" s="16">
        <v>1020.4677140000001</v>
      </c>
      <c r="G21" s="16">
        <v>995.50249000000008</v>
      </c>
      <c r="H21" s="16">
        <v>997.36575900000003</v>
      </c>
      <c r="I21" s="16">
        <v>1002.955566</v>
      </c>
      <c r="J21" s="16">
        <v>995.50249000000008</v>
      </c>
      <c r="L21" s="16">
        <f t="shared" si="0"/>
        <v>0.14295401703679161</v>
      </c>
      <c r="M21" s="16">
        <f t="shared" si="1"/>
        <v>2.4464491779109861E-2</v>
      </c>
      <c r="N21" s="16">
        <f t="shared" si="2"/>
        <v>0</v>
      </c>
      <c r="O21" s="16">
        <f t="shared" si="3"/>
        <v>1.868190263387562E-3</v>
      </c>
      <c r="P21" s="16">
        <f t="shared" si="4"/>
        <v>7.4311128555020122E-3</v>
      </c>
    </row>
    <row r="22" spans="1:17" s="16" customFormat="1" ht="15" x14ac:dyDescent="0.25">
      <c r="A22" s="16" t="s">
        <v>0</v>
      </c>
      <c r="B22" s="16">
        <v>30</v>
      </c>
      <c r="C22" s="16">
        <v>0.7</v>
      </c>
      <c r="E22" s="70">
        <v>694.58</v>
      </c>
      <c r="F22" s="16">
        <v>694.58</v>
      </c>
      <c r="G22" s="16">
        <v>675.39995400000009</v>
      </c>
      <c r="H22" s="16">
        <v>696.28538399999991</v>
      </c>
      <c r="I22" s="16">
        <v>724.916381</v>
      </c>
      <c r="J22" s="16">
        <v>675.38561700000014</v>
      </c>
      <c r="L22" s="16">
        <f t="shared" si="0"/>
        <v>2.763451726223027E-2</v>
      </c>
      <c r="M22" s="16">
        <f t="shared" si="1"/>
        <v>2.763451726223027E-2</v>
      </c>
      <c r="N22" s="16">
        <f t="shared" si="2"/>
        <v>2.122742223336747E-5</v>
      </c>
      <c r="O22" s="16">
        <f t="shared" si="3"/>
        <v>3.001609322880713E-2</v>
      </c>
      <c r="P22" s="16">
        <f t="shared" si="4"/>
        <v>6.8326175677908788E-2</v>
      </c>
    </row>
    <row r="23" spans="1:17" s="16" customFormat="1" ht="15" x14ac:dyDescent="0.25">
      <c r="A23" s="16" t="s">
        <v>0</v>
      </c>
      <c r="B23" s="16">
        <v>30</v>
      </c>
      <c r="C23" s="16">
        <v>1</v>
      </c>
      <c r="E23" s="70">
        <v>699.02290999999991</v>
      </c>
      <c r="F23" s="16">
        <v>679.88845000000003</v>
      </c>
      <c r="G23" s="16">
        <v>658.02503999999999</v>
      </c>
      <c r="H23" s="16">
        <v>672.208529</v>
      </c>
      <c r="I23" s="16">
        <v>675.72710299999994</v>
      </c>
      <c r="J23" s="16">
        <v>655.43357200000003</v>
      </c>
      <c r="L23" s="16">
        <f t="shared" si="0"/>
        <v>6.2357524161833107E-2</v>
      </c>
      <c r="M23" s="16">
        <f t="shared" si="1"/>
        <v>3.5968956378064673E-2</v>
      </c>
      <c r="N23" s="16">
        <f t="shared" si="2"/>
        <v>3.9382513467875989E-3</v>
      </c>
      <c r="O23" s="16">
        <f t="shared" si="3"/>
        <v>2.495498982280835E-2</v>
      </c>
      <c r="P23" s="16">
        <f t="shared" si="4"/>
        <v>3.0032140060541449E-2</v>
      </c>
    </row>
    <row r="24" spans="1:17" s="16" customFormat="1" ht="15" x14ac:dyDescent="0.25">
      <c r="A24" s="16" t="s">
        <v>0</v>
      </c>
      <c r="B24" s="16">
        <v>100</v>
      </c>
      <c r="C24" s="16">
        <v>0.4</v>
      </c>
      <c r="E24" s="70">
        <v>2249.5317299999997</v>
      </c>
      <c r="F24" s="16">
        <v>2068.2941059999998</v>
      </c>
      <c r="G24" s="16">
        <v>1824.445725</v>
      </c>
      <c r="H24" s="16">
        <v>2016.6642919999999</v>
      </c>
      <c r="I24" s="16">
        <v>1875.3934110000002</v>
      </c>
      <c r="J24" s="16">
        <v>1816.077149</v>
      </c>
      <c r="L24" s="16">
        <f t="shared" si="0"/>
        <v>0.19268658237596845</v>
      </c>
      <c r="M24" s="16">
        <f t="shared" si="1"/>
        <v>0.12194443540129679</v>
      </c>
      <c r="N24" s="16">
        <f t="shared" si="2"/>
        <v>4.5869141982834679E-3</v>
      </c>
      <c r="O24" s="16">
        <f t="shared" si="3"/>
        <v>9.9464816130140507E-2</v>
      </c>
      <c r="P24" s="16">
        <f t="shared" si="4"/>
        <v>3.1628703424083998E-2</v>
      </c>
    </row>
    <row r="25" spans="1:17" s="16" customFormat="1" ht="15" x14ac:dyDescent="0.25">
      <c r="A25" s="16" t="s">
        <v>0</v>
      </c>
      <c r="B25" s="16">
        <v>100</v>
      </c>
      <c r="C25" s="16">
        <v>0.7</v>
      </c>
      <c r="E25" s="70">
        <v>1863.73</v>
      </c>
      <c r="F25" s="16">
        <v>1863.73</v>
      </c>
      <c r="G25" s="16">
        <v>1776.9306989999998</v>
      </c>
      <c r="H25" s="16">
        <v>1836.3395219999998</v>
      </c>
      <c r="I25" s="16">
        <v>1816.3301980000001</v>
      </c>
      <c r="J25" s="16">
        <v>1764.9704060000004</v>
      </c>
      <c r="L25" s="16">
        <f t="shared" si="0"/>
        <v>5.2990290439065557E-2</v>
      </c>
      <c r="M25" s="16">
        <f t="shared" si="1"/>
        <v>5.2990290439065557E-2</v>
      </c>
      <c r="N25" s="16">
        <f t="shared" si="2"/>
        <v>6.7308719505663802E-3</v>
      </c>
      <c r="O25" s="16">
        <f t="shared" si="3"/>
        <v>3.8864880456458098E-2</v>
      </c>
      <c r="P25" s="16">
        <f t="shared" si="4"/>
        <v>2.8276682321613716E-2</v>
      </c>
    </row>
    <row r="26" spans="1:17" s="16" customFormat="1" ht="15" x14ac:dyDescent="0.25">
      <c r="A26" s="16" t="s">
        <v>0</v>
      </c>
      <c r="B26" s="16">
        <v>100</v>
      </c>
      <c r="C26" s="16">
        <v>1</v>
      </c>
      <c r="E26" s="70">
        <v>1774.48</v>
      </c>
      <c r="F26" s="16">
        <v>1774.48</v>
      </c>
      <c r="G26" s="16">
        <v>1756.2627600000001</v>
      </c>
      <c r="H26" s="16">
        <v>1834.3874360000002</v>
      </c>
      <c r="I26" s="16">
        <v>1807.1670459999998</v>
      </c>
      <c r="J26" s="16">
        <v>1757.369545</v>
      </c>
      <c r="L26" s="16">
        <f t="shared" si="0"/>
        <v>9.6425178080339034E-3</v>
      </c>
      <c r="M26" s="16">
        <f t="shared" si="1"/>
        <v>9.6425178080339034E-3</v>
      </c>
      <c r="N26" s="16">
        <f t="shared" si="2"/>
        <v>-6.2979639265339912E-4</v>
      </c>
      <c r="O26" s="16">
        <f t="shared" si="3"/>
        <v>4.1985618462336755E-2</v>
      </c>
      <c r="P26" s="16">
        <f t="shared" si="4"/>
        <v>2.7555560572124216E-2</v>
      </c>
    </row>
    <row r="27" spans="1:17" s="16" customFormat="1" ht="15" x14ac:dyDescent="0.25">
      <c r="A27" s="16" t="s">
        <v>0</v>
      </c>
      <c r="B27" s="16">
        <v>1000</v>
      </c>
      <c r="C27" s="16">
        <v>0.4</v>
      </c>
      <c r="E27" s="70">
        <v>19343.554490000002</v>
      </c>
      <c r="F27" s="16">
        <v>19288.712749999999</v>
      </c>
      <c r="G27" s="16">
        <v>19041.861966000004</v>
      </c>
      <c r="H27" s="16">
        <v>19391.200633</v>
      </c>
      <c r="I27" s="16">
        <v>19069.025501</v>
      </c>
      <c r="J27" s="16">
        <v>18979.163264000003</v>
      </c>
      <c r="L27" s="16">
        <f t="shared" si="0"/>
        <v>1.8837862823421533E-2</v>
      </c>
      <c r="M27" s="16">
        <f t="shared" si="1"/>
        <v>1.6048218977183757E-2</v>
      </c>
      <c r="N27" s="16">
        <f t="shared" si="2"/>
        <v>3.2926770560543139E-3</v>
      </c>
      <c r="O27" s="16">
        <f t="shared" si="3"/>
        <v>2.1248677521225348E-2</v>
      </c>
      <c r="P27" s="16">
        <f t="shared" si="4"/>
        <v>4.7124713843025214E-3</v>
      </c>
    </row>
    <row r="28" spans="1:17" s="16" customFormat="1" ht="15" x14ac:dyDescent="0.25">
      <c r="A28" s="16" t="s">
        <v>0</v>
      </c>
      <c r="B28" s="16">
        <v>1000</v>
      </c>
      <c r="C28" s="16">
        <v>0.7</v>
      </c>
      <c r="E28" s="70">
        <v>19053.963740000003</v>
      </c>
      <c r="F28" s="16">
        <v>19053.963740000003</v>
      </c>
      <c r="G28" s="16">
        <v>18989.500951999999</v>
      </c>
      <c r="H28" s="16">
        <v>19149.525266000001</v>
      </c>
      <c r="I28" s="16">
        <v>19114.664371999999</v>
      </c>
      <c r="J28" s="16">
        <v>18977.489562000002</v>
      </c>
      <c r="L28" s="16">
        <f t="shared" si="0"/>
        <v>4.0135574436650197E-3</v>
      </c>
      <c r="M28" s="16">
        <f t="shared" si="1"/>
        <v>4.0135574436650197E-3</v>
      </c>
      <c r="N28" s="16">
        <f t="shared" si="2"/>
        <v>6.3252794427601699E-4</v>
      </c>
      <c r="O28" s="16">
        <f t="shared" si="3"/>
        <v>8.9838103874798209E-3</v>
      </c>
      <c r="P28" s="16">
        <f t="shared" si="4"/>
        <v>7.1764174002938025E-3</v>
      </c>
    </row>
    <row r="29" spans="1:17" s="16" customFormat="1" ht="15" x14ac:dyDescent="0.25">
      <c r="A29" s="16" t="s">
        <v>0</v>
      </c>
      <c r="B29" s="16">
        <v>1000</v>
      </c>
      <c r="C29" s="16">
        <v>1</v>
      </c>
      <c r="E29" s="70">
        <v>19039.346669999999</v>
      </c>
      <c r="F29" s="16">
        <v>19039.346669999999</v>
      </c>
      <c r="G29" s="16">
        <v>18976.639345999996</v>
      </c>
      <c r="H29" s="16">
        <v>19084.391494999996</v>
      </c>
      <c r="I29" s="16">
        <v>19046.576994000003</v>
      </c>
      <c r="J29" s="16">
        <v>18975.401273000003</v>
      </c>
      <c r="L29" s="80">
        <f t="shared" si="0"/>
        <v>3.3585919784082522E-3</v>
      </c>
      <c r="M29" s="80">
        <f t="shared" si="1"/>
        <v>3.3585919784082522E-3</v>
      </c>
      <c r="N29" s="80">
        <f t="shared" si="2"/>
        <v>6.5241952350964224E-5</v>
      </c>
      <c r="O29" s="80">
        <f t="shared" si="3"/>
        <v>5.7109613386702902E-3</v>
      </c>
      <c r="P29" s="80">
        <f t="shared" si="4"/>
        <v>3.7369297917636949E-3</v>
      </c>
    </row>
    <row r="30" spans="1:17" s="16" customFormat="1" ht="15" x14ac:dyDescent="0.25">
      <c r="E30" s="71"/>
      <c r="K30" s="79"/>
      <c r="L30" s="82">
        <f t="shared" ref="L30:P30" si="5">AVERAGE(L3:L29)</f>
        <v>8.2664032474450547E-2</v>
      </c>
      <c r="M30" s="82">
        <f t="shared" si="5"/>
        <v>2.5789052316462484E-2</v>
      </c>
      <c r="N30" s="82">
        <f t="shared" si="5"/>
        <v>1.0616651071723935E-2</v>
      </c>
      <c r="O30" s="82">
        <f t="shared" si="5"/>
        <v>2.5052912671104762E-2</v>
      </c>
      <c r="P30" s="82">
        <f t="shared" si="5"/>
        <v>1.8991439620465886E-2</v>
      </c>
      <c r="Q30" s="43"/>
    </row>
    <row r="31" spans="1:17" s="16" customFormat="1" ht="15" x14ac:dyDescent="0.25">
      <c r="E31" s="71"/>
      <c r="L31" s="81"/>
      <c r="M31" s="81"/>
      <c r="N31" s="81"/>
      <c r="O31" s="81"/>
      <c r="P31" s="81"/>
    </row>
    <row r="32" spans="1:17" s="9" customFormat="1" x14ac:dyDescent="0.2">
      <c r="E32" s="72"/>
    </row>
    <row r="33" spans="5:5" s="9" customFormat="1" x14ac:dyDescent="0.2">
      <c r="E33" s="72"/>
    </row>
  </sheetData>
  <phoneticPr fontId="1" type="noConversion"/>
  <conditionalFormatting sqref="L3:P29">
    <cfRule type="cellIs" dxfId="4" priority="3" operator="less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6"/>
  <sheetViews>
    <sheetView topLeftCell="D252" zoomScaleNormal="100" workbookViewId="0">
      <selection activeCell="G3" sqref="G3:G272"/>
    </sheetView>
  </sheetViews>
  <sheetFormatPr defaultRowHeight="14.25" x14ac:dyDescent="0.2"/>
  <cols>
    <col min="1" max="1" width="10.875" bestFit="1" customWidth="1"/>
    <col min="2" max="2" width="5" bestFit="1" customWidth="1"/>
    <col min="3" max="3" width="4.125" bestFit="1" customWidth="1"/>
    <col min="4" max="4" width="11.25" bestFit="1" customWidth="1"/>
    <col min="14" max="14" width="5.75" customWidth="1"/>
    <col min="16" max="16" width="5" bestFit="1" customWidth="1"/>
    <col min="17" max="17" width="4.125" bestFit="1" customWidth="1"/>
  </cols>
  <sheetData>
    <row r="1" spans="1:22" s="22" customFormat="1" ht="15" x14ac:dyDescent="0.25">
      <c r="D1" s="101" t="s">
        <v>54</v>
      </c>
      <c r="E1" s="101"/>
      <c r="F1" s="101" t="s">
        <v>29</v>
      </c>
      <c r="G1" s="101"/>
      <c r="H1" s="101" t="s">
        <v>30</v>
      </c>
      <c r="I1" s="101"/>
      <c r="J1" s="101" t="s">
        <v>31</v>
      </c>
      <c r="K1" s="101"/>
      <c r="L1" s="101" t="s">
        <v>32</v>
      </c>
      <c r="M1" s="101"/>
      <c r="P1" s="45"/>
      <c r="Q1" s="45"/>
      <c r="R1" s="45" t="s">
        <v>55</v>
      </c>
      <c r="S1" s="45" t="s">
        <v>56</v>
      </c>
      <c r="T1" s="45" t="s">
        <v>57</v>
      </c>
      <c r="U1" s="45" t="s">
        <v>58</v>
      </c>
      <c r="V1" s="45" t="s">
        <v>59</v>
      </c>
    </row>
    <row r="2" spans="1:22" s="51" customFormat="1" ht="15" x14ac:dyDescent="0.25">
      <c r="D2" s="51" t="s">
        <v>37</v>
      </c>
      <c r="E2" s="51" t="s">
        <v>39</v>
      </c>
      <c r="F2" s="51" t="s">
        <v>37</v>
      </c>
      <c r="G2" s="51" t="s">
        <v>39</v>
      </c>
      <c r="H2" s="51" t="s">
        <v>37</v>
      </c>
      <c r="I2" s="51" t="s">
        <v>39</v>
      </c>
      <c r="J2" s="51" t="s">
        <v>37</v>
      </c>
      <c r="K2" s="51" t="s">
        <v>39</v>
      </c>
      <c r="L2" s="51" t="s">
        <v>37</v>
      </c>
      <c r="M2" s="51" t="s">
        <v>39</v>
      </c>
      <c r="R2" s="51" t="s">
        <v>40</v>
      </c>
      <c r="S2" s="51" t="s">
        <v>40</v>
      </c>
      <c r="T2" s="51" t="s">
        <v>40</v>
      </c>
      <c r="U2" s="51" t="s">
        <v>40</v>
      </c>
      <c r="V2" s="51" t="s">
        <v>40</v>
      </c>
    </row>
    <row r="3" spans="1:22" s="11" customFormat="1" ht="15" x14ac:dyDescent="0.25">
      <c r="A3" s="11" t="s">
        <v>1</v>
      </c>
      <c r="B3" s="11">
        <v>25</v>
      </c>
      <c r="C3" s="11">
        <v>0.4</v>
      </c>
      <c r="D3" s="11">
        <v>42.427250000000001</v>
      </c>
      <c r="E3" s="11">
        <v>0.15012</v>
      </c>
      <c r="F3" s="11">
        <v>42.427250000000001</v>
      </c>
      <c r="G3" s="11">
        <v>6.8999999999999997E-4</v>
      </c>
      <c r="H3" s="11">
        <v>41.018050000000002</v>
      </c>
      <c r="I3" s="11">
        <v>0.19539999999999999</v>
      </c>
      <c r="J3" s="11">
        <v>42.427250000000001</v>
      </c>
      <c r="K3" s="11">
        <v>5.2269999999999997E-2</v>
      </c>
      <c r="L3" s="11">
        <v>42.424349999999997</v>
      </c>
      <c r="M3" s="11">
        <v>5.5000000000000003E-4</v>
      </c>
      <c r="O3" s="11" t="s">
        <v>1</v>
      </c>
      <c r="P3" s="11">
        <v>25</v>
      </c>
      <c r="Q3" s="11">
        <v>0.4</v>
      </c>
      <c r="R3" s="11">
        <f>AVERAGE(E3:E12)</f>
        <v>0.11511000000000002</v>
      </c>
      <c r="S3" s="11">
        <f>AVERAGE(G3:G12)</f>
        <v>5.9000000000000003E-4</v>
      </c>
      <c r="T3" s="11">
        <f>AVERAGE(I3:I12)</f>
        <v>0.23094200000000004</v>
      </c>
      <c r="U3" s="11">
        <f>AVERAGE(K3:K12)</f>
        <v>3.9566999999999998E-2</v>
      </c>
      <c r="V3" s="11">
        <f>AVERAGE(M3:M12)</f>
        <v>4.5700000000000005E-4</v>
      </c>
    </row>
    <row r="4" spans="1:22" s="11" customFormat="1" ht="15" x14ac:dyDescent="0.25">
      <c r="A4" s="11" t="s">
        <v>1</v>
      </c>
      <c r="B4" s="11">
        <v>25</v>
      </c>
      <c r="C4" s="11">
        <v>0.4</v>
      </c>
      <c r="D4" s="11">
        <v>42.427250000000001</v>
      </c>
      <c r="E4" s="11">
        <v>0.22322</v>
      </c>
      <c r="F4" s="11">
        <v>42.427250000000001</v>
      </c>
      <c r="G4" s="11">
        <v>6.2E-4</v>
      </c>
      <c r="H4" s="11">
        <v>42.424349999999997</v>
      </c>
      <c r="I4" s="11">
        <v>0.14934</v>
      </c>
      <c r="J4" s="11">
        <v>42.427250000000001</v>
      </c>
      <c r="K4" s="11">
        <v>3.7749999999999999E-2</v>
      </c>
      <c r="L4" s="11">
        <v>42.427250000000001</v>
      </c>
      <c r="M4" s="11">
        <v>5.0000000000000001E-4</v>
      </c>
      <c r="O4" s="11" t="s">
        <v>1</v>
      </c>
      <c r="P4" s="11">
        <v>25</v>
      </c>
      <c r="Q4" s="11">
        <v>0.7</v>
      </c>
      <c r="R4" s="11">
        <f>AVERAGEA(E13:E22)</f>
        <v>1.8335690000000002</v>
      </c>
      <c r="S4" s="11">
        <f>AVERAGEA(G13:G22)</f>
        <v>5.7200000000000003E-3</v>
      </c>
      <c r="T4" s="11">
        <f>AVERAGEA(I13:I22)</f>
        <v>2.3346079999999998</v>
      </c>
      <c r="U4" s="11">
        <f>AVERAGEA(K13:K22)</f>
        <v>0.91789799999999988</v>
      </c>
      <c r="V4" s="11">
        <f>AVERAGEA(M13:M22)</f>
        <v>1.6990000000000002E-3</v>
      </c>
    </row>
    <row r="5" spans="1:22" s="11" customFormat="1" ht="15" x14ac:dyDescent="0.25">
      <c r="A5" s="11" t="s">
        <v>1</v>
      </c>
      <c r="B5" s="11">
        <v>25</v>
      </c>
      <c r="C5" s="11">
        <v>0.4</v>
      </c>
      <c r="D5" s="11">
        <v>42.427250000000001</v>
      </c>
      <c r="E5" s="11">
        <v>9.257E-2</v>
      </c>
      <c r="F5" s="11">
        <v>42.424349999999997</v>
      </c>
      <c r="G5" s="11">
        <v>6.6E-4</v>
      </c>
      <c r="H5" s="11">
        <v>41.318849999999998</v>
      </c>
      <c r="I5" s="11">
        <v>8.7580000000000005E-2</v>
      </c>
      <c r="J5" s="11">
        <v>42.427250000000001</v>
      </c>
      <c r="K5" s="11">
        <v>3.5610000000000003E-2</v>
      </c>
      <c r="L5" s="11">
        <v>42.424349999999997</v>
      </c>
      <c r="M5" s="11">
        <v>4.4000000000000002E-4</v>
      </c>
      <c r="O5" s="11" t="s">
        <v>1</v>
      </c>
      <c r="P5" s="11">
        <v>25</v>
      </c>
      <c r="Q5" s="11">
        <v>1</v>
      </c>
      <c r="R5" s="11">
        <f>AVERAGE(E23:E32)</f>
        <v>1.728E-2</v>
      </c>
      <c r="S5" s="11">
        <f>AVERAGE(G23:G32)</f>
        <v>5.0000000000000001E-4</v>
      </c>
      <c r="T5" s="11">
        <f>AVERAGE(I23:I32)</f>
        <v>4.1787060000000009</v>
      </c>
      <c r="U5" s="11">
        <f>AVERAGE(K23:K32)</f>
        <v>2.8967260000000001</v>
      </c>
      <c r="V5" s="11">
        <f>AVERAGE(M23:M32)</f>
        <v>4.15E-4</v>
      </c>
    </row>
    <row r="6" spans="1:22" s="11" customFormat="1" ht="15" x14ac:dyDescent="0.25">
      <c r="A6" s="11" t="s">
        <v>1</v>
      </c>
      <c r="B6" s="11">
        <v>25</v>
      </c>
      <c r="C6" s="11">
        <v>0.4</v>
      </c>
      <c r="D6" s="11">
        <v>42.427250000000001</v>
      </c>
      <c r="E6" s="11">
        <v>8.3250000000000005E-2</v>
      </c>
      <c r="F6" s="11">
        <v>42.424349999999997</v>
      </c>
      <c r="G6" s="11">
        <v>5.8E-4</v>
      </c>
      <c r="H6" s="11">
        <v>41.143059999999998</v>
      </c>
      <c r="I6" s="11">
        <v>0.38638</v>
      </c>
      <c r="J6" s="11">
        <v>42.427250000000001</v>
      </c>
      <c r="K6" s="11">
        <v>3.7319999999999999E-2</v>
      </c>
      <c r="L6" s="11">
        <v>42.427250000000001</v>
      </c>
      <c r="M6" s="11">
        <v>4.4000000000000002E-4</v>
      </c>
      <c r="O6" s="11" t="s">
        <v>1</v>
      </c>
      <c r="P6" s="11">
        <v>100</v>
      </c>
      <c r="Q6" s="11">
        <v>0.4</v>
      </c>
      <c r="R6" s="11">
        <f>AVERAGE(E33:E42)</f>
        <v>4.4062760000000001</v>
      </c>
      <c r="S6" s="11">
        <f>AVERAGE(G33:G42)</f>
        <v>0.83399999999999996</v>
      </c>
      <c r="T6" s="11">
        <f>AVERAGE(I33:I42)</f>
        <v>12.11787</v>
      </c>
      <c r="U6" s="11">
        <f>AVERAGE(K33:K42)</f>
        <v>4.0262900000000004</v>
      </c>
      <c r="V6" s="11">
        <f>AVERAGE(M33:M42)</f>
        <v>2.1264999999999999E-2</v>
      </c>
    </row>
    <row r="7" spans="1:22" s="11" customFormat="1" ht="15" x14ac:dyDescent="0.25">
      <c r="A7" s="11" t="s">
        <v>1</v>
      </c>
      <c r="B7" s="11">
        <v>25</v>
      </c>
      <c r="C7" s="11">
        <v>0.4</v>
      </c>
      <c r="D7" s="11">
        <v>42.427250000000001</v>
      </c>
      <c r="E7" s="11">
        <v>0.13550999999999999</v>
      </c>
      <c r="F7" s="11">
        <v>42.424349999999997</v>
      </c>
      <c r="G7" s="11">
        <v>5.1999999999999995E-4</v>
      </c>
      <c r="H7" s="11">
        <v>40.897550000000003</v>
      </c>
      <c r="I7" s="11">
        <v>0.23322999999999999</v>
      </c>
      <c r="J7" s="11">
        <v>42.427250000000001</v>
      </c>
      <c r="K7" s="11">
        <v>1.6899999999999998E-2</v>
      </c>
      <c r="L7" s="11">
        <v>42.427250000000001</v>
      </c>
      <c r="M7" s="11">
        <v>4.4000000000000002E-4</v>
      </c>
      <c r="O7" s="11" t="s">
        <v>1</v>
      </c>
      <c r="P7" s="11">
        <v>100</v>
      </c>
      <c r="Q7" s="11">
        <v>0.7</v>
      </c>
      <c r="R7" s="11">
        <f>AVERAGE(E43:E52)</f>
        <v>0.31776199999999999</v>
      </c>
      <c r="S7" s="11">
        <f>AVERAGE(G43:G52)</f>
        <v>20.047628</v>
      </c>
      <c r="T7" s="11">
        <f>AVERAGE(I43:I52)</f>
        <v>0.49287800000000004</v>
      </c>
      <c r="U7" s="11">
        <f>AVERAGE(K43:K52)</f>
        <v>0.58298300000000003</v>
      </c>
      <c r="V7" s="11">
        <f>AVERAGE(M43:M52)</f>
        <v>8.4168589999999988</v>
      </c>
    </row>
    <row r="8" spans="1:22" s="11" customFormat="1" ht="15" x14ac:dyDescent="0.25">
      <c r="A8" s="11" t="s">
        <v>1</v>
      </c>
      <c r="B8" s="11">
        <v>25</v>
      </c>
      <c r="C8" s="11">
        <v>0.4</v>
      </c>
      <c r="D8" s="11">
        <v>42.427250000000001</v>
      </c>
      <c r="E8" s="11">
        <v>9.3810000000000004E-2</v>
      </c>
      <c r="F8" s="11">
        <v>42.427250000000001</v>
      </c>
      <c r="G8" s="11">
        <v>6.4999999999999997E-4</v>
      </c>
      <c r="H8" s="11">
        <v>40.897930000000002</v>
      </c>
      <c r="I8" s="11">
        <v>0.2253</v>
      </c>
      <c r="J8" s="11">
        <v>42.427250000000001</v>
      </c>
      <c r="K8" s="11">
        <v>2.8570000000000002E-2</v>
      </c>
      <c r="L8" s="11">
        <v>42.427250000000001</v>
      </c>
      <c r="M8" s="11">
        <v>4.4000000000000002E-4</v>
      </c>
      <c r="O8" s="11" t="s">
        <v>1</v>
      </c>
      <c r="P8" s="11">
        <v>100</v>
      </c>
      <c r="Q8" s="11">
        <v>1</v>
      </c>
      <c r="R8" s="11">
        <f>AVERAGE(E53:E62)</f>
        <v>2.9307E-2</v>
      </c>
      <c r="S8" s="11">
        <f>AVERAGE(G53:G62)</f>
        <v>1.65E-3</v>
      </c>
      <c r="T8" s="11">
        <f>AVERAGE(I53:I62)</f>
        <v>45.613354999999999</v>
      </c>
      <c r="U8" s="11">
        <f>AVERAGE(K53:K62)</f>
        <v>0.25453700000000001</v>
      </c>
      <c r="V8" s="11">
        <f>AVERAGE(M53:M62)</f>
        <v>1.6140000000000002E-3</v>
      </c>
    </row>
    <row r="9" spans="1:22" s="11" customFormat="1" ht="15" x14ac:dyDescent="0.25">
      <c r="A9" s="11" t="s">
        <v>1</v>
      </c>
      <c r="B9" s="11">
        <v>25</v>
      </c>
      <c r="C9" s="11">
        <v>0.4</v>
      </c>
      <c r="D9" s="11">
        <v>41.504359999999998</v>
      </c>
      <c r="E9" s="11">
        <v>0.14394999999999999</v>
      </c>
      <c r="F9" s="11">
        <v>42.427250000000001</v>
      </c>
      <c r="G9" s="11">
        <v>5.2999999999999998E-4</v>
      </c>
      <c r="H9" s="11">
        <v>42.427619999999997</v>
      </c>
      <c r="I9" s="11">
        <v>0.13588</v>
      </c>
      <c r="J9" s="11">
        <v>42.427250000000001</v>
      </c>
      <c r="K9" s="11">
        <v>4.0620000000000003E-2</v>
      </c>
      <c r="L9" s="11">
        <v>42.427250000000001</v>
      </c>
      <c r="M9" s="11">
        <v>4.4000000000000002E-4</v>
      </c>
      <c r="O9" s="11" t="s">
        <v>1</v>
      </c>
      <c r="P9" s="11">
        <v>1000</v>
      </c>
      <c r="Q9" s="11">
        <v>0.4</v>
      </c>
      <c r="R9" s="11">
        <f>AVERAGE(E63:E72)</f>
        <v>1545.7337150000001</v>
      </c>
      <c r="S9" s="11">
        <f>AVERAGE(G63:G72)</f>
        <v>600.99168099999986</v>
      </c>
      <c r="T9" s="11">
        <f>AVERAGE(I63:I72)</f>
        <v>1531.3435159999999</v>
      </c>
      <c r="U9" s="11">
        <f>AVERAGE(K63:K72)</f>
        <v>772.8166819999999</v>
      </c>
      <c r="V9" s="11">
        <f>AVERAGE(M63:M72)</f>
        <v>0.25709599999999994</v>
      </c>
    </row>
    <row r="10" spans="1:22" s="11" customFormat="1" ht="15" x14ac:dyDescent="0.25">
      <c r="A10" s="11" t="s">
        <v>1</v>
      </c>
      <c r="B10" s="11">
        <v>25</v>
      </c>
      <c r="C10" s="11">
        <v>0.4</v>
      </c>
      <c r="D10" s="11">
        <v>41.575879999999998</v>
      </c>
      <c r="E10" s="11">
        <v>7.0000000000000007E-2</v>
      </c>
      <c r="F10" s="11">
        <v>42.427250000000001</v>
      </c>
      <c r="G10" s="11">
        <v>5.2999999999999998E-4</v>
      </c>
      <c r="H10" s="11">
        <v>42.003050000000002</v>
      </c>
      <c r="I10" s="11">
        <v>0.41549999999999998</v>
      </c>
      <c r="J10" s="11">
        <v>42.427250000000001</v>
      </c>
      <c r="K10" s="11">
        <v>4.351E-2</v>
      </c>
      <c r="L10" s="11">
        <v>42.427250000000001</v>
      </c>
      <c r="M10" s="11">
        <v>4.4000000000000002E-4</v>
      </c>
      <c r="O10" s="11" t="s">
        <v>1</v>
      </c>
      <c r="P10" s="11">
        <v>1000</v>
      </c>
      <c r="Q10" s="11">
        <v>0.7</v>
      </c>
      <c r="R10" s="11">
        <f>AVERAGE(E73:E82)</f>
        <v>733.90592400000003</v>
      </c>
      <c r="S10" s="11">
        <f>AVERAGE(G73:G82)</f>
        <v>332.86485100000004</v>
      </c>
      <c r="T10" s="11">
        <f>AVERAGE(I73:I82)</f>
        <v>2022.0930049999999</v>
      </c>
      <c r="U10" s="11">
        <f>AVERAGE(K73:K82)</f>
        <v>43.236005999999996</v>
      </c>
      <c r="V10" s="11">
        <f>AVERAGE(M73:M82)</f>
        <v>2.8774000000000001E-2</v>
      </c>
    </row>
    <row r="11" spans="1:22" s="11" customFormat="1" ht="15" x14ac:dyDescent="0.25">
      <c r="A11" s="11" t="s">
        <v>1</v>
      </c>
      <c r="B11" s="11">
        <v>25</v>
      </c>
      <c r="C11" s="11">
        <v>0.4</v>
      </c>
      <c r="D11" s="11">
        <v>42.427250000000001</v>
      </c>
      <c r="E11" s="11">
        <v>5.0299999999999997E-2</v>
      </c>
      <c r="F11" s="11">
        <v>42.424349999999997</v>
      </c>
      <c r="G11" s="11">
        <v>5.2999999999999998E-4</v>
      </c>
      <c r="H11" s="11">
        <v>41.318849999999998</v>
      </c>
      <c r="I11" s="11">
        <v>6.6280000000000006E-2</v>
      </c>
      <c r="J11" s="11">
        <v>42.427250000000001</v>
      </c>
      <c r="K11" s="11">
        <v>6.0830000000000002E-2</v>
      </c>
      <c r="L11" s="11">
        <v>42.424349999999997</v>
      </c>
      <c r="M11" s="11">
        <v>4.4000000000000002E-4</v>
      </c>
      <c r="O11" s="11" t="s">
        <v>1</v>
      </c>
      <c r="P11" s="11">
        <v>1000</v>
      </c>
      <c r="Q11" s="11">
        <v>1</v>
      </c>
      <c r="R11" s="11">
        <f>AVERAGE(E83:E92)</f>
        <v>0.39767800000000009</v>
      </c>
      <c r="S11" s="11">
        <f>AVERAGE(G83:G92)</f>
        <v>2.5563999999999996E-2</v>
      </c>
      <c r="T11" s="11">
        <f>AVERAGE(I83:I92)</f>
        <v>4050.1966860000002</v>
      </c>
      <c r="U11" s="11">
        <f>AVERAGE(K83:K92)</f>
        <v>42.878175999999989</v>
      </c>
      <c r="V11" s="11">
        <f>AVERAGE(M83:M92)</f>
        <v>2.5637E-2</v>
      </c>
    </row>
    <row r="12" spans="1:22" s="11" customFormat="1" ht="15" x14ac:dyDescent="0.25">
      <c r="A12" s="11" t="s">
        <v>1</v>
      </c>
      <c r="B12" s="11">
        <v>25</v>
      </c>
      <c r="C12" s="11">
        <v>0.4</v>
      </c>
      <c r="D12" s="11">
        <v>42.427250000000001</v>
      </c>
      <c r="E12" s="11">
        <v>0.10836999999999999</v>
      </c>
      <c r="F12" s="11">
        <v>42.427250000000001</v>
      </c>
      <c r="G12" s="11">
        <v>5.9000000000000003E-4</v>
      </c>
      <c r="H12" s="11">
        <v>42.003050000000002</v>
      </c>
      <c r="I12" s="11">
        <v>0.41453000000000001</v>
      </c>
      <c r="J12" s="11">
        <v>42.427250000000001</v>
      </c>
      <c r="K12" s="11">
        <v>4.2290000000000001E-2</v>
      </c>
      <c r="L12" s="11">
        <v>42.427250000000001</v>
      </c>
      <c r="M12" s="11">
        <v>4.4000000000000002E-4</v>
      </c>
      <c r="O12" s="11" t="s">
        <v>2</v>
      </c>
      <c r="P12" s="11">
        <v>24</v>
      </c>
      <c r="Q12" s="11">
        <v>0.4</v>
      </c>
      <c r="R12" s="11">
        <f>AVERAGE(E93:E102)</f>
        <v>0.34266300000000005</v>
      </c>
      <c r="S12" s="11">
        <f>AVERAGE(G93:G102)</f>
        <v>0.156671</v>
      </c>
      <c r="T12" s="11">
        <f>AVERAGE(I93:I102)</f>
        <v>0.20603999999999995</v>
      </c>
      <c r="U12" s="11">
        <f>AVERAGE(K93:K102)</f>
        <v>0.18571699999999999</v>
      </c>
      <c r="V12" s="11">
        <f>AVERAGE(M93:M102)</f>
        <v>0.24550100000000005</v>
      </c>
    </row>
    <row r="13" spans="1:22" s="11" customFormat="1" ht="15" x14ac:dyDescent="0.25">
      <c r="A13" s="11" t="s">
        <v>1</v>
      </c>
      <c r="B13" s="11">
        <v>25</v>
      </c>
      <c r="C13" s="11">
        <v>0.7</v>
      </c>
      <c r="D13" s="11">
        <v>29.939139999999998</v>
      </c>
      <c r="E13" s="11">
        <v>2.4173</v>
      </c>
      <c r="F13" s="11">
        <v>28.682030000000001</v>
      </c>
      <c r="G13" s="11">
        <v>2.0899999999999998E-3</v>
      </c>
      <c r="H13" s="11">
        <v>29.875019999999999</v>
      </c>
      <c r="I13" s="11">
        <v>2.3972799999999999</v>
      </c>
      <c r="J13" s="11">
        <v>29.00619</v>
      </c>
      <c r="K13" s="11">
        <v>2.16784</v>
      </c>
      <c r="L13" s="11">
        <v>28.833310000000001</v>
      </c>
      <c r="M13" s="11">
        <v>1.4400000000000001E-3</v>
      </c>
      <c r="O13" s="11" t="s">
        <v>2</v>
      </c>
      <c r="P13" s="11">
        <v>24</v>
      </c>
      <c r="Q13" s="11">
        <v>0.7</v>
      </c>
      <c r="R13" s="11">
        <f>AVERAGE(E103:E112)</f>
        <v>1.5944999999999997E-2</v>
      </c>
      <c r="S13" s="11">
        <f>AVERAGE(G103:G112)</f>
        <v>3.2499999999999999E-4</v>
      </c>
      <c r="T13" s="11">
        <f>AVERAGE(I103:I112)</f>
        <v>1.288395</v>
      </c>
      <c r="U13" s="11">
        <f>AVERAGE(K103:K112)</f>
        <v>0.21016300000000002</v>
      </c>
      <c r="V13" s="11">
        <f>AVERAGE(M103:M112)</f>
        <v>2.4100000000000003E-4</v>
      </c>
    </row>
    <row r="14" spans="1:22" s="11" customFormat="1" ht="15" x14ac:dyDescent="0.25">
      <c r="A14" s="11" t="s">
        <v>1</v>
      </c>
      <c r="B14" s="11">
        <v>25</v>
      </c>
      <c r="C14" s="11">
        <v>0.7</v>
      </c>
      <c r="D14" s="11">
        <v>29.875019999999999</v>
      </c>
      <c r="E14" s="11">
        <v>2.41059</v>
      </c>
      <c r="F14" s="11">
        <v>29.198180000000001</v>
      </c>
      <c r="G14" s="11">
        <v>2.0500000000000002E-3</v>
      </c>
      <c r="H14" s="11">
        <v>30.811509999999998</v>
      </c>
      <c r="I14" s="11">
        <v>2.3963100000000002</v>
      </c>
      <c r="J14" s="11">
        <v>29.285450000000001</v>
      </c>
      <c r="K14" s="11">
        <v>0.42614999999999997</v>
      </c>
      <c r="L14" s="11">
        <v>29.402670000000001</v>
      </c>
      <c r="M14" s="11">
        <v>3.2000000000000002E-3</v>
      </c>
      <c r="O14" s="11" t="s">
        <v>2</v>
      </c>
      <c r="P14" s="11">
        <v>24</v>
      </c>
      <c r="Q14" s="11">
        <v>1</v>
      </c>
      <c r="R14" s="11">
        <f>AVERAGE(E113:E122)</f>
        <v>2.5218760000000002</v>
      </c>
      <c r="S14" s="11">
        <f>AVERAGE(G113:G122)</f>
        <v>3.1016999999999996E-2</v>
      </c>
      <c r="T14" s="11">
        <f>AVERAGE(I113:I122)</f>
        <v>2.4104789999999996</v>
      </c>
      <c r="U14" s="11">
        <f>AVERAGE(K113:K122)</f>
        <v>2.4800329999999997</v>
      </c>
      <c r="V14" s="11">
        <f>AVERAGE(M113:M122)</f>
        <v>5.9760000000000004E-3</v>
      </c>
    </row>
    <row r="15" spans="1:22" s="11" customFormat="1" ht="15" x14ac:dyDescent="0.25">
      <c r="A15" s="11" t="s">
        <v>1</v>
      </c>
      <c r="B15" s="11">
        <v>25</v>
      </c>
      <c r="C15" s="11">
        <v>0.7</v>
      </c>
      <c r="D15" s="11">
        <v>29.932780000000001</v>
      </c>
      <c r="E15" s="11">
        <v>2.4070800000000001</v>
      </c>
      <c r="F15" s="11">
        <v>29.01193</v>
      </c>
      <c r="G15" s="11">
        <v>2.9499999999999999E-3</v>
      </c>
      <c r="H15" s="11">
        <v>30.727360000000001</v>
      </c>
      <c r="I15" s="11">
        <v>2.39649</v>
      </c>
      <c r="J15" s="11">
        <v>29.45553</v>
      </c>
      <c r="K15" s="11">
        <v>0.32408999999999999</v>
      </c>
      <c r="L15" s="11">
        <v>28.719360000000002</v>
      </c>
      <c r="M15" s="11">
        <v>2.0600000000000002E-3</v>
      </c>
      <c r="O15" s="11" t="s">
        <v>2</v>
      </c>
      <c r="P15" s="11">
        <v>100</v>
      </c>
      <c r="Q15" s="11">
        <v>0.4</v>
      </c>
      <c r="R15" s="11">
        <f>AVERAGE(E123:E132)</f>
        <v>10.931476000000002</v>
      </c>
      <c r="S15" s="11">
        <f>AVERAGE(G123:G132)</f>
        <v>1.147E-3</v>
      </c>
      <c r="T15" s="11">
        <f>AVERAGE(I123:I132)</f>
        <v>0.79956699999999992</v>
      </c>
      <c r="U15" s="11">
        <f>AVERAGE(K123:K132)</f>
        <v>1.0276540000000001</v>
      </c>
      <c r="V15" s="11">
        <f>AVERAGE(M123:M132)</f>
        <v>1.6260000000000001E-3</v>
      </c>
    </row>
    <row r="16" spans="1:22" s="11" customFormat="1" ht="15" x14ac:dyDescent="0.25">
      <c r="A16" s="11" t="s">
        <v>1</v>
      </c>
      <c r="B16" s="11">
        <v>25</v>
      </c>
      <c r="C16" s="11">
        <v>0.7</v>
      </c>
      <c r="D16" s="11">
        <v>29.97025</v>
      </c>
      <c r="E16" s="11">
        <v>2.4075600000000001</v>
      </c>
      <c r="F16" s="11">
        <v>28.98312</v>
      </c>
      <c r="G16" s="11">
        <v>8.4999999999999995E-4</v>
      </c>
      <c r="H16" s="11">
        <v>29.442599999999999</v>
      </c>
      <c r="I16" s="11">
        <v>1.76353</v>
      </c>
      <c r="J16" s="11">
        <v>28.920290000000001</v>
      </c>
      <c r="K16" s="11">
        <v>0.67288000000000003</v>
      </c>
      <c r="L16" s="11">
        <v>29.61177</v>
      </c>
      <c r="M16" s="11">
        <v>4.6499999999999996E-3</v>
      </c>
      <c r="O16" s="11" t="s">
        <v>2</v>
      </c>
      <c r="P16" s="11">
        <v>100</v>
      </c>
      <c r="Q16" s="11">
        <v>0.7</v>
      </c>
      <c r="R16" s="11">
        <f>AVERAGE(E133:E142)</f>
        <v>30.591773</v>
      </c>
      <c r="S16" s="11">
        <f>AVERAGE(G133:G142)</f>
        <v>2.1365000000000002E-2</v>
      </c>
      <c r="T16" s="11">
        <f>AVERAGE(I133:I142)</f>
        <v>8.8818270000000012</v>
      </c>
      <c r="U16" s="11">
        <f>AVERAGE(K133:K142)</f>
        <v>26.793471</v>
      </c>
      <c r="V16" s="11">
        <f>AVERAGE(M133:M142)</f>
        <v>8.7340000000000004E-3</v>
      </c>
    </row>
    <row r="17" spans="1:22" s="11" customFormat="1" ht="15" x14ac:dyDescent="0.25">
      <c r="A17" s="11" t="s">
        <v>1</v>
      </c>
      <c r="B17" s="11">
        <v>25</v>
      </c>
      <c r="C17" s="11">
        <v>0.7</v>
      </c>
      <c r="D17" s="11">
        <v>29.319579999999998</v>
      </c>
      <c r="E17" s="11">
        <v>0.54313999999999996</v>
      </c>
      <c r="F17" s="11">
        <v>28.98312</v>
      </c>
      <c r="G17" s="11">
        <v>4.2399999999999998E-3</v>
      </c>
      <c r="H17" s="11">
        <v>30.904150000000001</v>
      </c>
      <c r="I17" s="11">
        <v>2.3973</v>
      </c>
      <c r="J17" s="11">
        <v>29.875019999999999</v>
      </c>
      <c r="K17" s="11">
        <v>2.3969499999999999</v>
      </c>
      <c r="L17" s="11">
        <v>28.814360000000001</v>
      </c>
      <c r="M17" s="11">
        <v>1.5100000000000001E-3</v>
      </c>
      <c r="O17" s="11" t="s">
        <v>2</v>
      </c>
      <c r="P17" s="11">
        <v>100</v>
      </c>
      <c r="Q17" s="11">
        <v>1</v>
      </c>
      <c r="R17" s="11">
        <f>AVERAGE(E143:E152)</f>
        <v>2.9950999999999995E-2</v>
      </c>
      <c r="S17" s="11">
        <f>AVERAGE(G143:G152)</f>
        <v>1.0759999999999999E-3</v>
      </c>
      <c r="T17" s="11">
        <f>AVERAGE(I143:I152)</f>
        <v>26.898543999999998</v>
      </c>
      <c r="U17" s="11">
        <f>AVERAGE(K143:K152)</f>
        <v>72.86213699999999</v>
      </c>
      <c r="V17" s="11">
        <f>AVERAGE(M143:M152)</f>
        <v>1.0510000000000001E-3</v>
      </c>
    </row>
    <row r="18" spans="1:22" s="11" customFormat="1" ht="15" x14ac:dyDescent="0.25">
      <c r="A18" s="11" t="s">
        <v>1</v>
      </c>
      <c r="B18" s="11">
        <v>25</v>
      </c>
      <c r="C18" s="11">
        <v>0.7</v>
      </c>
      <c r="D18" s="11">
        <v>29.987300000000001</v>
      </c>
      <c r="E18" s="11">
        <v>2.4179200000000001</v>
      </c>
      <c r="F18" s="11">
        <v>29.129519999999999</v>
      </c>
      <c r="G18" s="11">
        <v>7.2000000000000005E-4</v>
      </c>
      <c r="H18" s="11">
        <v>30.846350000000001</v>
      </c>
      <c r="I18" s="11">
        <v>2.40028</v>
      </c>
      <c r="J18" s="11">
        <v>29.285450000000001</v>
      </c>
      <c r="K18" s="11">
        <v>0.43267</v>
      </c>
      <c r="L18" s="11">
        <v>29.246690000000001</v>
      </c>
      <c r="M18" s="11">
        <v>1.2999999999999999E-3</v>
      </c>
      <c r="O18" s="11" t="s">
        <v>2</v>
      </c>
      <c r="P18" s="11">
        <v>997</v>
      </c>
      <c r="Q18" s="11">
        <v>0.4</v>
      </c>
      <c r="R18" s="11">
        <f>AVERAGE(E153:E162)</f>
        <v>1603.4647279999999</v>
      </c>
      <c r="S18" s="11">
        <f>AVERAGE(G153:G162)</f>
        <v>0.28521299999999999</v>
      </c>
      <c r="T18" s="11">
        <f>AVERAGE(I153:I162)</f>
        <v>157.15761999999998</v>
      </c>
      <c r="U18" s="11">
        <f>AVERAGE(K153:K162)</f>
        <v>572.21067800000003</v>
      </c>
      <c r="V18" s="11">
        <f>AVERAGE(M153:M162)</f>
        <v>2.4670999999999998E-2</v>
      </c>
    </row>
    <row r="19" spans="1:22" s="11" customFormat="1" ht="15" x14ac:dyDescent="0.25">
      <c r="A19" s="11" t="s">
        <v>1</v>
      </c>
      <c r="B19" s="11">
        <v>25</v>
      </c>
      <c r="C19" s="11">
        <v>0.7</v>
      </c>
      <c r="D19" s="11">
        <v>29.93882</v>
      </c>
      <c r="E19" s="11">
        <v>2.4052899999999999</v>
      </c>
      <c r="F19" s="11">
        <v>29.252859999999998</v>
      </c>
      <c r="G19" s="11">
        <v>1.65E-3</v>
      </c>
      <c r="H19" s="11">
        <v>29.875019999999999</v>
      </c>
      <c r="I19" s="11">
        <v>2.4032</v>
      </c>
      <c r="J19" s="11">
        <v>28.955290000000002</v>
      </c>
      <c r="K19" s="11">
        <v>0.98175000000000001</v>
      </c>
      <c r="L19" s="11">
        <v>28.806049999999999</v>
      </c>
      <c r="M19" s="11">
        <v>8.1999999999999998E-4</v>
      </c>
      <c r="O19" s="11" t="s">
        <v>2</v>
      </c>
      <c r="P19" s="11">
        <v>997</v>
      </c>
      <c r="Q19" s="11">
        <v>0.7</v>
      </c>
      <c r="R19" s="11">
        <f>AVERAGE(E163:E172)</f>
        <v>2360.2889110000006</v>
      </c>
      <c r="S19" s="11">
        <f>AVERAGE(G163:G172)</f>
        <v>5.6521000000000002E-2</v>
      </c>
      <c r="T19" s="11">
        <f>AVERAGE(I163:I172)</f>
        <v>78.183229999999995</v>
      </c>
      <c r="U19" s="11">
        <f>AVERAGE(K163:K172)</f>
        <v>350.97104300000012</v>
      </c>
      <c r="V19" s="11">
        <f>AVERAGE(M163:M172)</f>
        <v>1.9884000000000006E-2</v>
      </c>
    </row>
    <row r="20" spans="1:22" s="11" customFormat="1" ht="15" x14ac:dyDescent="0.25">
      <c r="A20" s="11" t="s">
        <v>1</v>
      </c>
      <c r="B20" s="11">
        <v>25</v>
      </c>
      <c r="C20" s="11">
        <v>0.7</v>
      </c>
      <c r="D20" s="11">
        <v>29.298089999999998</v>
      </c>
      <c r="E20" s="11">
        <v>0.41470000000000001</v>
      </c>
      <c r="F20" s="11">
        <v>28.760290000000001</v>
      </c>
      <c r="G20" s="11">
        <v>2.14E-3</v>
      </c>
      <c r="H20" s="11">
        <v>29.88908</v>
      </c>
      <c r="I20" s="11">
        <v>2.3968099999999999</v>
      </c>
      <c r="J20" s="11">
        <v>29.285450000000001</v>
      </c>
      <c r="K20" s="11">
        <v>0.42265000000000003</v>
      </c>
      <c r="L20" s="11">
        <v>29.205110000000001</v>
      </c>
      <c r="M20" s="11">
        <v>8.7000000000000001E-4</v>
      </c>
      <c r="O20" s="11" t="s">
        <v>2</v>
      </c>
      <c r="P20" s="11">
        <v>997</v>
      </c>
      <c r="Q20" s="11">
        <v>1</v>
      </c>
      <c r="R20" s="11">
        <f>AVERAGE(E173:E182)</f>
        <v>0.47386599999999995</v>
      </c>
      <c r="S20" s="11">
        <f>AVERAGE(G173:G182)</f>
        <v>1.6239000000000003E-2</v>
      </c>
      <c r="T20" s="11">
        <f>AVERAGE(I173:I182)</f>
        <v>106.52902200000003</v>
      </c>
      <c r="U20" s="11">
        <f>AVERAGE(K173:K182)</f>
        <v>739.73125600000003</v>
      </c>
      <c r="V20" s="11">
        <f>AVERAGE(M173:M182)</f>
        <v>1.3286000000000001E-2</v>
      </c>
    </row>
    <row r="21" spans="1:22" s="11" customFormat="1" ht="15" x14ac:dyDescent="0.25">
      <c r="A21" s="11" t="s">
        <v>1</v>
      </c>
      <c r="B21" s="11">
        <v>25</v>
      </c>
      <c r="C21" s="11">
        <v>0.7</v>
      </c>
      <c r="D21" s="11">
        <v>29.969930000000002</v>
      </c>
      <c r="E21" s="11">
        <v>2.4154399999999998</v>
      </c>
      <c r="F21" s="11">
        <v>29.61177</v>
      </c>
      <c r="G21" s="11">
        <v>7.9000000000000001E-4</v>
      </c>
      <c r="H21" s="11">
        <v>30.96124</v>
      </c>
      <c r="I21" s="11">
        <v>2.39622</v>
      </c>
      <c r="J21" s="11">
        <v>29.17952</v>
      </c>
      <c r="K21" s="11">
        <v>0.58452000000000004</v>
      </c>
      <c r="L21" s="11">
        <v>28.846830000000001</v>
      </c>
      <c r="M21" s="11">
        <v>6.7000000000000002E-4</v>
      </c>
      <c r="O21" s="11" t="s">
        <v>0</v>
      </c>
      <c r="P21" s="11">
        <v>30</v>
      </c>
      <c r="Q21" s="11">
        <v>0.4</v>
      </c>
      <c r="R21" s="11">
        <f>AVERAGE(E183:E192)</f>
        <v>1.7265679999999997</v>
      </c>
      <c r="S21" s="11">
        <f>AVERAGE(G183:G192)</f>
        <v>0.29135500000000003</v>
      </c>
      <c r="T21" s="11">
        <f>AVERAGE(I183:I192)</f>
        <v>0.41678699999999996</v>
      </c>
      <c r="U21" s="11">
        <f>AVERAGE(K183:K192)</f>
        <v>1.1870169999999998</v>
      </c>
      <c r="V21" s="11">
        <f>AVERAGE(M183:M192)</f>
        <v>6.568199999999999E-2</v>
      </c>
    </row>
    <row r="22" spans="1:22" s="11" customFormat="1" ht="15" x14ac:dyDescent="0.25">
      <c r="A22" s="11" t="s">
        <v>1</v>
      </c>
      <c r="B22" s="11">
        <v>25</v>
      </c>
      <c r="C22" s="11">
        <v>0.7</v>
      </c>
      <c r="D22" s="11">
        <v>28.80294</v>
      </c>
      <c r="E22" s="11">
        <v>0.49667</v>
      </c>
      <c r="F22" s="11">
        <v>29.282119999999999</v>
      </c>
      <c r="G22" s="11">
        <v>3.9719999999999998E-2</v>
      </c>
      <c r="H22" s="11">
        <v>31.838439999999999</v>
      </c>
      <c r="I22" s="11">
        <v>2.39866</v>
      </c>
      <c r="J22" s="11">
        <v>29.358789999999999</v>
      </c>
      <c r="K22" s="11">
        <v>0.76948000000000005</v>
      </c>
      <c r="L22" s="11">
        <v>29.38212</v>
      </c>
      <c r="M22" s="11">
        <v>4.6999999999999999E-4</v>
      </c>
      <c r="O22" s="11" t="s">
        <v>0</v>
      </c>
      <c r="P22" s="11">
        <v>30</v>
      </c>
      <c r="Q22" s="11">
        <v>0.7</v>
      </c>
      <c r="R22" s="11">
        <f>AVERAGE(E193:E202)</f>
        <v>1.9419000000000002E-2</v>
      </c>
      <c r="S22" s="11">
        <f>AVERAGE(G193:G202)</f>
        <v>4.7099999999999996E-4</v>
      </c>
      <c r="T22" s="11">
        <f>AVERAGE(I193:I202)</f>
        <v>1.81901</v>
      </c>
      <c r="U22" s="11">
        <f>AVERAGE(K193:K202)</f>
        <v>2.2946629999999999</v>
      </c>
      <c r="V22" s="11">
        <f>AVERAGE(M193:M202)</f>
        <v>3.7300000000000007E-4</v>
      </c>
    </row>
    <row r="23" spans="1:22" s="11" customFormat="1" ht="15" x14ac:dyDescent="0.25">
      <c r="A23" s="11" t="s">
        <v>1</v>
      </c>
      <c r="B23" s="11">
        <v>25</v>
      </c>
      <c r="C23" s="11">
        <v>1</v>
      </c>
      <c r="D23" s="11">
        <v>28.7148</v>
      </c>
      <c r="E23" s="11">
        <v>4.8489999999999998E-2</v>
      </c>
      <c r="F23" s="11">
        <v>28.7148</v>
      </c>
      <c r="G23" s="11">
        <v>5.8E-4</v>
      </c>
      <c r="H23" s="11">
        <v>28.833279999999998</v>
      </c>
      <c r="I23" s="11">
        <v>4.1775200000000003</v>
      </c>
      <c r="J23" s="11">
        <v>28.891079999999999</v>
      </c>
      <c r="K23" s="11">
        <v>4.1779299999999999</v>
      </c>
      <c r="L23" s="11">
        <v>28.7148</v>
      </c>
      <c r="M23" s="11">
        <v>4.4000000000000002E-4</v>
      </c>
      <c r="O23" s="11" t="s">
        <v>0</v>
      </c>
      <c r="P23" s="11">
        <v>30</v>
      </c>
      <c r="Q23" s="11">
        <v>1</v>
      </c>
      <c r="R23" s="11">
        <f>AVERAGE(E203:E212)</f>
        <v>5.0431989999999995</v>
      </c>
      <c r="S23" s="11">
        <f>AVERAGE(G203:G212)</f>
        <v>0.56166799999999995</v>
      </c>
      <c r="T23" s="11">
        <f>AVERAGE(I203:I212)</f>
        <v>5.0347390000000001</v>
      </c>
      <c r="U23" s="11">
        <f>AVERAGE(K203:K212)</f>
        <v>4.3799889999999992</v>
      </c>
      <c r="V23" s="11">
        <f>AVERAGE(M203:M212)</f>
        <v>0.29640300000000003</v>
      </c>
    </row>
    <row r="24" spans="1:22" s="11" customFormat="1" ht="15" x14ac:dyDescent="0.25">
      <c r="A24" s="11" t="s">
        <v>1</v>
      </c>
      <c r="B24" s="11">
        <v>25</v>
      </c>
      <c r="C24" s="11">
        <v>1</v>
      </c>
      <c r="D24" s="11">
        <v>28.7148</v>
      </c>
      <c r="E24" s="11">
        <v>8.7999999999999995E-2</v>
      </c>
      <c r="F24" s="11">
        <v>28.7148</v>
      </c>
      <c r="G24" s="11">
        <v>5.0000000000000001E-4</v>
      </c>
      <c r="H24" s="11">
        <v>29.938559999999999</v>
      </c>
      <c r="I24" s="11">
        <v>4.1815800000000003</v>
      </c>
      <c r="J24" s="11">
        <v>28.70478</v>
      </c>
      <c r="K24" s="11">
        <v>3.8908700000000001</v>
      </c>
      <c r="L24" s="11">
        <v>28.7148</v>
      </c>
      <c r="M24" s="11">
        <v>4.0999999999999999E-4</v>
      </c>
      <c r="O24" s="11" t="s">
        <v>0</v>
      </c>
      <c r="P24" s="11">
        <v>100</v>
      </c>
      <c r="Q24" s="11">
        <v>0.4</v>
      </c>
      <c r="R24" s="11">
        <f>AVERAGE(E213:E222)</f>
        <v>14.700215</v>
      </c>
      <c r="S24" s="11">
        <f>AVERAGE(G213:G222)</f>
        <v>7.4342000000000005E-2</v>
      </c>
      <c r="T24" s="11">
        <f>AVERAGE(I213:I222)</f>
        <v>9.5136030000000016</v>
      </c>
      <c r="U24" s="11">
        <f>AVERAGE(K213:K222)</f>
        <v>1.9252899999999999</v>
      </c>
      <c r="V24" s="11">
        <f>AVERAGE(M213:M222)</f>
        <v>2.3164000000000001E-2</v>
      </c>
    </row>
    <row r="25" spans="1:22" s="11" customFormat="1" ht="15" x14ac:dyDescent="0.25">
      <c r="A25" s="11" t="s">
        <v>1</v>
      </c>
      <c r="B25" s="11">
        <v>25</v>
      </c>
      <c r="C25" s="11">
        <v>1</v>
      </c>
      <c r="D25" s="11">
        <v>28.7148</v>
      </c>
      <c r="E25" s="11">
        <v>4.6299999999999996E-3</v>
      </c>
      <c r="F25" s="11">
        <v>28.7148</v>
      </c>
      <c r="G25" s="11">
        <v>4.8999999999999998E-4</v>
      </c>
      <c r="H25" s="11">
        <v>28.810120000000001</v>
      </c>
      <c r="I25" s="11">
        <v>4.1807299999999996</v>
      </c>
      <c r="J25" s="11">
        <v>28.714009999999998</v>
      </c>
      <c r="K25" s="11">
        <v>0.67435999999999996</v>
      </c>
      <c r="L25" s="11">
        <v>28.7148</v>
      </c>
      <c r="M25" s="11">
        <v>4.0999999999999999E-4</v>
      </c>
      <c r="O25" s="11" t="s">
        <v>0</v>
      </c>
      <c r="P25" s="11">
        <v>100</v>
      </c>
      <c r="Q25" s="11">
        <v>0.7</v>
      </c>
      <c r="R25" s="11">
        <f>AVERAGE(E223:E232)</f>
        <v>2.9246000000000001E-2</v>
      </c>
      <c r="S25" s="11">
        <f>AVERAGE(G223:G232)</f>
        <v>1.4840000000000003E-3</v>
      </c>
      <c r="T25" s="11">
        <f>AVERAGE(I223:I232)</f>
        <v>8.326986999999999</v>
      </c>
      <c r="U25" s="11">
        <f>AVERAGE(K223:K232)</f>
        <v>3.359731</v>
      </c>
      <c r="V25" s="11">
        <f>AVERAGE(M223:M232)</f>
        <v>1.1670000000000001E-3</v>
      </c>
    </row>
    <row r="26" spans="1:22" s="11" customFormat="1" ht="15" x14ac:dyDescent="0.25">
      <c r="A26" s="11" t="s">
        <v>1</v>
      </c>
      <c r="B26" s="11">
        <v>25</v>
      </c>
      <c r="C26" s="11">
        <v>1</v>
      </c>
      <c r="D26" s="11">
        <v>28.7148</v>
      </c>
      <c r="E26" s="11">
        <v>5.47E-3</v>
      </c>
      <c r="F26" s="11">
        <v>28.7148</v>
      </c>
      <c r="G26" s="11">
        <v>4.8999999999999998E-4</v>
      </c>
      <c r="H26" s="11">
        <v>28.833279999999998</v>
      </c>
      <c r="I26" s="11">
        <v>4.1761999999999997</v>
      </c>
      <c r="J26" s="11">
        <v>28.76332</v>
      </c>
      <c r="K26" s="11">
        <v>4.0764699999999996</v>
      </c>
      <c r="L26" s="11">
        <v>28.7148</v>
      </c>
      <c r="M26" s="11">
        <v>4.0999999999999999E-4</v>
      </c>
      <c r="O26" s="11" t="s">
        <v>0</v>
      </c>
      <c r="P26" s="11">
        <v>100</v>
      </c>
      <c r="Q26" s="11">
        <v>1</v>
      </c>
      <c r="R26" s="11">
        <f>AVERAGE(E233:E242)</f>
        <v>1.5622999999999998E-2</v>
      </c>
      <c r="S26" s="11">
        <f>AVERAGE(G233:G242)</f>
        <v>1.702E-3</v>
      </c>
      <c r="T26" s="11">
        <f>AVERAGE(I233:I242)</f>
        <v>36.549877000000002</v>
      </c>
      <c r="U26" s="11">
        <f>AVERAGE(K233:K242)</f>
        <v>24.564097999999998</v>
      </c>
      <c r="V26" s="11">
        <f>AVERAGE(M233:M242)</f>
        <v>1.253E-3</v>
      </c>
    </row>
    <row r="27" spans="1:22" s="11" customFormat="1" ht="15" x14ac:dyDescent="0.25">
      <c r="A27" s="11" t="s">
        <v>1</v>
      </c>
      <c r="B27" s="11">
        <v>25</v>
      </c>
      <c r="C27" s="11">
        <v>1</v>
      </c>
      <c r="D27" s="11">
        <v>28.7148</v>
      </c>
      <c r="E27" s="11">
        <v>4.3299999999999996E-3</v>
      </c>
      <c r="F27" s="11">
        <v>28.7148</v>
      </c>
      <c r="G27" s="11">
        <v>4.8999999999999998E-4</v>
      </c>
      <c r="H27" s="11">
        <v>30.692209999999999</v>
      </c>
      <c r="I27" s="11">
        <v>4.1771799999999999</v>
      </c>
      <c r="J27" s="11">
        <v>28.76294</v>
      </c>
      <c r="K27" s="11">
        <v>1.3458399999999999</v>
      </c>
      <c r="L27" s="11">
        <v>28.7148</v>
      </c>
      <c r="M27" s="11">
        <v>4.0999999999999999E-4</v>
      </c>
      <c r="O27" s="11" t="s">
        <v>0</v>
      </c>
      <c r="P27" s="11">
        <v>1000</v>
      </c>
      <c r="Q27" s="11">
        <v>0.4</v>
      </c>
      <c r="R27" s="11">
        <f>AVERAGE(E243:E252)</f>
        <v>861.90768400000013</v>
      </c>
      <c r="S27" s="11">
        <f>AVERAGE(G243:G252)</f>
        <v>4.8838999999999994E-2</v>
      </c>
      <c r="T27" s="11">
        <f>AVERAGE(I243:I252)</f>
        <v>475.36539999999997</v>
      </c>
      <c r="U27" s="11">
        <f>AVERAGE(K243:K252)</f>
        <v>397.25686200000001</v>
      </c>
      <c r="V27" s="11">
        <f>AVERAGE(M243:M252)</f>
        <v>1.9488000000000002E-2</v>
      </c>
    </row>
    <row r="28" spans="1:22" s="11" customFormat="1" ht="15" x14ac:dyDescent="0.25">
      <c r="A28" s="11" t="s">
        <v>1</v>
      </c>
      <c r="B28" s="11">
        <v>25</v>
      </c>
      <c r="C28" s="11">
        <v>1</v>
      </c>
      <c r="D28" s="11">
        <v>28.7148</v>
      </c>
      <c r="E28" s="11">
        <v>4.3099999999999996E-3</v>
      </c>
      <c r="F28" s="11">
        <v>28.7148</v>
      </c>
      <c r="G28" s="11">
        <v>4.8999999999999998E-4</v>
      </c>
      <c r="H28" s="11">
        <v>30.889790000000001</v>
      </c>
      <c r="I28" s="11">
        <v>4.1740300000000001</v>
      </c>
      <c r="J28" s="11">
        <v>28.76294</v>
      </c>
      <c r="K28" s="11">
        <v>2.2158799999999998</v>
      </c>
      <c r="L28" s="11">
        <v>28.7148</v>
      </c>
      <c r="M28" s="11">
        <v>4.0999999999999999E-4</v>
      </c>
      <c r="O28" s="11" t="s">
        <v>0</v>
      </c>
      <c r="P28" s="11">
        <v>1000</v>
      </c>
      <c r="Q28" s="11">
        <v>0.7</v>
      </c>
      <c r="R28" s="11">
        <f>AVERAGE(E253:E262)</f>
        <v>0.41098100000000004</v>
      </c>
      <c r="S28" s="11">
        <f>AVERAGE(G253:G262)</f>
        <v>1.736E-2</v>
      </c>
      <c r="T28" s="11">
        <f>AVERAGE(I253:I262)</f>
        <v>1000.4314409999999</v>
      </c>
      <c r="U28" s="11">
        <f>AVERAGE(K253:K262)</f>
        <v>849.37434899999994</v>
      </c>
      <c r="V28" s="11">
        <f>AVERAGE(M253:M262)</f>
        <v>1.4882999999999999E-2</v>
      </c>
    </row>
    <row r="29" spans="1:22" s="11" customFormat="1" ht="15" x14ac:dyDescent="0.25">
      <c r="A29" s="11" t="s">
        <v>1</v>
      </c>
      <c r="B29" s="11">
        <v>25</v>
      </c>
      <c r="C29" s="11">
        <v>1</v>
      </c>
      <c r="D29" s="11">
        <v>28.7148</v>
      </c>
      <c r="E29" s="11">
        <v>4.3099999999999996E-3</v>
      </c>
      <c r="F29" s="11">
        <v>28.7148</v>
      </c>
      <c r="G29" s="11">
        <v>4.8999999999999998E-4</v>
      </c>
      <c r="H29" s="11">
        <v>28.87012</v>
      </c>
      <c r="I29" s="11">
        <v>4.1886200000000002</v>
      </c>
      <c r="J29" s="11">
        <v>28.76294</v>
      </c>
      <c r="K29" s="11">
        <v>0.80896000000000001</v>
      </c>
      <c r="L29" s="11">
        <v>28.7148</v>
      </c>
      <c r="M29" s="11">
        <v>4.0999999999999999E-4</v>
      </c>
      <c r="O29" s="11" t="s">
        <v>0</v>
      </c>
      <c r="P29" s="11">
        <v>1000</v>
      </c>
      <c r="Q29" s="11">
        <v>1</v>
      </c>
      <c r="R29" s="11">
        <f>AVERAGE(E263:E272)</f>
        <v>0.39289300000000005</v>
      </c>
      <c r="S29" s="11">
        <f>AVERAGE(G263:G272)</f>
        <v>1.5623000000000003E-2</v>
      </c>
      <c r="T29" s="11">
        <f>AVERAGE(I263:I272)</f>
        <v>1454.068223</v>
      </c>
      <c r="U29" s="11">
        <f>AVERAGE(K263:K272)</f>
        <v>649.75994900000001</v>
      </c>
      <c r="V29" s="11">
        <f>AVERAGE(M263:M272)</f>
        <v>1.5582000000000002E-2</v>
      </c>
    </row>
    <row r="30" spans="1:22" s="11" customFormat="1" ht="15" x14ac:dyDescent="0.25">
      <c r="A30" s="11" t="s">
        <v>1</v>
      </c>
      <c r="B30" s="11">
        <v>25</v>
      </c>
      <c r="C30" s="11">
        <v>1</v>
      </c>
      <c r="D30" s="11">
        <v>28.7148</v>
      </c>
      <c r="E30" s="11">
        <v>4.3200000000000001E-3</v>
      </c>
      <c r="F30" s="11">
        <v>28.7148</v>
      </c>
      <c r="G30" s="11">
        <v>4.8999999999999998E-4</v>
      </c>
      <c r="H30" s="11">
        <v>30.788979999999999</v>
      </c>
      <c r="I30" s="11">
        <v>4.1789100000000001</v>
      </c>
      <c r="J30" s="11">
        <v>28.838450000000002</v>
      </c>
      <c r="K30" s="11">
        <v>4.1773400000000001</v>
      </c>
      <c r="L30" s="11">
        <v>28.7148</v>
      </c>
      <c r="M30" s="11">
        <v>4.2000000000000002E-4</v>
      </c>
    </row>
    <row r="31" spans="1:22" s="11" customFormat="1" ht="15" x14ac:dyDescent="0.25">
      <c r="A31" s="11" t="s">
        <v>1</v>
      </c>
      <c r="B31" s="11">
        <v>25</v>
      </c>
      <c r="C31" s="11">
        <v>1</v>
      </c>
      <c r="D31" s="11">
        <v>28.7148</v>
      </c>
      <c r="E31" s="11">
        <v>4.3200000000000001E-3</v>
      </c>
      <c r="F31" s="11">
        <v>28.7148</v>
      </c>
      <c r="G31" s="11">
        <v>4.8999999999999998E-4</v>
      </c>
      <c r="H31" s="11">
        <v>29.783159999999999</v>
      </c>
      <c r="I31" s="11">
        <v>4.1741900000000003</v>
      </c>
      <c r="J31" s="11">
        <v>28.94331</v>
      </c>
      <c r="K31" s="11">
        <v>4.1776999999999997</v>
      </c>
      <c r="L31" s="11">
        <v>28.7148</v>
      </c>
      <c r="M31" s="11">
        <v>4.0999999999999999E-4</v>
      </c>
      <c r="O31" s="95" t="s">
        <v>63</v>
      </c>
    </row>
    <row r="32" spans="1:22" s="11" customFormat="1" ht="15" x14ac:dyDescent="0.25">
      <c r="A32" s="11" t="s">
        <v>1</v>
      </c>
      <c r="B32" s="11">
        <v>25</v>
      </c>
      <c r="C32" s="11">
        <v>1</v>
      </c>
      <c r="D32" s="11">
        <v>28.7148</v>
      </c>
      <c r="E32" s="11">
        <v>4.62E-3</v>
      </c>
      <c r="F32" s="11">
        <v>28.7148</v>
      </c>
      <c r="G32" s="11">
        <v>4.8999999999999998E-4</v>
      </c>
      <c r="H32" s="11">
        <v>31.9694</v>
      </c>
      <c r="I32" s="11">
        <v>4.1780999999999997</v>
      </c>
      <c r="J32" s="11">
        <v>28.763259999999999</v>
      </c>
      <c r="K32" s="11">
        <v>3.42191</v>
      </c>
      <c r="L32" s="11">
        <v>28.7148</v>
      </c>
      <c r="M32" s="11">
        <v>4.2000000000000002E-4</v>
      </c>
    </row>
    <row r="33" spans="1:13" s="11" customFormat="1" ht="15" x14ac:dyDescent="0.25">
      <c r="A33" s="11" t="s">
        <v>1</v>
      </c>
      <c r="B33" s="11">
        <v>100</v>
      </c>
      <c r="C33" s="11">
        <v>0.4</v>
      </c>
      <c r="D33" s="11">
        <v>149.48542</v>
      </c>
      <c r="E33" s="11">
        <v>0.50002000000000002</v>
      </c>
      <c r="F33" s="11">
        <v>150.18534</v>
      </c>
      <c r="G33" s="11">
        <v>0.16750000000000001</v>
      </c>
      <c r="H33" s="11">
        <v>149.12653</v>
      </c>
      <c r="I33" s="11">
        <v>9.4391999999999996</v>
      </c>
      <c r="J33" s="11">
        <v>150.04441</v>
      </c>
      <c r="K33" s="11">
        <v>1.9543699999999999</v>
      </c>
      <c r="L33" s="11">
        <v>150.18145000000001</v>
      </c>
      <c r="M33" s="11">
        <v>7.2100000000000003E-3</v>
      </c>
    </row>
    <row r="34" spans="1:13" s="11" customFormat="1" ht="15" x14ac:dyDescent="0.25">
      <c r="A34" s="11" t="s">
        <v>1</v>
      </c>
      <c r="B34" s="11">
        <v>100</v>
      </c>
      <c r="C34" s="11">
        <v>0.4</v>
      </c>
      <c r="D34" s="11">
        <v>149.1345</v>
      </c>
      <c r="E34" s="11">
        <v>0.69728000000000001</v>
      </c>
      <c r="F34" s="11">
        <v>149.98811000000001</v>
      </c>
      <c r="G34" s="11">
        <v>1.31114</v>
      </c>
      <c r="H34" s="11">
        <v>150.16112000000001</v>
      </c>
      <c r="I34" s="11">
        <v>13.437760000000001</v>
      </c>
      <c r="J34" s="11">
        <v>149.18914000000001</v>
      </c>
      <c r="K34" s="11">
        <v>1.69682</v>
      </c>
      <c r="L34" s="11">
        <v>150.08430999999999</v>
      </c>
      <c r="M34" s="11">
        <v>7.6E-3</v>
      </c>
    </row>
    <row r="35" spans="1:13" s="11" customFormat="1" ht="15" x14ac:dyDescent="0.25">
      <c r="A35" s="11" t="s">
        <v>1</v>
      </c>
      <c r="B35" s="11">
        <v>100</v>
      </c>
      <c r="C35" s="11">
        <v>0.4</v>
      </c>
      <c r="D35" s="11">
        <v>150.02117000000001</v>
      </c>
      <c r="E35" s="11">
        <v>7.1740399999999998</v>
      </c>
      <c r="F35" s="11">
        <v>149.63788</v>
      </c>
      <c r="G35" s="11">
        <v>0.87522999999999995</v>
      </c>
      <c r="H35" s="11">
        <v>150.6636</v>
      </c>
      <c r="I35" s="11">
        <v>15.049110000000001</v>
      </c>
      <c r="J35" s="11">
        <v>149.34914000000001</v>
      </c>
      <c r="K35" s="11">
        <v>2.9677799999999999</v>
      </c>
      <c r="L35" s="11">
        <v>149.51787999999999</v>
      </c>
      <c r="M35" s="11">
        <v>1.034E-2</v>
      </c>
    </row>
    <row r="36" spans="1:13" s="11" customFormat="1" ht="15" x14ac:dyDescent="0.25">
      <c r="A36" s="11" t="s">
        <v>1</v>
      </c>
      <c r="B36" s="11">
        <v>100</v>
      </c>
      <c r="C36" s="11">
        <v>0.4</v>
      </c>
      <c r="D36" s="11">
        <v>149.21782999999999</v>
      </c>
      <c r="E36" s="11">
        <v>0.84309999999999996</v>
      </c>
      <c r="F36" s="11">
        <v>149.98643999999999</v>
      </c>
      <c r="G36" s="11">
        <v>0.73407</v>
      </c>
      <c r="H36" s="11">
        <v>150.63799</v>
      </c>
      <c r="I36" s="11">
        <v>15.047079999999999</v>
      </c>
      <c r="J36" s="11">
        <v>149.20477</v>
      </c>
      <c r="K36" s="11">
        <v>3.73725</v>
      </c>
      <c r="L36" s="11">
        <v>149.62717000000001</v>
      </c>
      <c r="M36" s="11">
        <v>4.598E-2</v>
      </c>
    </row>
    <row r="37" spans="1:13" s="11" customFormat="1" ht="15" x14ac:dyDescent="0.25">
      <c r="A37" s="11" t="s">
        <v>1</v>
      </c>
      <c r="B37" s="11">
        <v>100</v>
      </c>
      <c r="C37" s="11">
        <v>0.4</v>
      </c>
      <c r="D37" s="11">
        <v>150.44379000000001</v>
      </c>
      <c r="E37" s="11">
        <v>15.12298</v>
      </c>
      <c r="F37" s="11">
        <v>150.13624999999999</v>
      </c>
      <c r="G37" s="11">
        <v>0.73494000000000004</v>
      </c>
      <c r="H37" s="11">
        <v>148.50996000000001</v>
      </c>
      <c r="I37" s="11">
        <v>9.5051600000000001</v>
      </c>
      <c r="J37" s="11">
        <v>149.98510999999999</v>
      </c>
      <c r="K37" s="11">
        <v>6.859</v>
      </c>
      <c r="L37" s="11">
        <v>149.44022000000001</v>
      </c>
      <c r="M37" s="11">
        <v>1.636E-2</v>
      </c>
    </row>
    <row r="38" spans="1:13" s="11" customFormat="1" ht="15" x14ac:dyDescent="0.25">
      <c r="A38" s="11" t="s">
        <v>1</v>
      </c>
      <c r="B38" s="11">
        <v>100</v>
      </c>
      <c r="C38" s="11">
        <v>0.4</v>
      </c>
      <c r="D38" s="11">
        <v>152.20056</v>
      </c>
      <c r="E38" s="11">
        <v>15.066280000000001</v>
      </c>
      <c r="F38" s="11">
        <v>149.92663999999999</v>
      </c>
      <c r="G38" s="11">
        <v>1.0104200000000001</v>
      </c>
      <c r="H38" s="11">
        <v>149.61421999999999</v>
      </c>
      <c r="I38" s="11">
        <v>10.989520000000001</v>
      </c>
      <c r="J38" s="11">
        <v>149.17993999999999</v>
      </c>
      <c r="K38" s="11">
        <v>8.3266899999999993</v>
      </c>
      <c r="L38" s="11">
        <v>149.32747000000001</v>
      </c>
      <c r="M38" s="11">
        <v>1.6119999999999999E-2</v>
      </c>
    </row>
    <row r="39" spans="1:13" s="11" customFormat="1" ht="15" x14ac:dyDescent="0.25">
      <c r="A39" s="11" t="s">
        <v>1</v>
      </c>
      <c r="B39" s="11">
        <v>100</v>
      </c>
      <c r="C39" s="11">
        <v>0.4</v>
      </c>
      <c r="D39" s="11">
        <v>150.02782999999999</v>
      </c>
      <c r="E39" s="11">
        <v>0.81508000000000003</v>
      </c>
      <c r="F39" s="11">
        <v>149.88774000000001</v>
      </c>
      <c r="G39" s="11">
        <v>0.36104000000000003</v>
      </c>
      <c r="H39" s="11">
        <v>153.34476000000001</v>
      </c>
      <c r="I39" s="11">
        <v>15.060890000000001</v>
      </c>
      <c r="J39" s="11">
        <v>149.52726000000001</v>
      </c>
      <c r="K39" s="11">
        <v>3.3113700000000001</v>
      </c>
      <c r="L39" s="11">
        <v>149.77688000000001</v>
      </c>
      <c r="M39" s="11">
        <v>3.4049999999999997E-2</v>
      </c>
    </row>
    <row r="40" spans="1:13" s="11" customFormat="1" ht="15" x14ac:dyDescent="0.25">
      <c r="A40" s="11" t="s">
        <v>1</v>
      </c>
      <c r="B40" s="11">
        <v>100</v>
      </c>
      <c r="C40" s="11">
        <v>0.4</v>
      </c>
      <c r="D40" s="11">
        <v>150.06450000000001</v>
      </c>
      <c r="E40" s="11">
        <v>1.18496</v>
      </c>
      <c r="F40" s="11">
        <v>149.52402000000001</v>
      </c>
      <c r="G40" s="11">
        <v>1.1951000000000001</v>
      </c>
      <c r="H40" s="11">
        <v>151.20903999999999</v>
      </c>
      <c r="I40" s="11">
        <v>15.03736</v>
      </c>
      <c r="J40" s="11">
        <v>150.01464999999999</v>
      </c>
      <c r="K40" s="11">
        <v>3.6334</v>
      </c>
      <c r="L40" s="11">
        <v>149.2132</v>
      </c>
      <c r="M40" s="11">
        <v>4.1900000000000001E-3</v>
      </c>
    </row>
    <row r="41" spans="1:13" s="11" customFormat="1" ht="15" x14ac:dyDescent="0.25">
      <c r="A41" s="11" t="s">
        <v>1</v>
      </c>
      <c r="B41" s="11">
        <v>100</v>
      </c>
      <c r="C41" s="11">
        <v>0.4</v>
      </c>
      <c r="D41" s="11">
        <v>149.78551999999999</v>
      </c>
      <c r="E41" s="11">
        <v>1.19173</v>
      </c>
      <c r="F41" s="11">
        <v>149.63318000000001</v>
      </c>
      <c r="G41" s="11">
        <v>1.2118500000000001</v>
      </c>
      <c r="H41" s="11">
        <v>150.03245000000001</v>
      </c>
      <c r="I41" s="11">
        <v>4.3586200000000002</v>
      </c>
      <c r="J41" s="11">
        <v>149.3458</v>
      </c>
      <c r="K41" s="11">
        <v>4.2877200000000002</v>
      </c>
      <c r="L41" s="11">
        <v>149.59303</v>
      </c>
      <c r="M41" s="11">
        <v>4.3860000000000003E-2</v>
      </c>
    </row>
    <row r="42" spans="1:13" s="11" customFormat="1" ht="15" x14ac:dyDescent="0.25">
      <c r="A42" s="11" t="s">
        <v>1</v>
      </c>
      <c r="B42" s="11">
        <v>100</v>
      </c>
      <c r="C42" s="11">
        <v>0.4</v>
      </c>
      <c r="D42" s="11">
        <v>150.10556</v>
      </c>
      <c r="E42" s="11">
        <v>1.46729</v>
      </c>
      <c r="F42" s="11">
        <v>149.89984999999999</v>
      </c>
      <c r="G42" s="11">
        <v>0.73870999999999998</v>
      </c>
      <c r="H42" s="11">
        <v>149.51069000000001</v>
      </c>
      <c r="I42" s="11">
        <v>13.254</v>
      </c>
      <c r="J42" s="11">
        <v>149.79891000000001</v>
      </c>
      <c r="K42" s="11">
        <v>3.4885000000000002</v>
      </c>
      <c r="L42" s="11">
        <v>149.44221999999999</v>
      </c>
      <c r="M42" s="11">
        <v>2.6939999999999999E-2</v>
      </c>
    </row>
    <row r="43" spans="1:13" s="11" customFormat="1" ht="15" x14ac:dyDescent="0.25">
      <c r="A43" s="11" t="s">
        <v>1</v>
      </c>
      <c r="B43" s="11">
        <v>100</v>
      </c>
      <c r="C43" s="11">
        <v>0.7</v>
      </c>
      <c r="D43" s="11">
        <v>132.07837000000001</v>
      </c>
      <c r="E43" s="11">
        <v>0.31428</v>
      </c>
      <c r="F43" s="11">
        <v>142.93733</v>
      </c>
      <c r="G43" s="11">
        <v>21.053049999999999</v>
      </c>
      <c r="H43" s="11">
        <v>140.06115</v>
      </c>
      <c r="I43" s="11">
        <v>0.54237999999999997</v>
      </c>
      <c r="J43" s="11">
        <v>141.04327000000001</v>
      </c>
      <c r="K43" s="11">
        <v>0.88710999999999995</v>
      </c>
      <c r="L43" s="11">
        <v>124.06381</v>
      </c>
      <c r="M43" s="11">
        <v>8.9526299999999992</v>
      </c>
    </row>
    <row r="44" spans="1:13" s="11" customFormat="1" ht="15" x14ac:dyDescent="0.25">
      <c r="A44" s="11" t="s">
        <v>1</v>
      </c>
      <c r="B44" s="11">
        <v>100</v>
      </c>
      <c r="C44" s="11">
        <v>0.7</v>
      </c>
      <c r="D44" s="11">
        <v>121.31546</v>
      </c>
      <c r="E44" s="11">
        <v>0.30678</v>
      </c>
      <c r="F44" s="11">
        <v>142.99815000000001</v>
      </c>
      <c r="G44" s="11">
        <v>30.274840000000001</v>
      </c>
      <c r="H44" s="11">
        <v>142.84308999999999</v>
      </c>
      <c r="I44" s="11">
        <v>0.54025000000000001</v>
      </c>
      <c r="J44" s="11">
        <v>135.62482</v>
      </c>
      <c r="K44" s="11">
        <v>0.45698</v>
      </c>
      <c r="L44" s="11">
        <v>120.87545</v>
      </c>
      <c r="M44" s="11">
        <v>7.3554300000000001</v>
      </c>
    </row>
    <row r="45" spans="1:13" s="11" customFormat="1" ht="15" x14ac:dyDescent="0.25">
      <c r="A45" s="11" t="s">
        <v>1</v>
      </c>
      <c r="B45" s="11">
        <v>100</v>
      </c>
      <c r="C45" s="11">
        <v>0.7</v>
      </c>
      <c r="D45" s="11">
        <v>142.1276</v>
      </c>
      <c r="E45" s="11">
        <v>0.25651000000000002</v>
      </c>
      <c r="F45" s="11">
        <v>142.95392000000001</v>
      </c>
      <c r="G45" s="11">
        <v>12.140779999999999</v>
      </c>
      <c r="H45" s="11">
        <v>142.07514</v>
      </c>
      <c r="I45" s="11">
        <v>0.63151999999999997</v>
      </c>
      <c r="J45" s="11">
        <v>134.2079</v>
      </c>
      <c r="K45" s="11">
        <v>0.30985000000000001</v>
      </c>
      <c r="L45" s="11">
        <v>131.05708000000001</v>
      </c>
      <c r="M45" s="11">
        <v>7.2469599999999996</v>
      </c>
    </row>
    <row r="46" spans="1:13" s="11" customFormat="1" ht="15" x14ac:dyDescent="0.25">
      <c r="A46" s="11" t="s">
        <v>1</v>
      </c>
      <c r="B46" s="11">
        <v>100</v>
      </c>
      <c r="C46" s="11">
        <v>0.7</v>
      </c>
      <c r="D46" s="11">
        <v>142.12003999999999</v>
      </c>
      <c r="E46" s="11">
        <v>0.27699000000000001</v>
      </c>
      <c r="F46" s="11">
        <v>143.00233</v>
      </c>
      <c r="G46" s="11">
        <v>30.375959999999999</v>
      </c>
      <c r="H46" s="11">
        <v>141.15636000000001</v>
      </c>
      <c r="I46" s="11">
        <v>0.48627999999999999</v>
      </c>
      <c r="J46" s="11">
        <v>140.15027000000001</v>
      </c>
      <c r="K46" s="11">
        <v>0.39428000000000002</v>
      </c>
      <c r="L46" s="11">
        <v>131.62929</v>
      </c>
      <c r="M46" s="11">
        <v>9.8076100000000004</v>
      </c>
    </row>
    <row r="47" spans="1:13" s="11" customFormat="1" ht="15" x14ac:dyDescent="0.25">
      <c r="A47" s="11" t="s">
        <v>1</v>
      </c>
      <c r="B47" s="11">
        <v>100</v>
      </c>
      <c r="C47" s="11">
        <v>0.7</v>
      </c>
      <c r="D47" s="11">
        <v>124.21342</v>
      </c>
      <c r="E47" s="11">
        <v>0.30314000000000002</v>
      </c>
      <c r="F47" s="11">
        <v>142.93566000000001</v>
      </c>
      <c r="G47" s="11">
        <v>9.5920799999999993</v>
      </c>
      <c r="H47" s="11">
        <v>140.56608</v>
      </c>
      <c r="I47" s="11">
        <v>0.44174999999999998</v>
      </c>
      <c r="J47" s="11">
        <v>139.97882000000001</v>
      </c>
      <c r="K47" s="11">
        <v>0.50226000000000004</v>
      </c>
      <c r="L47" s="11">
        <v>131.59482</v>
      </c>
      <c r="M47" s="11">
        <v>8.9447600000000005</v>
      </c>
    </row>
    <row r="48" spans="1:13" s="11" customFormat="1" ht="15" x14ac:dyDescent="0.25">
      <c r="A48" s="11" t="s">
        <v>1</v>
      </c>
      <c r="B48" s="11">
        <v>100</v>
      </c>
      <c r="C48" s="11">
        <v>0.7</v>
      </c>
      <c r="D48" s="11">
        <v>134.82527999999999</v>
      </c>
      <c r="E48" s="11">
        <v>0.34147</v>
      </c>
      <c r="F48" s="11">
        <v>142.97066000000001</v>
      </c>
      <c r="G48" s="11">
        <v>11.8979</v>
      </c>
      <c r="H48" s="11">
        <v>142.83852999999999</v>
      </c>
      <c r="I48" s="11">
        <v>0.59548000000000001</v>
      </c>
      <c r="J48" s="11">
        <v>136.76857999999999</v>
      </c>
      <c r="K48" s="11">
        <v>0.70338999999999996</v>
      </c>
      <c r="L48" s="11">
        <v>137.28879000000001</v>
      </c>
      <c r="M48" s="11">
        <v>8.3328500000000005</v>
      </c>
    </row>
    <row r="49" spans="1:13" s="11" customFormat="1" ht="15" x14ac:dyDescent="0.25">
      <c r="A49" s="11" t="s">
        <v>1</v>
      </c>
      <c r="B49" s="11">
        <v>100</v>
      </c>
      <c r="C49" s="11">
        <v>0.7</v>
      </c>
      <c r="D49" s="11">
        <v>108.48594</v>
      </c>
      <c r="E49" s="11">
        <v>0.38634000000000002</v>
      </c>
      <c r="F49" s="11">
        <v>143.07649000000001</v>
      </c>
      <c r="G49" s="11">
        <v>30.339559999999999</v>
      </c>
      <c r="H49" s="11">
        <v>142.52498</v>
      </c>
      <c r="I49" s="11">
        <v>0.44599</v>
      </c>
      <c r="J49" s="11">
        <v>142.02185</v>
      </c>
      <c r="K49" s="11">
        <v>0.78898999999999997</v>
      </c>
      <c r="L49" s="11">
        <v>135.86492999999999</v>
      </c>
      <c r="M49" s="11">
        <v>7.8998699999999999</v>
      </c>
    </row>
    <row r="50" spans="1:13" s="11" customFormat="1" ht="15" x14ac:dyDescent="0.25">
      <c r="A50" s="11" t="s">
        <v>1</v>
      </c>
      <c r="B50" s="11">
        <v>100</v>
      </c>
      <c r="C50" s="11">
        <v>0.7</v>
      </c>
      <c r="D50" s="11">
        <v>139.60164</v>
      </c>
      <c r="E50" s="11">
        <v>0.25979000000000002</v>
      </c>
      <c r="F50" s="11">
        <v>143.03233</v>
      </c>
      <c r="G50" s="11">
        <v>30.329419999999999</v>
      </c>
      <c r="H50" s="11">
        <v>141.91811999999999</v>
      </c>
      <c r="I50" s="11">
        <v>0.35988999999999999</v>
      </c>
      <c r="J50" s="11">
        <v>137.7499</v>
      </c>
      <c r="K50" s="11">
        <v>0.45823000000000003</v>
      </c>
      <c r="L50" s="11">
        <v>134.00528</v>
      </c>
      <c r="M50" s="11">
        <v>8.1516500000000001</v>
      </c>
    </row>
    <row r="51" spans="1:13" s="11" customFormat="1" ht="15" x14ac:dyDescent="0.25">
      <c r="A51" s="11" t="s">
        <v>1</v>
      </c>
      <c r="B51" s="11">
        <v>100</v>
      </c>
      <c r="C51" s="11">
        <v>0.7</v>
      </c>
      <c r="D51" s="11">
        <v>126.61096999999999</v>
      </c>
      <c r="E51" s="11">
        <v>0.36807000000000001</v>
      </c>
      <c r="F51" s="11">
        <v>142.97058999999999</v>
      </c>
      <c r="G51" s="11">
        <v>8.1627600000000005</v>
      </c>
      <c r="H51" s="11">
        <v>142.11032</v>
      </c>
      <c r="I51" s="11">
        <v>0.51659999999999995</v>
      </c>
      <c r="J51" s="11">
        <v>139.87952000000001</v>
      </c>
      <c r="K51" s="11">
        <v>0.77437999999999996</v>
      </c>
      <c r="L51" s="11">
        <v>142.16032000000001</v>
      </c>
      <c r="M51" s="11">
        <v>7.7657600000000002</v>
      </c>
    </row>
    <row r="52" spans="1:13" s="11" customFormat="1" ht="15" x14ac:dyDescent="0.25">
      <c r="A52" s="11" t="s">
        <v>1</v>
      </c>
      <c r="B52" s="11">
        <v>100</v>
      </c>
      <c r="C52" s="11">
        <v>0.7</v>
      </c>
      <c r="D52" s="11">
        <v>125.31509</v>
      </c>
      <c r="E52" s="11">
        <v>0.36425000000000002</v>
      </c>
      <c r="F52" s="11">
        <v>142.95094</v>
      </c>
      <c r="G52" s="11">
        <v>16.309930000000001</v>
      </c>
      <c r="H52" s="11">
        <v>142.23273</v>
      </c>
      <c r="I52" s="11">
        <v>0.36864000000000002</v>
      </c>
      <c r="J52" s="11">
        <v>141.01785000000001</v>
      </c>
      <c r="K52" s="11">
        <v>0.55435999999999996</v>
      </c>
      <c r="L52" s="11">
        <v>118.19262999999999</v>
      </c>
      <c r="M52" s="11">
        <v>9.7110699999999994</v>
      </c>
    </row>
    <row r="53" spans="1:13" s="11" customFormat="1" ht="15" x14ac:dyDescent="0.25">
      <c r="A53" s="11" t="s">
        <v>1</v>
      </c>
      <c r="B53" s="11">
        <v>100</v>
      </c>
      <c r="C53" s="11">
        <v>1</v>
      </c>
      <c r="D53" s="11">
        <v>104.60169999999999</v>
      </c>
      <c r="E53" s="11">
        <v>0.15015999999999999</v>
      </c>
      <c r="F53" s="11">
        <v>104.63585999999999</v>
      </c>
      <c r="G53" s="11">
        <v>1.6199999999999999E-3</v>
      </c>
      <c r="H53" s="11">
        <v>105.35996</v>
      </c>
      <c r="I53" s="11">
        <v>60.094320000000003</v>
      </c>
      <c r="J53" s="11">
        <v>104.61207</v>
      </c>
      <c r="K53" s="11">
        <v>0.29120000000000001</v>
      </c>
      <c r="L53" s="11">
        <v>104.60169999999999</v>
      </c>
      <c r="M53" s="11">
        <v>1.6100000000000001E-3</v>
      </c>
    </row>
    <row r="54" spans="1:13" s="11" customFormat="1" ht="15" x14ac:dyDescent="0.25">
      <c r="A54" s="11" t="s">
        <v>1</v>
      </c>
      <c r="B54" s="11">
        <v>100</v>
      </c>
      <c r="C54" s="11">
        <v>1</v>
      </c>
      <c r="D54" s="11">
        <v>104.60169999999999</v>
      </c>
      <c r="E54" s="11">
        <v>1.6240000000000001E-2</v>
      </c>
      <c r="F54" s="11">
        <v>104.63585999999999</v>
      </c>
      <c r="G54" s="11">
        <v>1.6800000000000001E-3</v>
      </c>
      <c r="H54" s="11">
        <v>104.52627</v>
      </c>
      <c r="I54" s="11">
        <v>11.991059999999999</v>
      </c>
      <c r="J54" s="11">
        <v>104.61207</v>
      </c>
      <c r="K54" s="11">
        <v>0.24326999999999999</v>
      </c>
      <c r="L54" s="11">
        <v>104.60169999999999</v>
      </c>
      <c r="M54" s="11">
        <v>1.5900000000000001E-3</v>
      </c>
    </row>
    <row r="55" spans="1:13" s="11" customFormat="1" ht="15" x14ac:dyDescent="0.25">
      <c r="A55" s="11" t="s">
        <v>1</v>
      </c>
      <c r="B55" s="11">
        <v>100</v>
      </c>
      <c r="C55" s="11">
        <v>1</v>
      </c>
      <c r="D55" s="11">
        <v>104.60169999999999</v>
      </c>
      <c r="E55" s="11">
        <v>1.5859999999999999E-2</v>
      </c>
      <c r="F55" s="11">
        <v>104.63585999999999</v>
      </c>
      <c r="G55" s="11">
        <v>1.6299999999999999E-3</v>
      </c>
      <c r="H55" s="11">
        <v>107.45072</v>
      </c>
      <c r="I55" s="11">
        <v>60.08605</v>
      </c>
      <c r="J55" s="11">
        <v>104.61207</v>
      </c>
      <c r="K55" s="11">
        <v>0.24417</v>
      </c>
      <c r="L55" s="11">
        <v>104.60169999999999</v>
      </c>
      <c r="M55" s="11">
        <v>1.56E-3</v>
      </c>
    </row>
    <row r="56" spans="1:13" s="11" customFormat="1" ht="15" x14ac:dyDescent="0.25">
      <c r="A56" s="11" t="s">
        <v>1</v>
      </c>
      <c r="B56" s="11">
        <v>100</v>
      </c>
      <c r="C56" s="11">
        <v>1</v>
      </c>
      <c r="D56" s="11">
        <v>104.60169999999999</v>
      </c>
      <c r="E56" s="11">
        <v>1.5769999999999999E-2</v>
      </c>
      <c r="F56" s="11">
        <v>104.63585999999999</v>
      </c>
      <c r="G56" s="11">
        <v>1.64E-3</v>
      </c>
      <c r="H56" s="11">
        <v>104.63075000000001</v>
      </c>
      <c r="I56" s="11">
        <v>14.433070000000001</v>
      </c>
      <c r="J56" s="11">
        <v>104.61207</v>
      </c>
      <c r="K56" s="11">
        <v>0.2445</v>
      </c>
      <c r="L56" s="11">
        <v>104.60169999999999</v>
      </c>
      <c r="M56" s="11">
        <v>1.64E-3</v>
      </c>
    </row>
    <row r="57" spans="1:13" s="11" customFormat="1" ht="15" x14ac:dyDescent="0.25">
      <c r="A57" s="11" t="s">
        <v>1</v>
      </c>
      <c r="B57" s="11">
        <v>100</v>
      </c>
      <c r="C57" s="11">
        <v>1</v>
      </c>
      <c r="D57" s="11">
        <v>104.60169999999999</v>
      </c>
      <c r="E57" s="11">
        <v>1.5910000000000001E-2</v>
      </c>
      <c r="F57" s="11">
        <v>104.63585999999999</v>
      </c>
      <c r="G57" s="11">
        <v>1.6100000000000001E-3</v>
      </c>
      <c r="H57" s="11">
        <v>104.62542999999999</v>
      </c>
      <c r="I57" s="11">
        <v>9.1223700000000001</v>
      </c>
      <c r="J57" s="11">
        <v>104.61207</v>
      </c>
      <c r="K57" s="11">
        <v>0.24954000000000001</v>
      </c>
      <c r="L57" s="11">
        <v>104.60169999999999</v>
      </c>
      <c r="M57" s="11">
        <v>1.57E-3</v>
      </c>
    </row>
    <row r="58" spans="1:13" s="11" customFormat="1" ht="15" x14ac:dyDescent="0.25">
      <c r="A58" s="11" t="s">
        <v>1</v>
      </c>
      <c r="B58" s="11">
        <v>100</v>
      </c>
      <c r="C58" s="11">
        <v>1</v>
      </c>
      <c r="D58" s="11">
        <v>104.60169999999999</v>
      </c>
      <c r="E58" s="11">
        <v>1.5740000000000001E-2</v>
      </c>
      <c r="F58" s="11">
        <v>104.63585999999999</v>
      </c>
      <c r="G58" s="11">
        <v>1.64E-3</v>
      </c>
      <c r="H58" s="11">
        <v>105.407</v>
      </c>
      <c r="I58" s="11">
        <v>60.083710000000004</v>
      </c>
      <c r="J58" s="11">
        <v>104.61207</v>
      </c>
      <c r="K58" s="11">
        <v>0.25037999999999999</v>
      </c>
      <c r="L58" s="11">
        <v>104.60169999999999</v>
      </c>
      <c r="M58" s="11">
        <v>1.5900000000000001E-3</v>
      </c>
    </row>
    <row r="59" spans="1:13" s="11" customFormat="1" ht="15" x14ac:dyDescent="0.25">
      <c r="A59" s="11" t="s">
        <v>1</v>
      </c>
      <c r="B59" s="11">
        <v>100</v>
      </c>
      <c r="C59" s="11">
        <v>1</v>
      </c>
      <c r="D59" s="11">
        <v>104.60169999999999</v>
      </c>
      <c r="E59" s="11">
        <v>1.5820000000000001E-2</v>
      </c>
      <c r="F59" s="11">
        <v>104.63585999999999</v>
      </c>
      <c r="G59" s="11">
        <v>1.64E-3</v>
      </c>
      <c r="H59" s="11">
        <v>104.93698000000001</v>
      </c>
      <c r="I59" s="11">
        <v>60.07873</v>
      </c>
      <c r="J59" s="11">
        <v>104.61207</v>
      </c>
      <c r="K59" s="11">
        <v>0.24628</v>
      </c>
      <c r="L59" s="11">
        <v>104.60169999999999</v>
      </c>
      <c r="M59" s="11">
        <v>1.6000000000000001E-3</v>
      </c>
    </row>
    <row r="60" spans="1:13" s="11" customFormat="1" ht="15" x14ac:dyDescent="0.25">
      <c r="A60" s="11" t="s">
        <v>1</v>
      </c>
      <c r="B60" s="11">
        <v>100</v>
      </c>
      <c r="C60" s="11">
        <v>1</v>
      </c>
      <c r="D60" s="11">
        <v>104.60169999999999</v>
      </c>
      <c r="E60" s="11">
        <v>1.5800000000000002E-2</v>
      </c>
      <c r="F60" s="11">
        <v>104.63585999999999</v>
      </c>
      <c r="G60" s="11">
        <v>1.65E-3</v>
      </c>
      <c r="H60" s="11">
        <v>105.20753000000001</v>
      </c>
      <c r="I60" s="11">
        <v>60.085099999999997</v>
      </c>
      <c r="J60" s="11">
        <v>104.61207</v>
      </c>
      <c r="K60" s="11">
        <v>0.25358000000000003</v>
      </c>
      <c r="L60" s="11">
        <v>104.60169999999999</v>
      </c>
      <c r="M60" s="11">
        <v>1.66E-3</v>
      </c>
    </row>
    <row r="61" spans="1:13" s="11" customFormat="1" ht="15" x14ac:dyDescent="0.25">
      <c r="A61" s="11" t="s">
        <v>1</v>
      </c>
      <c r="B61" s="11">
        <v>100</v>
      </c>
      <c r="C61" s="11">
        <v>1</v>
      </c>
      <c r="D61" s="11">
        <v>104.60169999999999</v>
      </c>
      <c r="E61" s="11">
        <v>1.6E-2</v>
      </c>
      <c r="F61" s="11">
        <v>104.63585999999999</v>
      </c>
      <c r="G61" s="11">
        <v>1.73E-3</v>
      </c>
      <c r="H61" s="11">
        <v>105.27648000000001</v>
      </c>
      <c r="I61" s="11">
        <v>60.08531</v>
      </c>
      <c r="J61" s="11">
        <v>104.61207</v>
      </c>
      <c r="K61" s="11">
        <v>0.24584</v>
      </c>
      <c r="L61" s="11">
        <v>104.60169999999999</v>
      </c>
      <c r="M61" s="11">
        <v>1.64E-3</v>
      </c>
    </row>
    <row r="62" spans="1:13" s="11" customFormat="1" ht="15" x14ac:dyDescent="0.25">
      <c r="A62" s="11" t="s">
        <v>1</v>
      </c>
      <c r="B62" s="11">
        <v>100</v>
      </c>
      <c r="C62" s="11">
        <v>1</v>
      </c>
      <c r="D62" s="11">
        <v>104.60169999999999</v>
      </c>
      <c r="E62" s="11">
        <v>1.5769999999999999E-2</v>
      </c>
      <c r="F62" s="11">
        <v>104.63585999999999</v>
      </c>
      <c r="G62" s="11">
        <v>1.66E-3</v>
      </c>
      <c r="H62" s="11">
        <v>104.74353000000001</v>
      </c>
      <c r="I62" s="11">
        <v>60.073830000000001</v>
      </c>
      <c r="J62" s="11">
        <v>104.61207</v>
      </c>
      <c r="K62" s="11">
        <v>0.27661000000000002</v>
      </c>
      <c r="L62" s="11">
        <v>104.60169999999999</v>
      </c>
      <c r="M62" s="11">
        <v>1.6800000000000001E-3</v>
      </c>
    </row>
    <row r="63" spans="1:13" s="11" customFormat="1" ht="15" x14ac:dyDescent="0.25">
      <c r="A63" s="11" t="s">
        <v>1</v>
      </c>
      <c r="B63" s="11">
        <v>1000</v>
      </c>
      <c r="C63" s="11">
        <v>0.4</v>
      </c>
      <c r="D63" s="11">
        <v>1072.44344</v>
      </c>
      <c r="E63" s="11">
        <v>1545.15833</v>
      </c>
      <c r="F63" s="11">
        <v>1071.4531500000001</v>
      </c>
      <c r="G63" s="11">
        <v>592.84594000000004</v>
      </c>
      <c r="H63" s="11">
        <v>1072.95841</v>
      </c>
      <c r="I63" s="11">
        <v>1544.8726799999999</v>
      </c>
      <c r="J63" s="11">
        <v>1072.34268</v>
      </c>
      <c r="K63" s="11">
        <v>1548.9339399999999</v>
      </c>
      <c r="L63" s="11">
        <v>1071.5858000000001</v>
      </c>
      <c r="M63" s="11">
        <v>0.27412999999999998</v>
      </c>
    </row>
    <row r="64" spans="1:13" s="11" customFormat="1" ht="15" x14ac:dyDescent="0.25">
      <c r="A64" s="11" t="s">
        <v>1</v>
      </c>
      <c r="B64" s="11">
        <v>1000</v>
      </c>
      <c r="C64" s="11">
        <v>0.4</v>
      </c>
      <c r="D64" s="11">
        <v>1073.83222</v>
      </c>
      <c r="E64" s="11">
        <v>1546.0478000000001</v>
      </c>
      <c r="F64" s="11">
        <v>1071.5294899999999</v>
      </c>
      <c r="G64" s="11">
        <v>592.63223000000005</v>
      </c>
      <c r="H64" s="11">
        <v>1072.0079499999999</v>
      </c>
      <c r="I64" s="11">
        <v>1544.9120700000001</v>
      </c>
      <c r="J64" s="11">
        <v>1071.5945999999999</v>
      </c>
      <c r="K64" s="11">
        <v>673.90126999999995</v>
      </c>
      <c r="L64" s="11">
        <v>1070.6434899999999</v>
      </c>
      <c r="M64" s="11">
        <v>0.18218999999999999</v>
      </c>
    </row>
    <row r="65" spans="1:13" s="11" customFormat="1" ht="15" x14ac:dyDescent="0.25">
      <c r="A65" s="11" t="s">
        <v>1</v>
      </c>
      <c r="B65" s="11">
        <v>1000</v>
      </c>
      <c r="C65" s="11">
        <v>0.4</v>
      </c>
      <c r="D65" s="11">
        <v>1073.59817</v>
      </c>
      <c r="E65" s="11">
        <v>1545.9787799999999</v>
      </c>
      <c r="F65" s="11">
        <v>1071.5048899999999</v>
      </c>
      <c r="G65" s="11">
        <v>467.93508000000003</v>
      </c>
      <c r="H65" s="11">
        <v>1072.8226400000001</v>
      </c>
      <c r="I65" s="11">
        <v>1544.92119</v>
      </c>
      <c r="J65" s="11">
        <v>1071.3289199999999</v>
      </c>
      <c r="K65" s="11">
        <v>452.95972999999998</v>
      </c>
      <c r="L65" s="11">
        <v>1071.51286</v>
      </c>
      <c r="M65" s="11">
        <v>0.61587999999999998</v>
      </c>
    </row>
    <row r="66" spans="1:13" s="11" customFormat="1" ht="15" x14ac:dyDescent="0.25">
      <c r="A66" s="11" t="s">
        <v>1</v>
      </c>
      <c r="B66" s="11">
        <v>1000</v>
      </c>
      <c r="C66" s="11">
        <v>0.4</v>
      </c>
      <c r="D66" s="11">
        <v>1075.42885</v>
      </c>
      <c r="E66" s="11">
        <v>1546.2146399999999</v>
      </c>
      <c r="F66" s="11">
        <v>1071.6537699999999</v>
      </c>
      <c r="G66" s="11">
        <v>682.59002999999996</v>
      </c>
      <c r="H66" s="11">
        <v>1072.52982</v>
      </c>
      <c r="I66" s="11">
        <v>1544.8394900000001</v>
      </c>
      <c r="J66" s="11">
        <v>1071.1986199999999</v>
      </c>
      <c r="K66" s="11">
        <v>587.09195999999997</v>
      </c>
      <c r="L66" s="11">
        <v>1071.3196499999999</v>
      </c>
      <c r="M66" s="11">
        <v>0.49991999999999998</v>
      </c>
    </row>
    <row r="67" spans="1:13" s="11" customFormat="1" ht="15" x14ac:dyDescent="0.25">
      <c r="A67" s="11" t="s">
        <v>1</v>
      </c>
      <c r="B67" s="11">
        <v>1000</v>
      </c>
      <c r="C67" s="11">
        <v>0.4</v>
      </c>
      <c r="D67" s="11">
        <v>1072.05053</v>
      </c>
      <c r="E67" s="11">
        <v>1545.6939500000001</v>
      </c>
      <c r="F67" s="11">
        <v>1071.64446</v>
      </c>
      <c r="G67" s="11">
        <v>652.38688999999999</v>
      </c>
      <c r="H67" s="11">
        <v>1073.24999</v>
      </c>
      <c r="I67" s="11">
        <v>1544.86682</v>
      </c>
      <c r="J67" s="11">
        <v>1071.4548</v>
      </c>
      <c r="K67" s="11">
        <v>475.40949000000001</v>
      </c>
      <c r="L67" s="11">
        <v>1071.68498</v>
      </c>
      <c r="M67" s="11">
        <v>0.12783</v>
      </c>
    </row>
    <row r="68" spans="1:13" s="11" customFormat="1" ht="15" x14ac:dyDescent="0.25">
      <c r="A68" s="11" t="s">
        <v>1</v>
      </c>
      <c r="B68" s="11">
        <v>1000</v>
      </c>
      <c r="C68" s="11">
        <v>0.4</v>
      </c>
      <c r="D68" s="11">
        <v>1075.13807</v>
      </c>
      <c r="E68" s="11">
        <v>1545.71208</v>
      </c>
      <c r="F68" s="11">
        <v>1071.6164200000001</v>
      </c>
      <c r="G68" s="11">
        <v>622.88846000000001</v>
      </c>
      <c r="H68" s="11">
        <v>1075.07458</v>
      </c>
      <c r="I68" s="11">
        <v>1544.83527</v>
      </c>
      <c r="J68" s="11">
        <v>1071.41912</v>
      </c>
      <c r="K68" s="11">
        <v>442.55865999999997</v>
      </c>
      <c r="L68" s="11">
        <v>1071.22245</v>
      </c>
      <c r="M68" s="11">
        <v>2.614E-2</v>
      </c>
    </row>
    <row r="69" spans="1:13" s="11" customFormat="1" ht="15" x14ac:dyDescent="0.25">
      <c r="A69" s="11" t="s">
        <v>1</v>
      </c>
      <c r="B69" s="11">
        <v>1000</v>
      </c>
      <c r="C69" s="11">
        <v>0.4</v>
      </c>
      <c r="D69" s="11">
        <v>1073.86861</v>
      </c>
      <c r="E69" s="11">
        <v>1544.9669699999999</v>
      </c>
      <c r="F69" s="11">
        <v>1071.4581000000001</v>
      </c>
      <c r="G69" s="11">
        <v>591.28827999999999</v>
      </c>
      <c r="H69" s="11">
        <v>1071.8497</v>
      </c>
      <c r="I69" s="11">
        <v>1544.87546</v>
      </c>
      <c r="J69" s="11">
        <v>1071.33277</v>
      </c>
      <c r="K69" s="11">
        <v>685.69197999999994</v>
      </c>
      <c r="L69" s="11">
        <v>1071.0769600000001</v>
      </c>
      <c r="M69" s="11">
        <v>0.11631</v>
      </c>
    </row>
    <row r="70" spans="1:13" s="11" customFormat="1" ht="15" x14ac:dyDescent="0.25">
      <c r="A70" s="11" t="s">
        <v>1</v>
      </c>
      <c r="B70" s="11">
        <v>1000</v>
      </c>
      <c r="C70" s="11">
        <v>0.4</v>
      </c>
      <c r="D70" s="11">
        <v>1072.6036099999999</v>
      </c>
      <c r="E70" s="11">
        <v>1545.8269</v>
      </c>
      <c r="F70" s="11">
        <v>1071.49074</v>
      </c>
      <c r="G70" s="11">
        <v>620.66141000000005</v>
      </c>
      <c r="H70" s="11">
        <v>1072.8829900000001</v>
      </c>
      <c r="I70" s="11">
        <v>1544.8445400000001</v>
      </c>
      <c r="J70" s="11">
        <v>1071.3499300000001</v>
      </c>
      <c r="K70" s="11">
        <v>689.60778000000005</v>
      </c>
      <c r="L70" s="11">
        <v>1071.56315</v>
      </c>
      <c r="M70" s="11">
        <v>8.4970000000000004E-2</v>
      </c>
    </row>
    <row r="71" spans="1:13" s="11" customFormat="1" ht="15" x14ac:dyDescent="0.25">
      <c r="A71" s="11" t="s">
        <v>1</v>
      </c>
      <c r="B71" s="11">
        <v>1000</v>
      </c>
      <c r="C71" s="11">
        <v>0.4</v>
      </c>
      <c r="D71" s="11">
        <v>1075.23774</v>
      </c>
      <c r="E71" s="11">
        <v>1546.1659400000001</v>
      </c>
      <c r="F71" s="11">
        <v>1071.56699</v>
      </c>
      <c r="G71" s="11">
        <v>590.89967000000001</v>
      </c>
      <c r="H71" s="11">
        <v>1072.4039399999999</v>
      </c>
      <c r="I71" s="11">
        <v>1544.90094</v>
      </c>
      <c r="J71" s="11">
        <v>1071.40534</v>
      </c>
      <c r="K71" s="11">
        <v>625.06976999999995</v>
      </c>
      <c r="L71" s="11">
        <v>1071.4744599999999</v>
      </c>
      <c r="M71" s="11">
        <v>0.19127</v>
      </c>
    </row>
    <row r="72" spans="1:13" s="11" customFormat="1" ht="15" x14ac:dyDescent="0.25">
      <c r="A72" s="11" t="s">
        <v>1</v>
      </c>
      <c r="B72" s="11">
        <v>1000</v>
      </c>
      <c r="C72" s="11">
        <v>0.4</v>
      </c>
      <c r="D72" s="11">
        <v>1074.4781700000001</v>
      </c>
      <c r="E72" s="11">
        <v>1545.57176</v>
      </c>
      <c r="F72" s="11">
        <v>1070.9078400000001</v>
      </c>
      <c r="G72" s="11">
        <v>595.78881999999999</v>
      </c>
      <c r="H72" s="11">
        <v>1071.6331299999999</v>
      </c>
      <c r="I72" s="11">
        <v>1409.5667000000001</v>
      </c>
      <c r="J72" s="11">
        <v>1072.33122</v>
      </c>
      <c r="K72" s="11">
        <v>1546.9422400000001</v>
      </c>
      <c r="L72" s="11">
        <v>1071.0930900000001</v>
      </c>
      <c r="M72" s="11">
        <v>0.45232</v>
      </c>
    </row>
    <row r="73" spans="1:13" s="11" customFormat="1" ht="15" x14ac:dyDescent="0.25">
      <c r="A73" s="11" t="s">
        <v>1</v>
      </c>
      <c r="B73" s="11">
        <v>1000</v>
      </c>
      <c r="C73" s="11">
        <v>0.7</v>
      </c>
      <c r="D73" s="11">
        <v>1036.5395599999999</v>
      </c>
      <c r="E73" s="11">
        <v>525.41600000000005</v>
      </c>
      <c r="F73" s="11">
        <v>1036.5022799999999</v>
      </c>
      <c r="G73" s="11">
        <v>470.43666999999999</v>
      </c>
      <c r="H73" s="11">
        <v>1038.3961099999999</v>
      </c>
      <c r="I73" s="11">
        <v>2185.3371900000002</v>
      </c>
      <c r="J73" s="11">
        <v>1036.62139</v>
      </c>
      <c r="K73" s="11">
        <v>43.882800000000003</v>
      </c>
      <c r="L73" s="11">
        <v>1036.8224299999999</v>
      </c>
      <c r="M73" s="11">
        <v>2.4969999999999999E-2</v>
      </c>
    </row>
    <row r="74" spans="1:13" s="11" customFormat="1" ht="15" x14ac:dyDescent="0.25">
      <c r="A74" s="11" t="s">
        <v>1</v>
      </c>
      <c r="B74" s="11">
        <v>1000</v>
      </c>
      <c r="C74" s="11">
        <v>0.7</v>
      </c>
      <c r="D74" s="11">
        <v>1036.83923</v>
      </c>
      <c r="E74" s="11">
        <v>90.512730000000005</v>
      </c>
      <c r="F74" s="11">
        <v>1036.70174</v>
      </c>
      <c r="G74" s="11">
        <v>256.37837999999999</v>
      </c>
      <c r="H74" s="11">
        <v>1036.8485800000001</v>
      </c>
      <c r="I74" s="11">
        <v>2185.4475499999999</v>
      </c>
      <c r="J74" s="11">
        <v>1036.62139</v>
      </c>
      <c r="K74" s="11">
        <v>43.414990000000003</v>
      </c>
      <c r="L74" s="11">
        <v>1036.7539300000001</v>
      </c>
      <c r="M74" s="11">
        <v>2.5309999999999999E-2</v>
      </c>
    </row>
    <row r="75" spans="1:13" s="11" customFormat="1" ht="15" x14ac:dyDescent="0.25">
      <c r="A75" s="11" t="s">
        <v>1</v>
      </c>
      <c r="B75" s="11">
        <v>1000</v>
      </c>
      <c r="C75" s="11">
        <v>0.7</v>
      </c>
      <c r="D75" s="11">
        <v>1036.6159</v>
      </c>
      <c r="E75" s="11">
        <v>133.88871</v>
      </c>
      <c r="F75" s="11">
        <v>1036.5250599999999</v>
      </c>
      <c r="G75" s="11">
        <v>500.34075000000001</v>
      </c>
      <c r="H75" s="11">
        <v>1038.9087500000001</v>
      </c>
      <c r="I75" s="11">
        <v>2185.3984500000001</v>
      </c>
      <c r="J75" s="11">
        <v>1036.62139</v>
      </c>
      <c r="K75" s="11">
        <v>43.653669999999998</v>
      </c>
      <c r="L75" s="11">
        <v>1036.68064</v>
      </c>
      <c r="M75" s="11">
        <v>2.989E-2</v>
      </c>
    </row>
    <row r="76" spans="1:13" s="11" customFormat="1" ht="15" x14ac:dyDescent="0.25">
      <c r="A76" s="11" t="s">
        <v>1</v>
      </c>
      <c r="B76" s="11">
        <v>1000</v>
      </c>
      <c r="C76" s="11">
        <v>0.7</v>
      </c>
      <c r="D76" s="11">
        <v>1036.7358999999999</v>
      </c>
      <c r="E76" s="11">
        <v>72.623679999999993</v>
      </c>
      <c r="F76" s="11">
        <v>1036.76432</v>
      </c>
      <c r="G76" s="11">
        <v>42.593629999999997</v>
      </c>
      <c r="H76" s="11">
        <v>1038.31593</v>
      </c>
      <c r="I76" s="11">
        <v>2185.3476300000002</v>
      </c>
      <c r="J76" s="11">
        <v>1036.62139</v>
      </c>
      <c r="K76" s="11">
        <v>43.97222</v>
      </c>
      <c r="L76" s="11">
        <v>1036.7411</v>
      </c>
      <c r="M76" s="11">
        <v>2.5440000000000001E-2</v>
      </c>
    </row>
    <row r="77" spans="1:13" s="11" customFormat="1" ht="15" x14ac:dyDescent="0.25">
      <c r="A77" s="11" t="s">
        <v>1</v>
      </c>
      <c r="B77" s="11">
        <v>1000</v>
      </c>
      <c r="C77" s="11">
        <v>0.7</v>
      </c>
      <c r="D77" s="11">
        <v>1036.7325599999999</v>
      </c>
      <c r="E77" s="11">
        <v>111.46614</v>
      </c>
      <c r="F77" s="11">
        <v>1036.51495</v>
      </c>
      <c r="G77" s="11">
        <v>463.98883000000001</v>
      </c>
      <c r="H77" s="11">
        <v>1036.9669699999999</v>
      </c>
      <c r="I77" s="11">
        <v>2185.4088400000001</v>
      </c>
      <c r="J77" s="11">
        <v>1036.62139</v>
      </c>
      <c r="K77" s="11">
        <v>42.548909999999999</v>
      </c>
      <c r="L77" s="11">
        <v>1036.3980200000001</v>
      </c>
      <c r="M77" s="11">
        <v>2.6679999999999999E-2</v>
      </c>
    </row>
    <row r="78" spans="1:13" s="11" customFormat="1" ht="15" x14ac:dyDescent="0.25">
      <c r="A78" s="11" t="s">
        <v>1</v>
      </c>
      <c r="B78" s="11">
        <v>1000</v>
      </c>
      <c r="C78" s="11">
        <v>0.7</v>
      </c>
      <c r="D78" s="11">
        <v>1036.6685600000001</v>
      </c>
      <c r="E78" s="11">
        <v>83.162890000000004</v>
      </c>
      <c r="F78" s="11">
        <v>1036.8230699999999</v>
      </c>
      <c r="G78" s="11">
        <v>326.63810000000001</v>
      </c>
      <c r="H78" s="11">
        <v>1038.3720699999999</v>
      </c>
      <c r="I78" s="11">
        <v>2185.38141</v>
      </c>
      <c r="J78" s="11">
        <v>1036.62139</v>
      </c>
      <c r="K78" s="11">
        <v>43.612130000000001</v>
      </c>
      <c r="L78" s="11">
        <v>1036.2395799999999</v>
      </c>
      <c r="M78" s="11">
        <v>2.5309999999999999E-2</v>
      </c>
    </row>
    <row r="79" spans="1:13" s="11" customFormat="1" ht="15" x14ac:dyDescent="0.25">
      <c r="A79" s="11" t="s">
        <v>1</v>
      </c>
      <c r="B79" s="11">
        <v>1000</v>
      </c>
      <c r="C79" s="11">
        <v>0.7</v>
      </c>
      <c r="D79" s="11">
        <v>1039.8440599999999</v>
      </c>
      <c r="E79" s="11">
        <v>2186.7630800000002</v>
      </c>
      <c r="F79" s="11">
        <v>1036.78712</v>
      </c>
      <c r="G79" s="11">
        <v>327.48615000000001</v>
      </c>
      <c r="H79" s="11">
        <v>1036.6998000000001</v>
      </c>
      <c r="I79" s="11">
        <v>552.33172999999999</v>
      </c>
      <c r="J79" s="11">
        <v>1036.62139</v>
      </c>
      <c r="K79" s="11">
        <v>42.200589999999998</v>
      </c>
      <c r="L79" s="11">
        <v>1036.6558500000001</v>
      </c>
      <c r="M79" s="11">
        <v>3.1940000000000003E-2</v>
      </c>
    </row>
    <row r="80" spans="1:13" s="11" customFormat="1" ht="15" x14ac:dyDescent="0.25">
      <c r="A80" s="11" t="s">
        <v>1</v>
      </c>
      <c r="B80" s="11">
        <v>1000</v>
      </c>
      <c r="C80" s="11">
        <v>0.7</v>
      </c>
      <c r="D80" s="11">
        <v>1036.7271800000001</v>
      </c>
      <c r="E80" s="11">
        <v>52.686689999999999</v>
      </c>
      <c r="F80" s="11">
        <v>1036.4064699999999</v>
      </c>
      <c r="G80" s="11">
        <v>291.05905999999999</v>
      </c>
      <c r="H80" s="11">
        <v>1037.1702700000001</v>
      </c>
      <c r="I80" s="11">
        <v>2185.41878</v>
      </c>
      <c r="J80" s="11">
        <v>1036.62139</v>
      </c>
      <c r="K80" s="11">
        <v>42.93665</v>
      </c>
      <c r="L80" s="11">
        <v>1036.33158</v>
      </c>
      <c r="M80" s="11">
        <v>3.6760000000000001E-2</v>
      </c>
    </row>
    <row r="81" spans="1:13" s="11" customFormat="1" ht="15" x14ac:dyDescent="0.25">
      <c r="A81" s="11" t="s">
        <v>1</v>
      </c>
      <c r="B81" s="11">
        <v>1000</v>
      </c>
      <c r="C81" s="11">
        <v>0.7</v>
      </c>
      <c r="D81" s="11">
        <v>1036.5083</v>
      </c>
      <c r="E81" s="11">
        <v>1896.7506900000001</v>
      </c>
      <c r="F81" s="11">
        <v>1036.72794</v>
      </c>
      <c r="G81" s="11">
        <v>185.56704999999999</v>
      </c>
      <c r="H81" s="11">
        <v>1037.9002599999999</v>
      </c>
      <c r="I81" s="11">
        <v>2185.5034500000002</v>
      </c>
      <c r="J81" s="11">
        <v>1036.62139</v>
      </c>
      <c r="K81" s="11">
        <v>42.779359999999997</v>
      </c>
      <c r="L81" s="11">
        <v>1036.79207</v>
      </c>
      <c r="M81" s="11">
        <v>3.218E-2</v>
      </c>
    </row>
    <row r="82" spans="1:13" s="11" customFormat="1" ht="15" x14ac:dyDescent="0.25">
      <c r="A82" s="11" t="s">
        <v>1</v>
      </c>
      <c r="B82" s="11">
        <v>1000</v>
      </c>
      <c r="C82" s="11">
        <v>0.7</v>
      </c>
      <c r="D82" s="11">
        <v>1037.2057600000001</v>
      </c>
      <c r="E82" s="11">
        <v>2185.78863</v>
      </c>
      <c r="F82" s="11">
        <v>1036.79286</v>
      </c>
      <c r="G82" s="11">
        <v>464.15989000000002</v>
      </c>
      <c r="H82" s="11">
        <v>1037.51882</v>
      </c>
      <c r="I82" s="11">
        <v>2185.35502</v>
      </c>
      <c r="J82" s="11">
        <v>1036.62139</v>
      </c>
      <c r="K82" s="11">
        <v>43.358739999999997</v>
      </c>
      <c r="L82" s="11">
        <v>1036.68498</v>
      </c>
      <c r="M82" s="11">
        <v>2.9260000000000001E-2</v>
      </c>
    </row>
    <row r="83" spans="1:13" s="11" customFormat="1" ht="15" x14ac:dyDescent="0.25">
      <c r="A83" s="11" t="s">
        <v>1</v>
      </c>
      <c r="B83" s="11">
        <v>1000</v>
      </c>
      <c r="C83" s="11">
        <v>1</v>
      </c>
      <c r="D83" s="11">
        <v>1036.59402</v>
      </c>
      <c r="E83" s="11">
        <v>0.51046000000000002</v>
      </c>
      <c r="F83" s="11">
        <v>1036.58365</v>
      </c>
      <c r="G83" s="11">
        <v>2.9149999999999999E-2</v>
      </c>
      <c r="H83" s="11">
        <v>1036.6591900000001</v>
      </c>
      <c r="I83" s="11">
        <v>4171.7785999999996</v>
      </c>
      <c r="J83" s="11">
        <v>1036.5242599999999</v>
      </c>
      <c r="K83" s="11">
        <v>43.202489999999997</v>
      </c>
      <c r="L83" s="11">
        <v>1036.59402</v>
      </c>
      <c r="M83" s="11">
        <v>2.6339999999999999E-2</v>
      </c>
    </row>
    <row r="84" spans="1:13" s="11" customFormat="1" ht="15" x14ac:dyDescent="0.25">
      <c r="A84" s="11" t="s">
        <v>1</v>
      </c>
      <c r="B84" s="11">
        <v>1000</v>
      </c>
      <c r="C84" s="11">
        <v>1</v>
      </c>
      <c r="D84" s="11">
        <v>1036.59402</v>
      </c>
      <c r="E84" s="11">
        <v>0.38168000000000002</v>
      </c>
      <c r="F84" s="11">
        <v>1036.58365</v>
      </c>
      <c r="G84" s="11">
        <v>2.4889999999999999E-2</v>
      </c>
      <c r="H84" s="11">
        <v>1036.6089899999999</v>
      </c>
      <c r="I84" s="11">
        <v>1842.5708500000001</v>
      </c>
      <c r="J84" s="11">
        <v>1036.5242599999999</v>
      </c>
      <c r="K84" s="11">
        <v>41.416379999999997</v>
      </c>
      <c r="L84" s="11">
        <v>1036.59402</v>
      </c>
      <c r="M84" s="11">
        <v>2.5690000000000001E-2</v>
      </c>
    </row>
    <row r="85" spans="1:13" s="11" customFormat="1" ht="15" x14ac:dyDescent="0.25">
      <c r="A85" s="11" t="s">
        <v>1</v>
      </c>
      <c r="B85" s="11">
        <v>1000</v>
      </c>
      <c r="C85" s="11">
        <v>1</v>
      </c>
      <c r="D85" s="11">
        <v>1036.59402</v>
      </c>
      <c r="E85" s="11">
        <v>0.38945000000000002</v>
      </c>
      <c r="F85" s="11">
        <v>1036.58365</v>
      </c>
      <c r="G85" s="11">
        <v>2.4760000000000001E-2</v>
      </c>
      <c r="H85" s="11">
        <v>1036.5927200000001</v>
      </c>
      <c r="I85" s="11">
        <v>3269.5940799999998</v>
      </c>
      <c r="J85" s="11">
        <v>1036.5242599999999</v>
      </c>
      <c r="K85" s="11">
        <v>42.938679999999998</v>
      </c>
      <c r="L85" s="11">
        <v>1036.59402</v>
      </c>
      <c r="M85" s="11">
        <v>2.4639999999999999E-2</v>
      </c>
    </row>
    <row r="86" spans="1:13" s="11" customFormat="1" ht="15" x14ac:dyDescent="0.25">
      <c r="A86" s="11" t="s">
        <v>1</v>
      </c>
      <c r="B86" s="11">
        <v>1000</v>
      </c>
      <c r="C86" s="11">
        <v>1</v>
      </c>
      <c r="D86" s="11">
        <v>1036.59402</v>
      </c>
      <c r="E86" s="11">
        <v>0.38389000000000001</v>
      </c>
      <c r="F86" s="11">
        <v>1036.58365</v>
      </c>
      <c r="G86" s="11">
        <v>2.5149999999999999E-2</v>
      </c>
      <c r="H86" s="11">
        <v>1037.6356900000001</v>
      </c>
      <c r="I86" s="11">
        <v>4544.3912700000001</v>
      </c>
      <c r="J86" s="11">
        <v>1036.5242599999999</v>
      </c>
      <c r="K86" s="11">
        <v>42.3947</v>
      </c>
      <c r="L86" s="11">
        <v>1036.59402</v>
      </c>
      <c r="M86" s="11">
        <v>2.632E-2</v>
      </c>
    </row>
    <row r="87" spans="1:13" s="11" customFormat="1" ht="15" x14ac:dyDescent="0.25">
      <c r="A87" s="11" t="s">
        <v>1</v>
      </c>
      <c r="B87" s="11">
        <v>1000</v>
      </c>
      <c r="C87" s="11">
        <v>1</v>
      </c>
      <c r="D87" s="11">
        <v>1036.59402</v>
      </c>
      <c r="E87" s="11">
        <v>0.38263999999999998</v>
      </c>
      <c r="F87" s="11">
        <v>1036.58365</v>
      </c>
      <c r="G87" s="11">
        <v>2.435E-2</v>
      </c>
      <c r="H87" s="11">
        <v>1036.91311</v>
      </c>
      <c r="I87" s="11">
        <v>4544.44121</v>
      </c>
      <c r="J87" s="11">
        <v>1036.5242599999999</v>
      </c>
      <c r="K87" s="11">
        <v>44.24438</v>
      </c>
      <c r="L87" s="11">
        <v>1036.59402</v>
      </c>
      <c r="M87" s="11">
        <v>2.5590000000000002E-2</v>
      </c>
    </row>
    <row r="88" spans="1:13" s="11" customFormat="1" ht="15" x14ac:dyDescent="0.25">
      <c r="A88" s="11" t="s">
        <v>1</v>
      </c>
      <c r="B88" s="11">
        <v>1000</v>
      </c>
      <c r="C88" s="11">
        <v>1</v>
      </c>
      <c r="D88" s="11">
        <v>1036.59402</v>
      </c>
      <c r="E88" s="11">
        <v>0.38885999999999998</v>
      </c>
      <c r="F88" s="11">
        <v>1036.58365</v>
      </c>
      <c r="G88" s="11">
        <v>2.41E-2</v>
      </c>
      <c r="H88" s="11">
        <v>1058.7760699999999</v>
      </c>
      <c r="I88" s="11">
        <v>4544.3560699999998</v>
      </c>
      <c r="J88" s="11">
        <v>1036.5242599999999</v>
      </c>
      <c r="K88" s="11">
        <v>43.018569999999997</v>
      </c>
      <c r="L88" s="11">
        <v>1036.59402</v>
      </c>
      <c r="M88" s="11">
        <v>2.5489999999999999E-2</v>
      </c>
    </row>
    <row r="89" spans="1:13" s="11" customFormat="1" ht="15" x14ac:dyDescent="0.25">
      <c r="A89" s="11" t="s">
        <v>1</v>
      </c>
      <c r="B89" s="11">
        <v>1000</v>
      </c>
      <c r="C89" s="11">
        <v>1</v>
      </c>
      <c r="D89" s="11">
        <v>1036.59402</v>
      </c>
      <c r="E89" s="11">
        <v>0.38464999999999999</v>
      </c>
      <c r="F89" s="11">
        <v>1036.58365</v>
      </c>
      <c r="G89" s="11">
        <v>2.4709999999999999E-2</v>
      </c>
      <c r="H89" s="11">
        <v>1036.7970600000001</v>
      </c>
      <c r="I89" s="11">
        <v>4544.3690500000002</v>
      </c>
      <c r="J89" s="11">
        <v>1036.5242599999999</v>
      </c>
      <c r="K89" s="11">
        <v>43.804290000000002</v>
      </c>
      <c r="L89" s="11">
        <v>1036.59402</v>
      </c>
      <c r="M89" s="11">
        <v>2.5600000000000001E-2</v>
      </c>
    </row>
    <row r="90" spans="1:13" s="11" customFormat="1" ht="15" x14ac:dyDescent="0.25">
      <c r="A90" s="11" t="s">
        <v>1</v>
      </c>
      <c r="B90" s="11">
        <v>1000</v>
      </c>
      <c r="C90" s="11">
        <v>1</v>
      </c>
      <c r="D90" s="11">
        <v>1036.59402</v>
      </c>
      <c r="E90" s="11">
        <v>0.38689000000000001</v>
      </c>
      <c r="F90" s="11">
        <v>1036.58365</v>
      </c>
      <c r="G90" s="11">
        <v>2.6339999999999999E-2</v>
      </c>
      <c r="H90" s="11">
        <v>1037.3060599999999</v>
      </c>
      <c r="I90" s="11">
        <v>4544.4071899999999</v>
      </c>
      <c r="J90" s="11">
        <v>1036.5242599999999</v>
      </c>
      <c r="K90" s="11">
        <v>42.199080000000002</v>
      </c>
      <c r="L90" s="11">
        <v>1036.59402</v>
      </c>
      <c r="M90" s="11">
        <v>2.649E-2</v>
      </c>
    </row>
    <row r="91" spans="1:13" s="11" customFormat="1" ht="15" x14ac:dyDescent="0.25">
      <c r="A91" s="11" t="s">
        <v>1</v>
      </c>
      <c r="B91" s="11">
        <v>1000</v>
      </c>
      <c r="C91" s="11">
        <v>1</v>
      </c>
      <c r="D91" s="11">
        <v>1036.59402</v>
      </c>
      <c r="E91" s="11">
        <v>0.38381999999999999</v>
      </c>
      <c r="F91" s="11">
        <v>1036.58365</v>
      </c>
      <c r="G91" s="11">
        <v>2.613E-2</v>
      </c>
      <c r="H91" s="11">
        <v>1035.9977100000001</v>
      </c>
      <c r="I91" s="11">
        <v>3951.62032</v>
      </c>
      <c r="J91" s="11">
        <v>1036.5242599999999</v>
      </c>
      <c r="K91" s="11">
        <v>41.969279999999998</v>
      </c>
      <c r="L91" s="11">
        <v>1036.59402</v>
      </c>
      <c r="M91" s="11">
        <v>2.4719999999999999E-2</v>
      </c>
    </row>
    <row r="92" spans="1:13" s="11" customFormat="1" ht="15" x14ac:dyDescent="0.25">
      <c r="A92" s="11" t="s">
        <v>1</v>
      </c>
      <c r="B92" s="11">
        <v>1000</v>
      </c>
      <c r="C92" s="11">
        <v>1</v>
      </c>
      <c r="D92" s="11">
        <v>1036.59402</v>
      </c>
      <c r="E92" s="11">
        <v>0.38444</v>
      </c>
      <c r="F92" s="11">
        <v>1036.58365</v>
      </c>
      <c r="G92" s="11">
        <v>2.606E-2</v>
      </c>
      <c r="H92" s="11">
        <v>1036.67345</v>
      </c>
      <c r="I92" s="11">
        <v>4544.43822</v>
      </c>
      <c r="J92" s="11">
        <v>1036.5242599999999</v>
      </c>
      <c r="K92" s="11">
        <v>43.593910000000001</v>
      </c>
      <c r="L92" s="11">
        <v>1036.59402</v>
      </c>
      <c r="M92" s="11">
        <v>2.5489999999999999E-2</v>
      </c>
    </row>
    <row r="93" spans="1:13" s="11" customFormat="1" ht="15" x14ac:dyDescent="0.25">
      <c r="A93" s="11" t="s">
        <v>2</v>
      </c>
      <c r="B93" s="11">
        <v>24</v>
      </c>
      <c r="C93" s="11">
        <v>0.4</v>
      </c>
      <c r="D93" s="11">
        <v>3177.6379999999999</v>
      </c>
      <c r="E93" s="11">
        <v>0.41237000000000001</v>
      </c>
      <c r="F93" s="11">
        <v>3177.6379999999999</v>
      </c>
      <c r="G93" s="11">
        <v>2.98E-3</v>
      </c>
      <c r="H93" s="11">
        <v>3179.9746599999999</v>
      </c>
      <c r="I93" s="11">
        <v>8.3309999999999995E-2</v>
      </c>
      <c r="J93" s="11">
        <v>3179.9746599999999</v>
      </c>
      <c r="K93" s="11">
        <v>0.24446000000000001</v>
      </c>
      <c r="L93" s="11">
        <v>3177.6379999999999</v>
      </c>
      <c r="M93" s="11">
        <v>0.31540000000000001</v>
      </c>
    </row>
    <row r="94" spans="1:13" s="11" customFormat="1" ht="15" x14ac:dyDescent="0.25">
      <c r="A94" s="11" t="s">
        <v>2</v>
      </c>
      <c r="B94" s="11">
        <v>24</v>
      </c>
      <c r="C94" s="11">
        <v>0.4</v>
      </c>
      <c r="D94" s="11">
        <v>3177.6379999999999</v>
      </c>
      <c r="E94" s="11">
        <v>0.22775000000000001</v>
      </c>
      <c r="F94" s="11">
        <v>3177.6379999999999</v>
      </c>
      <c r="G94" s="11">
        <v>0.28611999999999999</v>
      </c>
      <c r="H94" s="11">
        <v>3179.9746599999999</v>
      </c>
      <c r="I94" s="11">
        <v>0.20696000000000001</v>
      </c>
      <c r="J94" s="11">
        <v>3179.9746599999999</v>
      </c>
      <c r="K94" s="11">
        <v>0.18246000000000001</v>
      </c>
      <c r="L94" s="11">
        <v>3177.6379999999999</v>
      </c>
      <c r="M94" s="11">
        <v>0.1351</v>
      </c>
    </row>
    <row r="95" spans="1:13" s="11" customFormat="1" ht="15" x14ac:dyDescent="0.25">
      <c r="A95" s="11" t="s">
        <v>2</v>
      </c>
      <c r="B95" s="11">
        <v>24</v>
      </c>
      <c r="C95" s="11">
        <v>0.4</v>
      </c>
      <c r="D95" s="11">
        <v>3177.6379999999999</v>
      </c>
      <c r="E95" s="11">
        <v>0.25318000000000002</v>
      </c>
      <c r="F95" s="11">
        <v>3177.6379999999999</v>
      </c>
      <c r="G95" s="11">
        <v>0.22871</v>
      </c>
      <c r="H95" s="11">
        <v>3179.9746599999999</v>
      </c>
      <c r="I95" s="11">
        <v>0.18060999999999999</v>
      </c>
      <c r="J95" s="11">
        <v>3179.9746599999999</v>
      </c>
      <c r="K95" s="11">
        <v>0.11373</v>
      </c>
      <c r="L95" s="11">
        <v>3177.6379999999999</v>
      </c>
      <c r="M95" s="11">
        <v>0.22233</v>
      </c>
    </row>
    <row r="96" spans="1:13" s="11" customFormat="1" ht="15" x14ac:dyDescent="0.25">
      <c r="A96" s="11" t="s">
        <v>2</v>
      </c>
      <c r="B96" s="11">
        <v>24</v>
      </c>
      <c r="C96" s="11">
        <v>0.4</v>
      </c>
      <c r="D96" s="11">
        <v>3177.6379999999999</v>
      </c>
      <c r="E96" s="11">
        <v>0.13181000000000001</v>
      </c>
      <c r="F96" s="11">
        <v>3177.6379999999999</v>
      </c>
      <c r="G96" s="11">
        <v>0.13994999999999999</v>
      </c>
      <c r="H96" s="11">
        <v>3179.9746599999999</v>
      </c>
      <c r="I96" s="11">
        <v>0.19614999999999999</v>
      </c>
      <c r="J96" s="11">
        <v>3179.9746599999999</v>
      </c>
      <c r="K96" s="11">
        <v>7.6340000000000005E-2</v>
      </c>
      <c r="L96" s="11">
        <v>3177.6379999999999</v>
      </c>
      <c r="M96" s="11">
        <v>0.23780999999999999</v>
      </c>
    </row>
    <row r="97" spans="1:13" s="11" customFormat="1" ht="15" x14ac:dyDescent="0.25">
      <c r="A97" s="11" t="s">
        <v>2</v>
      </c>
      <c r="B97" s="11">
        <v>24</v>
      </c>
      <c r="C97" s="11">
        <v>0.4</v>
      </c>
      <c r="D97" s="11">
        <v>3177.6379999999999</v>
      </c>
      <c r="E97" s="11">
        <v>0.22227</v>
      </c>
      <c r="F97" s="11">
        <v>3177.6379999999999</v>
      </c>
      <c r="G97" s="11">
        <v>0.18626999999999999</v>
      </c>
      <c r="H97" s="11">
        <v>3179.9746599999999</v>
      </c>
      <c r="I97" s="11">
        <v>0.67386999999999997</v>
      </c>
      <c r="J97" s="11">
        <v>3177.6379999999999</v>
      </c>
      <c r="K97" s="11">
        <v>0.14627000000000001</v>
      </c>
      <c r="L97" s="11">
        <v>3177.6379999999999</v>
      </c>
      <c r="M97" s="11">
        <v>0.21187</v>
      </c>
    </row>
    <row r="98" spans="1:13" s="11" customFormat="1" ht="15" x14ac:dyDescent="0.25">
      <c r="A98" s="11" t="s">
        <v>2</v>
      </c>
      <c r="B98" s="11">
        <v>24</v>
      </c>
      <c r="C98" s="11">
        <v>0.4</v>
      </c>
      <c r="D98" s="11">
        <v>3177.6379999999999</v>
      </c>
      <c r="E98" s="11">
        <v>0.22223000000000001</v>
      </c>
      <c r="F98" s="11">
        <v>3179.9746599999999</v>
      </c>
      <c r="G98" s="11">
        <v>2.819E-2</v>
      </c>
      <c r="H98" s="11">
        <v>3179.9746599999999</v>
      </c>
      <c r="I98" s="11">
        <v>0.15332000000000001</v>
      </c>
      <c r="J98" s="11">
        <v>3177.6379999999999</v>
      </c>
      <c r="K98" s="11">
        <v>0.23064999999999999</v>
      </c>
      <c r="L98" s="11">
        <v>3177.6379999999999</v>
      </c>
      <c r="M98" s="11">
        <v>0.22486</v>
      </c>
    </row>
    <row r="99" spans="1:13" s="11" customFormat="1" ht="15" x14ac:dyDescent="0.25">
      <c r="A99" s="11" t="s">
        <v>2</v>
      </c>
      <c r="B99" s="11">
        <v>24</v>
      </c>
      <c r="C99" s="11">
        <v>0.4</v>
      </c>
      <c r="D99" s="11">
        <v>3177.6379999999999</v>
      </c>
      <c r="E99" s="11">
        <v>0.14684</v>
      </c>
      <c r="F99" s="11">
        <v>3177.6379999999999</v>
      </c>
      <c r="G99" s="11">
        <v>2.5400000000000002E-3</v>
      </c>
      <c r="H99" s="11">
        <v>3179.9746599999999</v>
      </c>
      <c r="I99" s="11">
        <v>8.2449999999999996E-2</v>
      </c>
      <c r="J99" s="11">
        <v>3179.9746599999999</v>
      </c>
      <c r="K99" s="11">
        <v>0.34887000000000001</v>
      </c>
      <c r="L99" s="11">
        <v>3177.6379999999999</v>
      </c>
      <c r="M99" s="11">
        <v>0.24703</v>
      </c>
    </row>
    <row r="100" spans="1:13" s="11" customFormat="1" ht="15" x14ac:dyDescent="0.25">
      <c r="A100" s="11" t="s">
        <v>2</v>
      </c>
      <c r="B100" s="11">
        <v>24</v>
      </c>
      <c r="C100" s="11">
        <v>0.4</v>
      </c>
      <c r="D100" s="11">
        <v>3177.6379999999999</v>
      </c>
      <c r="E100" s="11">
        <v>0.17990999999999999</v>
      </c>
      <c r="F100" s="11">
        <v>3177.6379999999999</v>
      </c>
      <c r="G100" s="11">
        <v>2.946E-2</v>
      </c>
      <c r="H100" s="11">
        <v>3179.9746599999999</v>
      </c>
      <c r="I100" s="11">
        <v>0.11429</v>
      </c>
      <c r="J100" s="11">
        <v>3179.9746599999999</v>
      </c>
      <c r="K100" s="11">
        <v>0.21226</v>
      </c>
      <c r="L100" s="11">
        <v>3177.6379999999999</v>
      </c>
      <c r="M100" s="11">
        <v>0.27876000000000001</v>
      </c>
    </row>
    <row r="101" spans="1:13" s="11" customFormat="1" ht="15" x14ac:dyDescent="0.25">
      <c r="A101" s="11" t="s">
        <v>2</v>
      </c>
      <c r="B101" s="11">
        <v>24</v>
      </c>
      <c r="C101" s="11">
        <v>0.4</v>
      </c>
      <c r="D101" s="11">
        <v>3177.6379999999999</v>
      </c>
      <c r="E101" s="11">
        <v>0.17194999999999999</v>
      </c>
      <c r="F101" s="11">
        <v>3177.6379999999999</v>
      </c>
      <c r="G101" s="11">
        <v>0.21856</v>
      </c>
      <c r="H101" s="11">
        <v>3179.9746599999999</v>
      </c>
      <c r="I101" s="11">
        <v>0.1353</v>
      </c>
      <c r="J101" s="11">
        <v>3179.9746599999999</v>
      </c>
      <c r="K101" s="11">
        <v>0.17319000000000001</v>
      </c>
      <c r="L101" s="11">
        <v>3179.9746599999999</v>
      </c>
      <c r="M101" s="11">
        <v>0.25258999999999998</v>
      </c>
    </row>
    <row r="102" spans="1:13" s="11" customFormat="1" ht="15" x14ac:dyDescent="0.25">
      <c r="A102" s="11" t="s">
        <v>2</v>
      </c>
      <c r="B102" s="11">
        <v>24</v>
      </c>
      <c r="C102" s="11">
        <v>0.4</v>
      </c>
      <c r="D102" s="11">
        <v>3195.1207599999998</v>
      </c>
      <c r="E102" s="11">
        <v>1.4583200000000001</v>
      </c>
      <c r="F102" s="11">
        <v>3179.9746599999999</v>
      </c>
      <c r="G102" s="11">
        <v>0.44392999999999999</v>
      </c>
      <c r="H102" s="11">
        <v>3179.9746599999999</v>
      </c>
      <c r="I102" s="11">
        <v>0.23413999999999999</v>
      </c>
      <c r="J102" s="11">
        <v>3179.9746599999999</v>
      </c>
      <c r="K102" s="11">
        <v>0.12894</v>
      </c>
      <c r="L102" s="11">
        <v>3177.6379999999999</v>
      </c>
      <c r="M102" s="11">
        <v>0.32926</v>
      </c>
    </row>
    <row r="103" spans="1:13" s="11" customFormat="1" ht="15" x14ac:dyDescent="0.25">
      <c r="A103" s="11" t="s">
        <v>2</v>
      </c>
      <c r="B103" s="11">
        <v>24</v>
      </c>
      <c r="C103" s="11">
        <v>0.7</v>
      </c>
      <c r="D103" s="11">
        <v>2321.03586</v>
      </c>
      <c r="E103" s="11">
        <v>4.7320000000000001E-2</v>
      </c>
      <c r="F103" s="11">
        <v>2321.03586</v>
      </c>
      <c r="G103" s="11">
        <v>3.4000000000000002E-4</v>
      </c>
      <c r="H103" s="11">
        <v>2321.3453199999999</v>
      </c>
      <c r="I103" s="11">
        <v>1.8792</v>
      </c>
      <c r="J103" s="11">
        <v>2321.03586</v>
      </c>
      <c r="K103" s="11">
        <v>0.26938000000000001</v>
      </c>
      <c r="L103" s="11">
        <v>2321.03586</v>
      </c>
      <c r="M103" s="11">
        <v>2.5000000000000001E-4</v>
      </c>
    </row>
    <row r="104" spans="1:13" s="11" customFormat="1" ht="15" x14ac:dyDescent="0.25">
      <c r="A104" s="11" t="s">
        <v>2</v>
      </c>
      <c r="B104" s="11">
        <v>24</v>
      </c>
      <c r="C104" s="11">
        <v>0.7</v>
      </c>
      <c r="D104" s="11">
        <v>2321.03586</v>
      </c>
      <c r="E104" s="11">
        <v>4.6449999999999998E-2</v>
      </c>
      <c r="F104" s="11">
        <v>2321.03586</v>
      </c>
      <c r="G104" s="11">
        <v>3.3E-4</v>
      </c>
      <c r="H104" s="11">
        <v>2321.03586</v>
      </c>
      <c r="I104" s="11">
        <v>0.60350999999999999</v>
      </c>
      <c r="J104" s="11">
        <v>2321.03586</v>
      </c>
      <c r="K104" s="11">
        <v>0.25257000000000002</v>
      </c>
      <c r="L104" s="11">
        <v>2321.03586</v>
      </c>
      <c r="M104" s="11">
        <v>2.4000000000000001E-4</v>
      </c>
    </row>
    <row r="105" spans="1:13" s="11" customFormat="1" ht="15" x14ac:dyDescent="0.25">
      <c r="A105" s="11" t="s">
        <v>2</v>
      </c>
      <c r="B105" s="11">
        <v>24</v>
      </c>
      <c r="C105" s="11">
        <v>0.7</v>
      </c>
      <c r="D105" s="11">
        <v>2321.03586</v>
      </c>
      <c r="E105" s="11">
        <v>3.7109999999999997E-2</v>
      </c>
      <c r="F105" s="11">
        <v>2321.03586</v>
      </c>
      <c r="G105" s="11">
        <v>3.3E-4</v>
      </c>
      <c r="H105" s="11">
        <v>2341.12752</v>
      </c>
      <c r="I105" s="11">
        <v>1.87706</v>
      </c>
      <c r="J105" s="11">
        <v>2321.03586</v>
      </c>
      <c r="K105" s="11">
        <v>0.27642</v>
      </c>
      <c r="L105" s="11">
        <v>2321.03586</v>
      </c>
      <c r="M105" s="11">
        <v>2.4000000000000001E-4</v>
      </c>
    </row>
    <row r="106" spans="1:13" s="11" customFormat="1" ht="15" x14ac:dyDescent="0.25">
      <c r="A106" s="11" t="s">
        <v>2</v>
      </c>
      <c r="B106" s="11">
        <v>24</v>
      </c>
      <c r="C106" s="11">
        <v>0.7</v>
      </c>
      <c r="D106" s="11">
        <v>2321.03586</v>
      </c>
      <c r="E106" s="11">
        <v>4.2500000000000003E-3</v>
      </c>
      <c r="F106" s="11">
        <v>2321.03586</v>
      </c>
      <c r="G106" s="11">
        <v>3.2000000000000003E-4</v>
      </c>
      <c r="H106" s="11">
        <v>2321.03586</v>
      </c>
      <c r="I106" s="11">
        <v>0.57421999999999995</v>
      </c>
      <c r="J106" s="11">
        <v>2321.03586</v>
      </c>
      <c r="K106" s="11">
        <v>0.19761000000000001</v>
      </c>
      <c r="L106" s="11">
        <v>2321.03586</v>
      </c>
      <c r="M106" s="11">
        <v>2.4000000000000001E-4</v>
      </c>
    </row>
    <row r="107" spans="1:13" s="11" customFormat="1" ht="15" x14ac:dyDescent="0.25">
      <c r="A107" s="11" t="s">
        <v>2</v>
      </c>
      <c r="B107" s="11">
        <v>24</v>
      </c>
      <c r="C107" s="11">
        <v>0.7</v>
      </c>
      <c r="D107" s="11">
        <v>2321.03586</v>
      </c>
      <c r="E107" s="11">
        <v>4.0099999999999997E-3</v>
      </c>
      <c r="F107" s="11">
        <v>2321.03586</v>
      </c>
      <c r="G107" s="11">
        <v>3.2000000000000003E-4</v>
      </c>
      <c r="H107" s="11">
        <v>2321.03586</v>
      </c>
      <c r="I107" s="11">
        <v>0.98133999999999999</v>
      </c>
      <c r="J107" s="11">
        <v>2321.03586</v>
      </c>
      <c r="K107" s="11">
        <v>0.16233</v>
      </c>
      <c r="L107" s="11">
        <v>2321.03586</v>
      </c>
      <c r="M107" s="11">
        <v>2.4000000000000001E-4</v>
      </c>
    </row>
    <row r="108" spans="1:13" s="11" customFormat="1" ht="15" x14ac:dyDescent="0.25">
      <c r="A108" s="11" t="s">
        <v>2</v>
      </c>
      <c r="B108" s="11">
        <v>24</v>
      </c>
      <c r="C108" s="11">
        <v>0.7</v>
      </c>
      <c r="D108" s="11">
        <v>2321.03586</v>
      </c>
      <c r="E108" s="11">
        <v>4.0000000000000001E-3</v>
      </c>
      <c r="F108" s="11">
        <v>2321.03586</v>
      </c>
      <c r="G108" s="11">
        <v>3.2000000000000003E-4</v>
      </c>
      <c r="H108" s="11">
        <v>2321.3453199999999</v>
      </c>
      <c r="I108" s="11">
        <v>1.8741000000000001</v>
      </c>
      <c r="J108" s="11">
        <v>2321.03586</v>
      </c>
      <c r="K108" s="11">
        <v>0.19805</v>
      </c>
      <c r="L108" s="11">
        <v>2321.03586</v>
      </c>
      <c r="M108" s="11">
        <v>2.4000000000000001E-4</v>
      </c>
    </row>
    <row r="109" spans="1:13" s="11" customFormat="1" ht="15" x14ac:dyDescent="0.25">
      <c r="A109" s="11" t="s">
        <v>2</v>
      </c>
      <c r="B109" s="11">
        <v>24</v>
      </c>
      <c r="C109" s="11">
        <v>0.7</v>
      </c>
      <c r="D109" s="11">
        <v>2321.03586</v>
      </c>
      <c r="E109" s="11">
        <v>4.0400000000000002E-3</v>
      </c>
      <c r="F109" s="11">
        <v>2321.03586</v>
      </c>
      <c r="G109" s="11">
        <v>3.2000000000000003E-4</v>
      </c>
      <c r="H109" s="11">
        <v>2321.03586</v>
      </c>
      <c r="I109" s="11">
        <v>0.33</v>
      </c>
      <c r="J109" s="11">
        <v>2321.03586</v>
      </c>
      <c r="K109" s="11">
        <v>0.20430000000000001</v>
      </c>
      <c r="L109" s="11">
        <v>2321.03586</v>
      </c>
      <c r="M109" s="11">
        <v>2.4000000000000001E-4</v>
      </c>
    </row>
    <row r="110" spans="1:13" s="11" customFormat="1" ht="15" x14ac:dyDescent="0.25">
      <c r="A110" s="11" t="s">
        <v>2</v>
      </c>
      <c r="B110" s="11">
        <v>24</v>
      </c>
      <c r="C110" s="11">
        <v>0.7</v>
      </c>
      <c r="D110" s="11">
        <v>2321.03586</v>
      </c>
      <c r="E110" s="11">
        <v>4.2399999999999998E-3</v>
      </c>
      <c r="F110" s="11">
        <v>2321.03586</v>
      </c>
      <c r="G110" s="11">
        <v>3.3E-4</v>
      </c>
      <c r="H110" s="11">
        <v>2321.03586</v>
      </c>
      <c r="I110" s="11">
        <v>1.00708</v>
      </c>
      <c r="J110" s="11">
        <v>2321.03586</v>
      </c>
      <c r="K110" s="11">
        <v>0.21057999999999999</v>
      </c>
      <c r="L110" s="11">
        <v>2321.03586</v>
      </c>
      <c r="M110" s="11">
        <v>2.4000000000000001E-4</v>
      </c>
    </row>
    <row r="111" spans="1:13" s="11" customFormat="1" ht="15" x14ac:dyDescent="0.25">
      <c r="A111" s="11" t="s">
        <v>2</v>
      </c>
      <c r="B111" s="11">
        <v>24</v>
      </c>
      <c r="C111" s="11">
        <v>0.7</v>
      </c>
      <c r="D111" s="11">
        <v>2321.03586</v>
      </c>
      <c r="E111" s="11">
        <v>4.0200000000000001E-3</v>
      </c>
      <c r="F111" s="11">
        <v>2321.03586</v>
      </c>
      <c r="G111" s="11">
        <v>3.2000000000000003E-4</v>
      </c>
      <c r="H111" s="11">
        <v>2338.7232800000002</v>
      </c>
      <c r="I111" s="11">
        <v>1.87971</v>
      </c>
      <c r="J111" s="11">
        <v>2321.03586</v>
      </c>
      <c r="K111" s="11">
        <v>7.2080000000000005E-2</v>
      </c>
      <c r="L111" s="11">
        <v>2321.03586</v>
      </c>
      <c r="M111" s="11">
        <v>2.4000000000000001E-4</v>
      </c>
    </row>
    <row r="112" spans="1:13" s="11" customFormat="1" ht="15" x14ac:dyDescent="0.25">
      <c r="A112" s="11" t="s">
        <v>2</v>
      </c>
      <c r="B112" s="11">
        <v>24</v>
      </c>
      <c r="C112" s="11">
        <v>0.7</v>
      </c>
      <c r="D112" s="11">
        <v>2321.03586</v>
      </c>
      <c r="E112" s="11">
        <v>4.0099999999999997E-3</v>
      </c>
      <c r="F112" s="11">
        <v>2321.03586</v>
      </c>
      <c r="G112" s="11">
        <v>3.2000000000000003E-4</v>
      </c>
      <c r="H112" s="11">
        <v>2341.12752</v>
      </c>
      <c r="I112" s="11">
        <v>1.8777299999999999</v>
      </c>
      <c r="J112" s="11">
        <v>2321.03586</v>
      </c>
      <c r="K112" s="11">
        <v>0.25830999999999998</v>
      </c>
      <c r="L112" s="11">
        <v>2321.03586</v>
      </c>
      <c r="M112" s="11">
        <v>2.4000000000000001E-4</v>
      </c>
    </row>
    <row r="113" spans="1:13" s="11" customFormat="1" ht="15" x14ac:dyDescent="0.25">
      <c r="A113" s="11" t="s">
        <v>2</v>
      </c>
      <c r="B113" s="11">
        <v>24</v>
      </c>
      <c r="C113" s="11">
        <v>1</v>
      </c>
      <c r="D113" s="11">
        <v>2338.17283</v>
      </c>
      <c r="E113" s="11">
        <v>0.23563000000000001</v>
      </c>
      <c r="F113" s="11">
        <v>2330.3946900000001</v>
      </c>
      <c r="G113" s="11">
        <v>7.6999999999999996E-4</v>
      </c>
      <c r="H113" s="11">
        <v>2542.5406400000002</v>
      </c>
      <c r="I113" s="11">
        <v>3.0653000000000001</v>
      </c>
      <c r="J113" s="11">
        <v>2341.855</v>
      </c>
      <c r="K113" s="11">
        <v>0.11222</v>
      </c>
      <c r="L113" s="11">
        <v>2340.0079099999998</v>
      </c>
      <c r="M113" s="11">
        <v>5.5999999999999995E-4</v>
      </c>
    </row>
    <row r="114" spans="1:13" s="11" customFormat="1" ht="15" x14ac:dyDescent="0.25">
      <c r="A114" s="11" t="s">
        <v>2</v>
      </c>
      <c r="B114" s="11">
        <v>24</v>
      </c>
      <c r="C114" s="11">
        <v>1</v>
      </c>
      <c r="D114" s="11">
        <v>2520.48</v>
      </c>
      <c r="E114" s="11">
        <v>3.0611700000000002</v>
      </c>
      <c r="F114" s="11">
        <v>2334.3879099999999</v>
      </c>
      <c r="G114" s="11">
        <v>3.5950000000000003E-2</v>
      </c>
      <c r="H114" s="11">
        <v>2343.8542200000002</v>
      </c>
      <c r="I114" s="11">
        <v>2.4470999999999998</v>
      </c>
      <c r="J114" s="11">
        <v>2542.5406400000002</v>
      </c>
      <c r="K114" s="11">
        <v>3.05748</v>
      </c>
      <c r="L114" s="11">
        <v>2336.60421</v>
      </c>
      <c r="M114" s="11">
        <v>5.9999999999999995E-4</v>
      </c>
    </row>
    <row r="115" spans="1:13" s="11" customFormat="1" ht="15" x14ac:dyDescent="0.25">
      <c r="A115" s="11" t="s">
        <v>2</v>
      </c>
      <c r="B115" s="11">
        <v>24</v>
      </c>
      <c r="C115" s="11">
        <v>1</v>
      </c>
      <c r="D115" s="11">
        <v>2381.8296300000002</v>
      </c>
      <c r="E115" s="11">
        <v>3.0807000000000002</v>
      </c>
      <c r="F115" s="11">
        <v>2337.1475500000001</v>
      </c>
      <c r="G115" s="11">
        <v>1.4290000000000001E-2</v>
      </c>
      <c r="H115" s="11">
        <v>2342.3649599999999</v>
      </c>
      <c r="I115" s="11">
        <v>0.22983000000000001</v>
      </c>
      <c r="J115" s="11">
        <v>2542.5406400000002</v>
      </c>
      <c r="K115" s="11">
        <v>3.0578599999999998</v>
      </c>
      <c r="L115" s="11">
        <v>2339.2108800000001</v>
      </c>
      <c r="M115" s="11">
        <v>5.1000000000000004E-4</v>
      </c>
    </row>
    <row r="116" spans="1:13" s="11" customFormat="1" ht="15" x14ac:dyDescent="0.25">
      <c r="A116" s="11" t="s">
        <v>2</v>
      </c>
      <c r="B116" s="11">
        <v>24</v>
      </c>
      <c r="C116" s="11">
        <v>1</v>
      </c>
      <c r="D116" s="11">
        <v>2520.48</v>
      </c>
      <c r="E116" s="11">
        <v>3.0604499999999999</v>
      </c>
      <c r="F116" s="11">
        <v>2333.0004600000002</v>
      </c>
      <c r="G116" s="11">
        <v>0.15085000000000001</v>
      </c>
      <c r="H116" s="11">
        <v>2391.4773799999998</v>
      </c>
      <c r="I116" s="11">
        <v>3.0698400000000001</v>
      </c>
      <c r="J116" s="11">
        <v>2519.9499999999998</v>
      </c>
      <c r="K116" s="11">
        <v>3.05687</v>
      </c>
      <c r="L116" s="11">
        <v>2338.24755</v>
      </c>
      <c r="M116" s="11">
        <v>2.7449999999999999E-2</v>
      </c>
    </row>
    <row r="117" spans="1:13" s="11" customFormat="1" ht="15" x14ac:dyDescent="0.25">
      <c r="A117" s="11" t="s">
        <v>2</v>
      </c>
      <c r="B117" s="11">
        <v>24</v>
      </c>
      <c r="C117" s="11">
        <v>1</v>
      </c>
      <c r="D117" s="11">
        <v>2390.7804299999998</v>
      </c>
      <c r="E117" s="11">
        <v>3.08175</v>
      </c>
      <c r="F117" s="11">
        <v>2337.3942099999999</v>
      </c>
      <c r="G117" s="11">
        <v>1.2700000000000001E-3</v>
      </c>
      <c r="H117" s="11">
        <v>2343.14588</v>
      </c>
      <c r="I117" s="11">
        <v>2.5847099999999998</v>
      </c>
      <c r="J117" s="11">
        <v>2655.5566699999999</v>
      </c>
      <c r="K117" s="11">
        <v>3.0560800000000001</v>
      </c>
      <c r="L117" s="11">
        <v>2336.54421</v>
      </c>
      <c r="M117" s="11">
        <v>9.3100000000000006E-3</v>
      </c>
    </row>
    <row r="118" spans="1:13" s="11" customFormat="1" ht="15" x14ac:dyDescent="0.25">
      <c r="A118" s="11" t="s">
        <v>2</v>
      </c>
      <c r="B118" s="11">
        <v>24</v>
      </c>
      <c r="C118" s="11">
        <v>1</v>
      </c>
      <c r="D118" s="11">
        <v>2522.2831799999999</v>
      </c>
      <c r="E118" s="11">
        <v>3.0695999999999999</v>
      </c>
      <c r="F118" s="11">
        <v>2334.27088</v>
      </c>
      <c r="G118" s="11">
        <v>1.1999999999999999E-3</v>
      </c>
      <c r="H118" s="11">
        <v>2542.9715999999999</v>
      </c>
      <c r="I118" s="11">
        <v>3.0560800000000001</v>
      </c>
      <c r="J118" s="11">
        <v>2654.42</v>
      </c>
      <c r="K118" s="11">
        <v>3.0576500000000002</v>
      </c>
      <c r="L118" s="11">
        <v>2335.4275499999999</v>
      </c>
      <c r="M118" s="11">
        <v>1.213E-2</v>
      </c>
    </row>
    <row r="119" spans="1:13" s="11" customFormat="1" ht="15" x14ac:dyDescent="0.25">
      <c r="A119" s="11" t="s">
        <v>2</v>
      </c>
      <c r="B119" s="11">
        <v>24</v>
      </c>
      <c r="C119" s="11">
        <v>1</v>
      </c>
      <c r="D119" s="11">
        <v>2520.48</v>
      </c>
      <c r="E119" s="11">
        <v>3.0766800000000001</v>
      </c>
      <c r="F119" s="11">
        <v>2340.2975499999998</v>
      </c>
      <c r="G119" s="11">
        <v>3.9010000000000003E-2</v>
      </c>
      <c r="H119" s="11">
        <v>2386.6254100000001</v>
      </c>
      <c r="I119" s="11">
        <v>3.06142</v>
      </c>
      <c r="J119" s="11">
        <v>2542.5406400000002</v>
      </c>
      <c r="K119" s="11">
        <v>3.0613700000000001</v>
      </c>
      <c r="L119" s="11">
        <v>2330.3946900000001</v>
      </c>
      <c r="M119" s="11">
        <v>3.63E-3</v>
      </c>
    </row>
    <row r="120" spans="1:13" s="11" customFormat="1" ht="15" x14ac:dyDescent="0.25">
      <c r="A120" s="11" t="s">
        <v>2</v>
      </c>
      <c r="B120" s="11">
        <v>24</v>
      </c>
      <c r="C120" s="11">
        <v>1</v>
      </c>
      <c r="D120" s="11">
        <v>2378.4699999999998</v>
      </c>
      <c r="E120" s="11">
        <v>3.0613700000000001</v>
      </c>
      <c r="F120" s="11">
        <v>2339.78622</v>
      </c>
      <c r="G120" s="11">
        <v>3.628E-2</v>
      </c>
      <c r="H120" s="11">
        <v>2383.7666800000002</v>
      </c>
      <c r="I120" s="11">
        <v>3.0585800000000001</v>
      </c>
      <c r="J120" s="11">
        <v>2340.4318499999999</v>
      </c>
      <c r="K120" s="11">
        <v>0.22645999999999999</v>
      </c>
      <c r="L120" s="11">
        <v>2331.8240900000001</v>
      </c>
      <c r="M120" s="11">
        <v>1.3500000000000001E-3</v>
      </c>
    </row>
    <row r="121" spans="1:13" s="11" customFormat="1" ht="15" x14ac:dyDescent="0.25">
      <c r="A121" s="11" t="s">
        <v>2</v>
      </c>
      <c r="B121" s="11">
        <v>24</v>
      </c>
      <c r="C121" s="11">
        <v>1</v>
      </c>
      <c r="D121" s="11">
        <v>2411.66777</v>
      </c>
      <c r="E121" s="11">
        <v>3.07497</v>
      </c>
      <c r="F121" s="11">
        <v>2334.1308800000002</v>
      </c>
      <c r="G121" s="11">
        <v>1.14E-3</v>
      </c>
      <c r="H121" s="11">
        <v>2341.2591900000002</v>
      </c>
      <c r="I121" s="11">
        <v>0.47452</v>
      </c>
      <c r="J121" s="11">
        <v>2655.5566699999999</v>
      </c>
      <c r="K121" s="11">
        <v>3.05606</v>
      </c>
      <c r="L121" s="11">
        <v>2335.7208799999999</v>
      </c>
      <c r="M121" s="11">
        <v>1.83E-3</v>
      </c>
    </row>
    <row r="122" spans="1:13" s="11" customFormat="1" ht="15" x14ac:dyDescent="0.25">
      <c r="A122" s="11" t="s">
        <v>2</v>
      </c>
      <c r="B122" s="11">
        <v>24</v>
      </c>
      <c r="C122" s="11">
        <v>1</v>
      </c>
      <c r="D122" s="11">
        <v>2339.9370600000002</v>
      </c>
      <c r="E122" s="11">
        <v>0.41643999999999998</v>
      </c>
      <c r="F122" s="11">
        <v>2341.08421</v>
      </c>
      <c r="G122" s="11">
        <v>2.9409999999999999E-2</v>
      </c>
      <c r="H122" s="11">
        <v>2379.7649700000002</v>
      </c>
      <c r="I122" s="11">
        <v>3.05741</v>
      </c>
      <c r="J122" s="11">
        <v>2655.5566699999999</v>
      </c>
      <c r="K122" s="11">
        <v>3.0582799999999999</v>
      </c>
      <c r="L122" s="11">
        <v>2332.7313600000002</v>
      </c>
      <c r="M122" s="11">
        <v>2.3900000000000002E-3</v>
      </c>
    </row>
    <row r="123" spans="1:13" s="11" customFormat="1" ht="15" x14ac:dyDescent="0.25">
      <c r="A123" s="11" t="s">
        <v>2</v>
      </c>
      <c r="B123" s="11">
        <v>100</v>
      </c>
      <c r="C123" s="11">
        <v>0.4</v>
      </c>
      <c r="D123" s="11">
        <v>45961.040820000002</v>
      </c>
      <c r="E123" s="11">
        <v>3.3762799999999999</v>
      </c>
      <c r="F123" s="11">
        <v>43718.270020000004</v>
      </c>
      <c r="G123" s="11">
        <v>2.99E-3</v>
      </c>
      <c r="H123" s="11">
        <v>46845.823660000002</v>
      </c>
      <c r="I123" s="11">
        <v>0.95974999999999999</v>
      </c>
      <c r="J123" s="11">
        <v>45670.189200000001</v>
      </c>
      <c r="K123" s="11">
        <v>1.0195700000000001</v>
      </c>
      <c r="L123" s="11">
        <v>46301.886030000001</v>
      </c>
      <c r="M123" s="11">
        <v>1.89E-3</v>
      </c>
    </row>
    <row r="124" spans="1:13" s="11" customFormat="1" ht="15" x14ac:dyDescent="0.25">
      <c r="A124" s="11" t="s">
        <v>2</v>
      </c>
      <c r="B124" s="11">
        <v>100</v>
      </c>
      <c r="C124" s="11">
        <v>0.4</v>
      </c>
      <c r="D124" s="11">
        <v>47092.760970000003</v>
      </c>
      <c r="E124" s="11">
        <v>7.45939</v>
      </c>
      <c r="F124" s="11">
        <v>43718.270020000004</v>
      </c>
      <c r="G124" s="11">
        <v>8.8999999999999995E-4</v>
      </c>
      <c r="H124" s="11">
        <v>46544.655590000002</v>
      </c>
      <c r="I124" s="11">
        <v>0.74934999999999996</v>
      </c>
      <c r="J124" s="11">
        <v>45884.614119999998</v>
      </c>
      <c r="K124" s="11">
        <v>0.71699000000000002</v>
      </c>
      <c r="L124" s="11">
        <v>43885.442289999999</v>
      </c>
      <c r="M124" s="11">
        <v>1.1100000000000001E-3</v>
      </c>
    </row>
    <row r="125" spans="1:13" s="11" customFormat="1" ht="15" x14ac:dyDescent="0.25">
      <c r="A125" s="11" t="s">
        <v>2</v>
      </c>
      <c r="B125" s="11">
        <v>100</v>
      </c>
      <c r="C125" s="11">
        <v>0.4</v>
      </c>
      <c r="D125" s="11">
        <v>47104.733460000003</v>
      </c>
      <c r="E125" s="11">
        <v>12.54548</v>
      </c>
      <c r="F125" s="11">
        <v>43718.270020000004</v>
      </c>
      <c r="G125" s="11">
        <v>8.8999999999999995E-4</v>
      </c>
      <c r="H125" s="11">
        <v>46851.563470000001</v>
      </c>
      <c r="I125" s="11">
        <v>0.47674</v>
      </c>
      <c r="J125" s="11">
        <v>46215.478499999997</v>
      </c>
      <c r="K125" s="11">
        <v>0.90830999999999995</v>
      </c>
      <c r="L125" s="11">
        <v>46896.445590000003</v>
      </c>
      <c r="M125" s="11">
        <v>1.09E-3</v>
      </c>
    </row>
    <row r="126" spans="1:13" s="11" customFormat="1" ht="15" x14ac:dyDescent="0.25">
      <c r="A126" s="11" t="s">
        <v>2</v>
      </c>
      <c r="B126" s="11">
        <v>100</v>
      </c>
      <c r="C126" s="11">
        <v>0.4</v>
      </c>
      <c r="D126" s="11">
        <v>52646.486810000002</v>
      </c>
      <c r="E126" s="11">
        <v>12.637930000000001</v>
      </c>
      <c r="F126" s="11">
        <v>43718.270020000004</v>
      </c>
      <c r="G126" s="11">
        <v>9.1E-4</v>
      </c>
      <c r="H126" s="11">
        <v>46846.546110000003</v>
      </c>
      <c r="I126" s="11">
        <v>0.59896000000000005</v>
      </c>
      <c r="J126" s="11">
        <v>46902.33294</v>
      </c>
      <c r="K126" s="11">
        <v>0.80918000000000001</v>
      </c>
      <c r="L126" s="11">
        <v>45970.67699</v>
      </c>
      <c r="M126" s="11">
        <v>1.41E-3</v>
      </c>
    </row>
    <row r="127" spans="1:13" s="11" customFormat="1" ht="15" x14ac:dyDescent="0.25">
      <c r="A127" s="11" t="s">
        <v>2</v>
      </c>
      <c r="B127" s="11">
        <v>100</v>
      </c>
      <c r="C127" s="11">
        <v>0.4</v>
      </c>
      <c r="D127" s="11">
        <v>50595.834840000003</v>
      </c>
      <c r="E127" s="11">
        <v>12.58436</v>
      </c>
      <c r="F127" s="11">
        <v>43718.270020000004</v>
      </c>
      <c r="G127" s="11">
        <v>9.2000000000000003E-4</v>
      </c>
      <c r="H127" s="11">
        <v>45404.271869999997</v>
      </c>
      <c r="I127" s="11">
        <v>1.08853</v>
      </c>
      <c r="J127" s="11">
        <v>45884.246829999996</v>
      </c>
      <c r="K127" s="11">
        <v>0.67971999999999999</v>
      </c>
      <c r="L127" s="11">
        <v>45578.163659999998</v>
      </c>
      <c r="M127" s="11">
        <v>2.48E-3</v>
      </c>
    </row>
    <row r="128" spans="1:13" s="11" customFormat="1" ht="15" x14ac:dyDescent="0.25">
      <c r="A128" s="11" t="s">
        <v>2</v>
      </c>
      <c r="B128" s="11">
        <v>100</v>
      </c>
      <c r="C128" s="11">
        <v>0.4</v>
      </c>
      <c r="D128" s="11">
        <v>46596.47565</v>
      </c>
      <c r="E128" s="11">
        <v>10.234769999999999</v>
      </c>
      <c r="F128" s="11">
        <v>43718.270020000004</v>
      </c>
      <c r="G128" s="11">
        <v>8.8999999999999995E-4</v>
      </c>
      <c r="H128" s="11">
        <v>45140.527620000001</v>
      </c>
      <c r="I128" s="11">
        <v>0.56694999999999995</v>
      </c>
      <c r="J128" s="11">
        <v>47000.298159999998</v>
      </c>
      <c r="K128" s="11">
        <v>1.05969</v>
      </c>
      <c r="L128" s="11">
        <v>45472.475590000002</v>
      </c>
      <c r="M128" s="11">
        <v>1.07E-3</v>
      </c>
    </row>
    <row r="129" spans="1:13" s="11" customFormat="1" ht="15" x14ac:dyDescent="0.25">
      <c r="A129" s="11" t="s">
        <v>2</v>
      </c>
      <c r="B129" s="11">
        <v>100</v>
      </c>
      <c r="C129" s="11">
        <v>0.4</v>
      </c>
      <c r="D129" s="11">
        <v>52646.486810000002</v>
      </c>
      <c r="E129" s="11">
        <v>12.63616</v>
      </c>
      <c r="F129" s="11">
        <v>43718.270020000004</v>
      </c>
      <c r="G129" s="11">
        <v>9.3000000000000005E-4</v>
      </c>
      <c r="H129" s="11">
        <v>45146.525269999998</v>
      </c>
      <c r="I129" s="11">
        <v>0.95238999999999996</v>
      </c>
      <c r="J129" s="11">
        <v>46857.27289</v>
      </c>
      <c r="K129" s="11">
        <v>1.63287</v>
      </c>
      <c r="L129" s="11">
        <v>46801.258390000003</v>
      </c>
      <c r="M129" s="11">
        <v>3.81E-3</v>
      </c>
    </row>
    <row r="130" spans="1:13" s="11" customFormat="1" ht="15" x14ac:dyDescent="0.25">
      <c r="A130" s="11" t="s">
        <v>2</v>
      </c>
      <c r="B130" s="11">
        <v>100</v>
      </c>
      <c r="C130" s="11">
        <v>0.4</v>
      </c>
      <c r="D130" s="11">
        <v>50596.838669999997</v>
      </c>
      <c r="E130" s="11">
        <v>12.632540000000001</v>
      </c>
      <c r="F130" s="11">
        <v>43718.270020000004</v>
      </c>
      <c r="G130" s="11">
        <v>9.5E-4</v>
      </c>
      <c r="H130" s="11">
        <v>46306.141259999997</v>
      </c>
      <c r="I130" s="11">
        <v>0.54037999999999997</v>
      </c>
      <c r="J130" s="11">
        <v>46553.496529999997</v>
      </c>
      <c r="K130" s="11">
        <v>1.0089999999999999</v>
      </c>
      <c r="L130" s="11">
        <v>46389.264170000002</v>
      </c>
      <c r="M130" s="11">
        <v>1.07E-3</v>
      </c>
    </row>
    <row r="131" spans="1:13" s="11" customFormat="1" ht="15" x14ac:dyDescent="0.25">
      <c r="A131" s="11" t="s">
        <v>2</v>
      </c>
      <c r="B131" s="11">
        <v>100</v>
      </c>
      <c r="C131" s="11">
        <v>0.4</v>
      </c>
      <c r="D131" s="11">
        <v>47502.993979999999</v>
      </c>
      <c r="E131" s="11">
        <v>12.58892</v>
      </c>
      <c r="F131" s="11">
        <v>43718.270020000004</v>
      </c>
      <c r="G131" s="11">
        <v>1.1800000000000001E-3</v>
      </c>
      <c r="H131" s="11">
        <v>45801.827879999997</v>
      </c>
      <c r="I131" s="11">
        <v>0.38979000000000003</v>
      </c>
      <c r="J131" s="11">
        <v>46935.41143</v>
      </c>
      <c r="K131" s="11">
        <v>1.23736</v>
      </c>
      <c r="L131" s="11">
        <v>44394.1783</v>
      </c>
      <c r="M131" s="11">
        <v>1.25E-3</v>
      </c>
    </row>
    <row r="132" spans="1:13" s="11" customFormat="1" ht="15" x14ac:dyDescent="0.25">
      <c r="A132" s="11" t="s">
        <v>2</v>
      </c>
      <c r="B132" s="11">
        <v>100</v>
      </c>
      <c r="C132" s="11">
        <v>0.4</v>
      </c>
      <c r="D132" s="11">
        <v>49202.951260000002</v>
      </c>
      <c r="E132" s="11">
        <v>12.618930000000001</v>
      </c>
      <c r="F132" s="11">
        <v>43718.270020000004</v>
      </c>
      <c r="G132" s="11">
        <v>9.2000000000000003E-4</v>
      </c>
      <c r="H132" s="11">
        <v>44631.970329999996</v>
      </c>
      <c r="I132" s="11">
        <v>1.67283</v>
      </c>
      <c r="J132" s="11">
        <v>46862.811990000002</v>
      </c>
      <c r="K132" s="11">
        <v>1.2038500000000001</v>
      </c>
      <c r="L132" s="11">
        <v>46022.292889999997</v>
      </c>
      <c r="M132" s="11">
        <v>1.08E-3</v>
      </c>
    </row>
    <row r="133" spans="1:13" s="11" customFormat="1" ht="15" x14ac:dyDescent="0.25">
      <c r="A133" s="11" t="s">
        <v>2</v>
      </c>
      <c r="B133" s="11">
        <v>100</v>
      </c>
      <c r="C133" s="11">
        <v>0.7</v>
      </c>
      <c r="D133" s="11">
        <v>39637.587440000003</v>
      </c>
      <c r="E133" s="11">
        <v>30.603999999999999</v>
      </c>
      <c r="F133" s="11">
        <v>36722.061999999998</v>
      </c>
      <c r="G133" s="11">
        <v>2.7449999999999999E-2</v>
      </c>
      <c r="H133" s="11">
        <v>36739.022400000002</v>
      </c>
      <c r="I133" s="11">
        <v>13.07536</v>
      </c>
      <c r="J133" s="11">
        <v>37367.054649999998</v>
      </c>
      <c r="K133" s="11">
        <v>30.577380000000002</v>
      </c>
      <c r="L133" s="11">
        <v>36589.530039999998</v>
      </c>
      <c r="M133" s="11">
        <v>4.0600000000000002E-3</v>
      </c>
    </row>
    <row r="134" spans="1:13" s="11" customFormat="1" ht="15" x14ac:dyDescent="0.25">
      <c r="A134" s="11" t="s">
        <v>2</v>
      </c>
      <c r="B134" s="11">
        <v>100</v>
      </c>
      <c r="C134" s="11">
        <v>0.7</v>
      </c>
      <c r="D134" s="11">
        <v>39492.267520000001</v>
      </c>
      <c r="E134" s="11">
        <v>30.580290000000002</v>
      </c>
      <c r="F134" s="11">
        <v>36848.21329</v>
      </c>
      <c r="G134" s="11">
        <v>5.4120000000000001E-2</v>
      </c>
      <c r="H134" s="11">
        <v>36493.467960000002</v>
      </c>
      <c r="I134" s="11">
        <v>9.2505900000000008</v>
      </c>
      <c r="J134" s="11">
        <v>38045.208169999998</v>
      </c>
      <c r="K134" s="11">
        <v>30.591069999999998</v>
      </c>
      <c r="L134" s="11">
        <v>36838.078609999997</v>
      </c>
      <c r="M134" s="11">
        <v>8.1600000000000006E-3</v>
      </c>
    </row>
    <row r="135" spans="1:13" s="11" customFormat="1" ht="15" x14ac:dyDescent="0.25">
      <c r="A135" s="11" t="s">
        <v>2</v>
      </c>
      <c r="B135" s="11">
        <v>100</v>
      </c>
      <c r="C135" s="11">
        <v>0.7</v>
      </c>
      <c r="D135" s="11">
        <v>39634.592879999997</v>
      </c>
      <c r="E135" s="11">
        <v>30.58381</v>
      </c>
      <c r="F135" s="11">
        <v>36904.773459999997</v>
      </c>
      <c r="G135" s="11">
        <v>5.4599999999999996E-3</v>
      </c>
      <c r="H135" s="11">
        <v>36948.907570000003</v>
      </c>
      <c r="I135" s="11">
        <v>30.589359999999999</v>
      </c>
      <c r="J135" s="11">
        <v>36972.940779999997</v>
      </c>
      <c r="K135" s="11">
        <v>30.5883</v>
      </c>
      <c r="L135" s="11">
        <v>36893.239410000002</v>
      </c>
      <c r="M135" s="11">
        <v>3.13E-3</v>
      </c>
    </row>
    <row r="136" spans="1:13" s="11" customFormat="1" ht="15" x14ac:dyDescent="0.25">
      <c r="A136" s="11" t="s">
        <v>2</v>
      </c>
      <c r="B136" s="11">
        <v>100</v>
      </c>
      <c r="C136" s="11">
        <v>0.7</v>
      </c>
      <c r="D136" s="11">
        <v>38650.966419999997</v>
      </c>
      <c r="E136" s="11">
        <v>30.622319999999998</v>
      </c>
      <c r="F136" s="11">
        <v>36533.893900000003</v>
      </c>
      <c r="G136" s="11">
        <v>1.6000000000000001E-3</v>
      </c>
      <c r="H136" s="11">
        <v>36651.630219999999</v>
      </c>
      <c r="I136" s="11">
        <v>6.4083699999999997</v>
      </c>
      <c r="J136" s="11">
        <v>36892.211450000003</v>
      </c>
      <c r="K136" s="11">
        <v>10.98419</v>
      </c>
      <c r="L136" s="11">
        <v>36787.923190000001</v>
      </c>
      <c r="M136" s="11">
        <v>1.451E-2</v>
      </c>
    </row>
    <row r="137" spans="1:13" s="11" customFormat="1" ht="15" x14ac:dyDescent="0.25">
      <c r="A137" s="11" t="s">
        <v>2</v>
      </c>
      <c r="B137" s="11">
        <v>100</v>
      </c>
      <c r="C137" s="11">
        <v>0.7</v>
      </c>
      <c r="D137" s="11">
        <v>39634.62311</v>
      </c>
      <c r="E137" s="11">
        <v>30.573149999999998</v>
      </c>
      <c r="F137" s="11">
        <v>36852.317439999999</v>
      </c>
      <c r="G137" s="11">
        <v>2.4209999999999999E-2</v>
      </c>
      <c r="H137" s="11">
        <v>36518.576110000002</v>
      </c>
      <c r="I137" s="11">
        <v>1.3163899999999999</v>
      </c>
      <c r="J137" s="11">
        <v>37728.56942</v>
      </c>
      <c r="K137" s="11">
        <v>30.576699999999999</v>
      </c>
      <c r="L137" s="11">
        <v>36771.014109999996</v>
      </c>
      <c r="M137" s="11">
        <v>1.3799999999999999E-3</v>
      </c>
    </row>
    <row r="138" spans="1:13" s="11" customFormat="1" ht="15" x14ac:dyDescent="0.25">
      <c r="A138" s="11" t="s">
        <v>2</v>
      </c>
      <c r="B138" s="11">
        <v>100</v>
      </c>
      <c r="C138" s="11">
        <v>0.7</v>
      </c>
      <c r="D138" s="11">
        <v>36913.341849999997</v>
      </c>
      <c r="E138" s="11">
        <v>30.574269999999999</v>
      </c>
      <c r="F138" s="11">
        <v>36777.400569999998</v>
      </c>
      <c r="G138" s="11">
        <v>1.4959999999999999E-2</v>
      </c>
      <c r="H138" s="11">
        <v>36902.787129999997</v>
      </c>
      <c r="I138" s="11">
        <v>4.5640299999999998</v>
      </c>
      <c r="J138" s="11">
        <v>37935.921770000001</v>
      </c>
      <c r="K138" s="11">
        <v>30.593699999999998</v>
      </c>
      <c r="L138" s="11">
        <v>36689.938670000003</v>
      </c>
      <c r="M138" s="11">
        <v>8.3400000000000002E-3</v>
      </c>
    </row>
    <row r="139" spans="1:13" s="11" customFormat="1" ht="15" x14ac:dyDescent="0.25">
      <c r="A139" s="11" t="s">
        <v>2</v>
      </c>
      <c r="B139" s="11">
        <v>100</v>
      </c>
      <c r="C139" s="11">
        <v>0.7</v>
      </c>
      <c r="D139" s="11">
        <v>38264.280070000001</v>
      </c>
      <c r="E139" s="11">
        <v>30.58653</v>
      </c>
      <c r="F139" s="11">
        <v>36868.120640000001</v>
      </c>
      <c r="G139" s="11">
        <v>2.1510000000000001E-2</v>
      </c>
      <c r="H139" s="11">
        <v>36228.158779999998</v>
      </c>
      <c r="I139" s="11">
        <v>5.7430300000000001</v>
      </c>
      <c r="J139" s="11">
        <v>37708.865510000003</v>
      </c>
      <c r="K139" s="11">
        <v>30.622129999999999</v>
      </c>
      <c r="L139" s="11">
        <v>36449.260150000002</v>
      </c>
      <c r="M139" s="11">
        <v>2.7499999999999998E-3</v>
      </c>
    </row>
    <row r="140" spans="1:13" s="11" customFormat="1" ht="15" x14ac:dyDescent="0.25">
      <c r="A140" s="11" t="s">
        <v>2</v>
      </c>
      <c r="B140" s="11">
        <v>100</v>
      </c>
      <c r="C140" s="11">
        <v>0.7</v>
      </c>
      <c r="D140" s="11">
        <v>39637.587440000003</v>
      </c>
      <c r="E140" s="11">
        <v>30.62426</v>
      </c>
      <c r="F140" s="11">
        <v>36760.45233</v>
      </c>
      <c r="G140" s="11">
        <v>3.4250000000000003E-2</v>
      </c>
      <c r="H140" s="11">
        <v>36255.70246</v>
      </c>
      <c r="I140" s="11">
        <v>5.9404300000000001</v>
      </c>
      <c r="J140" s="11">
        <v>36759.307269999998</v>
      </c>
      <c r="K140" s="11">
        <v>12.229979999999999</v>
      </c>
      <c r="L140" s="11">
        <v>36659.920039999997</v>
      </c>
      <c r="M140" s="11">
        <v>1.8790000000000001E-2</v>
      </c>
    </row>
    <row r="141" spans="1:13" s="11" customFormat="1" ht="15" x14ac:dyDescent="0.25">
      <c r="A141" s="11" t="s">
        <v>2</v>
      </c>
      <c r="B141" s="11">
        <v>100</v>
      </c>
      <c r="C141" s="11">
        <v>0.7</v>
      </c>
      <c r="D141" s="11">
        <v>38638.413059999999</v>
      </c>
      <c r="E141" s="11">
        <v>30.583590000000001</v>
      </c>
      <c r="F141" s="11">
        <v>36104.58423</v>
      </c>
      <c r="G141" s="11">
        <v>7.6400000000000001E-3</v>
      </c>
      <c r="H141" s="11">
        <v>36364.736210000003</v>
      </c>
      <c r="I141" s="11">
        <v>5.9719300000000004</v>
      </c>
      <c r="J141" s="11">
        <v>37728.346700000002</v>
      </c>
      <c r="K141" s="11">
        <v>30.60303</v>
      </c>
      <c r="L141" s="11">
        <v>36521.645329999999</v>
      </c>
      <c r="M141" s="11">
        <v>2.2919999999999999E-2</v>
      </c>
    </row>
    <row r="142" spans="1:13" s="11" customFormat="1" ht="15" x14ac:dyDescent="0.25">
      <c r="A142" s="11" t="s">
        <v>2</v>
      </c>
      <c r="B142" s="11">
        <v>100</v>
      </c>
      <c r="C142" s="11">
        <v>0.7</v>
      </c>
      <c r="D142" s="11">
        <v>37884.481350000002</v>
      </c>
      <c r="E142" s="11">
        <v>30.585509999999999</v>
      </c>
      <c r="F142" s="11">
        <v>36307.242420000002</v>
      </c>
      <c r="G142" s="11">
        <v>2.2450000000000001E-2</v>
      </c>
      <c r="H142" s="11">
        <v>36644.462010000003</v>
      </c>
      <c r="I142" s="11">
        <v>5.95878</v>
      </c>
      <c r="J142" s="11">
        <v>37127.305820000001</v>
      </c>
      <c r="K142" s="11">
        <v>30.56823</v>
      </c>
      <c r="L142" s="11">
        <v>36616.001929999999</v>
      </c>
      <c r="M142" s="11">
        <v>3.3E-3</v>
      </c>
    </row>
    <row r="143" spans="1:13" s="11" customFormat="1" ht="15" x14ac:dyDescent="0.25">
      <c r="A143" s="11" t="s">
        <v>2</v>
      </c>
      <c r="B143" s="11">
        <v>100</v>
      </c>
      <c r="C143" s="11">
        <v>1</v>
      </c>
      <c r="D143" s="11">
        <v>35669.694770000002</v>
      </c>
      <c r="E143" s="11">
        <v>0.14681</v>
      </c>
      <c r="F143" s="11">
        <v>35673.601280000003</v>
      </c>
      <c r="G143" s="11">
        <v>1.08E-3</v>
      </c>
      <c r="H143" s="11">
        <v>35894.24151</v>
      </c>
      <c r="I143" s="11">
        <v>15.95994</v>
      </c>
      <c r="J143" s="11">
        <v>36079.54999</v>
      </c>
      <c r="K143" s="11">
        <v>47.250390000000003</v>
      </c>
      <c r="L143" s="11">
        <v>35669.694770000002</v>
      </c>
      <c r="M143" s="11">
        <v>1.06E-3</v>
      </c>
    </row>
    <row r="144" spans="1:13" s="11" customFormat="1" ht="15" x14ac:dyDescent="0.25">
      <c r="A144" s="11" t="s">
        <v>2</v>
      </c>
      <c r="B144" s="11">
        <v>100</v>
      </c>
      <c r="C144" s="11">
        <v>1</v>
      </c>
      <c r="D144" s="11">
        <v>35669.694770000002</v>
      </c>
      <c r="E144" s="11">
        <v>1.7069999999999998E-2</v>
      </c>
      <c r="F144" s="11">
        <v>35673.601280000003</v>
      </c>
      <c r="G144" s="11">
        <v>1.08E-3</v>
      </c>
      <c r="H144" s="11">
        <v>35897.215830000001</v>
      </c>
      <c r="I144" s="11">
        <v>17.950589999999998</v>
      </c>
      <c r="J144" s="11">
        <v>36423.15756</v>
      </c>
      <c r="K144" s="11">
        <v>77.521910000000005</v>
      </c>
      <c r="L144" s="11">
        <v>35669.694770000002</v>
      </c>
      <c r="M144" s="11">
        <v>1.0499999999999999E-3</v>
      </c>
    </row>
    <row r="145" spans="1:13" s="11" customFormat="1" ht="15" x14ac:dyDescent="0.25">
      <c r="A145" s="11" t="s">
        <v>2</v>
      </c>
      <c r="B145" s="11">
        <v>100</v>
      </c>
      <c r="C145" s="11">
        <v>1</v>
      </c>
      <c r="D145" s="11">
        <v>35669.694770000002</v>
      </c>
      <c r="E145" s="11">
        <v>1.678E-2</v>
      </c>
      <c r="F145" s="11">
        <v>35673.601280000003</v>
      </c>
      <c r="G145" s="11">
        <v>1.08E-3</v>
      </c>
      <c r="H145" s="11">
        <v>36120.711159999999</v>
      </c>
      <c r="I145" s="11">
        <v>20.2529</v>
      </c>
      <c r="J145" s="11">
        <v>36279.717040000003</v>
      </c>
      <c r="K145" s="11">
        <v>77.487549999999999</v>
      </c>
      <c r="L145" s="11">
        <v>35669.694770000002</v>
      </c>
      <c r="M145" s="11">
        <v>1.0499999999999999E-3</v>
      </c>
    </row>
    <row r="146" spans="1:13" s="11" customFormat="1" ht="15" x14ac:dyDescent="0.25">
      <c r="A146" s="11" t="s">
        <v>2</v>
      </c>
      <c r="B146" s="11">
        <v>100</v>
      </c>
      <c r="C146" s="11">
        <v>1</v>
      </c>
      <c r="D146" s="11">
        <v>35669.694770000002</v>
      </c>
      <c r="E146" s="11">
        <v>1.7139999999999999E-2</v>
      </c>
      <c r="F146" s="11">
        <v>35673.601280000003</v>
      </c>
      <c r="G146" s="11">
        <v>1.08E-3</v>
      </c>
      <c r="H146" s="11">
        <v>36119.287900000003</v>
      </c>
      <c r="I146" s="11">
        <v>19.449449999999999</v>
      </c>
      <c r="J146" s="11">
        <v>36621.37444</v>
      </c>
      <c r="K146" s="11">
        <v>77.528530000000003</v>
      </c>
      <c r="L146" s="11">
        <v>35669.694770000002</v>
      </c>
      <c r="M146" s="11">
        <v>1.0499999999999999E-3</v>
      </c>
    </row>
    <row r="147" spans="1:13" s="11" customFormat="1" ht="15" x14ac:dyDescent="0.25">
      <c r="A147" s="11" t="s">
        <v>2</v>
      </c>
      <c r="B147" s="11">
        <v>100</v>
      </c>
      <c r="C147" s="11">
        <v>1</v>
      </c>
      <c r="D147" s="11">
        <v>35669.694770000002</v>
      </c>
      <c r="E147" s="11">
        <v>1.66E-2</v>
      </c>
      <c r="F147" s="11">
        <v>35673.601280000003</v>
      </c>
      <c r="G147" s="11">
        <v>1.07E-3</v>
      </c>
      <c r="H147" s="11">
        <v>35850.236389999998</v>
      </c>
      <c r="I147" s="11">
        <v>59.747</v>
      </c>
      <c r="J147" s="11">
        <v>36161.096669999999</v>
      </c>
      <c r="K147" s="11">
        <v>77.486159999999998</v>
      </c>
      <c r="L147" s="11">
        <v>35669.694770000002</v>
      </c>
      <c r="M147" s="11">
        <v>1.0499999999999999E-3</v>
      </c>
    </row>
    <row r="148" spans="1:13" s="11" customFormat="1" ht="15" x14ac:dyDescent="0.25">
      <c r="A148" s="11" t="s">
        <v>2</v>
      </c>
      <c r="B148" s="11">
        <v>100</v>
      </c>
      <c r="C148" s="11">
        <v>1</v>
      </c>
      <c r="D148" s="11">
        <v>35669.694770000002</v>
      </c>
      <c r="E148" s="11">
        <v>1.7409999999999998E-2</v>
      </c>
      <c r="F148" s="11">
        <v>35673.601280000003</v>
      </c>
      <c r="G148" s="11">
        <v>1.08E-3</v>
      </c>
      <c r="H148" s="11">
        <v>36112.962290000003</v>
      </c>
      <c r="I148" s="11">
        <v>58.318129999999996</v>
      </c>
      <c r="J148" s="11">
        <v>36122.304889999999</v>
      </c>
      <c r="K148" s="11">
        <v>61.296259999999997</v>
      </c>
      <c r="L148" s="11">
        <v>35669.694770000002</v>
      </c>
      <c r="M148" s="11">
        <v>1.0499999999999999E-3</v>
      </c>
    </row>
    <row r="149" spans="1:13" s="11" customFormat="1" ht="15" x14ac:dyDescent="0.25">
      <c r="A149" s="11" t="s">
        <v>2</v>
      </c>
      <c r="B149" s="11">
        <v>100</v>
      </c>
      <c r="C149" s="11">
        <v>1</v>
      </c>
      <c r="D149" s="11">
        <v>35669.694770000002</v>
      </c>
      <c r="E149" s="11">
        <v>1.677E-2</v>
      </c>
      <c r="F149" s="11">
        <v>35673.601280000003</v>
      </c>
      <c r="G149" s="11">
        <v>1.07E-3</v>
      </c>
      <c r="H149" s="11">
        <v>36010.489970000002</v>
      </c>
      <c r="I149" s="11">
        <v>12.12134</v>
      </c>
      <c r="J149" s="11">
        <v>36279.717040000003</v>
      </c>
      <c r="K149" s="11">
        <v>77.488640000000004</v>
      </c>
      <c r="L149" s="11">
        <v>35669.694770000002</v>
      </c>
      <c r="M149" s="11">
        <v>1.0499999999999999E-3</v>
      </c>
    </row>
    <row r="150" spans="1:13" s="11" customFormat="1" ht="15" x14ac:dyDescent="0.25">
      <c r="A150" s="11" t="s">
        <v>2</v>
      </c>
      <c r="B150" s="11">
        <v>100</v>
      </c>
      <c r="C150" s="11">
        <v>1</v>
      </c>
      <c r="D150" s="11">
        <v>35669.694770000002</v>
      </c>
      <c r="E150" s="11">
        <v>1.711E-2</v>
      </c>
      <c r="F150" s="11">
        <v>35673.601280000003</v>
      </c>
      <c r="G150" s="11">
        <v>1.08E-3</v>
      </c>
      <c r="H150" s="11">
        <v>36089.872510000001</v>
      </c>
      <c r="I150" s="11">
        <v>31.097580000000001</v>
      </c>
      <c r="J150" s="11">
        <v>36241.53714</v>
      </c>
      <c r="K150" s="11">
        <v>77.525630000000007</v>
      </c>
      <c r="L150" s="11">
        <v>35669.694770000002</v>
      </c>
      <c r="M150" s="11">
        <v>1.0499999999999999E-3</v>
      </c>
    </row>
    <row r="151" spans="1:13" s="11" customFormat="1" ht="15" x14ac:dyDescent="0.25">
      <c r="A151" s="11" t="s">
        <v>2</v>
      </c>
      <c r="B151" s="11">
        <v>100</v>
      </c>
      <c r="C151" s="11">
        <v>1</v>
      </c>
      <c r="D151" s="11">
        <v>35669.694770000002</v>
      </c>
      <c r="E151" s="11">
        <v>1.7069999999999998E-2</v>
      </c>
      <c r="F151" s="11">
        <v>35673.601280000003</v>
      </c>
      <c r="G151" s="11">
        <v>1.07E-3</v>
      </c>
      <c r="H151" s="11">
        <v>35761.239710000002</v>
      </c>
      <c r="I151" s="11">
        <v>22.987649999999999</v>
      </c>
      <c r="J151" s="11">
        <v>36279.717040000003</v>
      </c>
      <c r="K151" s="11">
        <v>77.51549</v>
      </c>
      <c r="L151" s="11">
        <v>35669.694770000002</v>
      </c>
      <c r="M151" s="11">
        <v>1.0499999999999999E-3</v>
      </c>
    </row>
    <row r="152" spans="1:13" s="11" customFormat="1" ht="15" x14ac:dyDescent="0.25">
      <c r="A152" s="11" t="s">
        <v>2</v>
      </c>
      <c r="B152" s="11">
        <v>100</v>
      </c>
      <c r="C152" s="11">
        <v>1</v>
      </c>
      <c r="D152" s="11">
        <v>35669.694770000002</v>
      </c>
      <c r="E152" s="11">
        <v>1.6750000000000001E-2</v>
      </c>
      <c r="F152" s="11">
        <v>35673.601280000003</v>
      </c>
      <c r="G152" s="11">
        <v>1.07E-3</v>
      </c>
      <c r="H152" s="11">
        <v>36035.291160000001</v>
      </c>
      <c r="I152" s="11">
        <v>11.100860000000001</v>
      </c>
      <c r="J152" s="11">
        <v>36426.884570000002</v>
      </c>
      <c r="K152" s="11">
        <v>77.520809999999997</v>
      </c>
      <c r="L152" s="11">
        <v>35669.694770000002</v>
      </c>
      <c r="M152" s="11">
        <v>1.0499999999999999E-3</v>
      </c>
    </row>
    <row r="153" spans="1:13" s="11" customFormat="1" ht="15" x14ac:dyDescent="0.25">
      <c r="A153" s="11" t="s">
        <v>2</v>
      </c>
      <c r="B153" s="11">
        <v>997</v>
      </c>
      <c r="C153" s="11">
        <v>0.4</v>
      </c>
      <c r="D153" s="11">
        <v>334994.74398999999</v>
      </c>
      <c r="E153" s="11">
        <v>1603.7501600000001</v>
      </c>
      <c r="F153" s="11">
        <v>328566.35531000001</v>
      </c>
      <c r="G153" s="11">
        <v>0.33173000000000002</v>
      </c>
      <c r="H153" s="11">
        <v>327834.87021999998</v>
      </c>
      <c r="I153" s="11">
        <v>234.55768</v>
      </c>
      <c r="J153" s="11">
        <v>328997.22725</v>
      </c>
      <c r="K153" s="11">
        <v>542.38643000000002</v>
      </c>
      <c r="L153" s="11">
        <v>326231.54835</v>
      </c>
      <c r="M153" s="11">
        <v>3.73E-2</v>
      </c>
    </row>
    <row r="154" spans="1:13" s="11" customFormat="1" ht="15" x14ac:dyDescent="0.25">
      <c r="A154" s="11" t="s">
        <v>2</v>
      </c>
      <c r="B154" s="11">
        <v>997</v>
      </c>
      <c r="C154" s="11">
        <v>0.4</v>
      </c>
      <c r="D154" s="11">
        <v>332815.13737999997</v>
      </c>
      <c r="E154" s="11">
        <v>1604.1186399999999</v>
      </c>
      <c r="F154" s="11">
        <v>328548.45107000001</v>
      </c>
      <c r="G154" s="11">
        <v>0.26418000000000003</v>
      </c>
      <c r="H154" s="11">
        <v>326662.98784000002</v>
      </c>
      <c r="I154" s="11">
        <v>91.462050000000005</v>
      </c>
      <c r="J154" s="11">
        <v>328141.09443</v>
      </c>
      <c r="K154" s="11">
        <v>636.79867000000002</v>
      </c>
      <c r="L154" s="11">
        <v>328953.40091999999</v>
      </c>
      <c r="M154" s="11">
        <v>2.427E-2</v>
      </c>
    </row>
    <row r="155" spans="1:13" s="11" customFormat="1" ht="15" x14ac:dyDescent="0.25">
      <c r="A155" s="11" t="s">
        <v>2</v>
      </c>
      <c r="B155" s="11">
        <v>997</v>
      </c>
      <c r="C155" s="11">
        <v>0.4</v>
      </c>
      <c r="D155" s="11">
        <v>329653.19731000002</v>
      </c>
      <c r="E155" s="11">
        <v>1603.0467699999999</v>
      </c>
      <c r="F155" s="11">
        <v>328761.08617999998</v>
      </c>
      <c r="G155" s="11">
        <v>0.33705000000000002</v>
      </c>
      <c r="H155" s="11">
        <v>328647.56839999999</v>
      </c>
      <c r="I155" s="11">
        <v>237.20616000000001</v>
      </c>
      <c r="J155" s="11">
        <v>328310.20578999998</v>
      </c>
      <c r="K155" s="11">
        <v>1228.07557</v>
      </c>
      <c r="L155" s="11">
        <v>329084.01592999999</v>
      </c>
      <c r="M155" s="11">
        <v>2.9899999999999999E-2</v>
      </c>
    </row>
    <row r="156" spans="1:13" s="11" customFormat="1" ht="15" x14ac:dyDescent="0.25">
      <c r="A156" s="11" t="s">
        <v>2</v>
      </c>
      <c r="B156" s="11">
        <v>997</v>
      </c>
      <c r="C156" s="11">
        <v>0.4</v>
      </c>
      <c r="D156" s="11">
        <v>334599.63387999998</v>
      </c>
      <c r="E156" s="11">
        <v>1603.1317100000001</v>
      </c>
      <c r="F156" s="11">
        <v>328604.03700000001</v>
      </c>
      <c r="G156" s="11">
        <v>0.16041</v>
      </c>
      <c r="H156" s="11">
        <v>328922.35625000001</v>
      </c>
      <c r="I156" s="11">
        <v>94.034679999999994</v>
      </c>
      <c r="J156" s="11">
        <v>328617.27194000001</v>
      </c>
      <c r="K156" s="11">
        <v>425.50684999999999</v>
      </c>
      <c r="L156" s="11">
        <v>326620.39541</v>
      </c>
      <c r="M156" s="11">
        <v>3.1210000000000002E-2</v>
      </c>
    </row>
    <row r="157" spans="1:13" s="11" customFormat="1" ht="15" x14ac:dyDescent="0.25">
      <c r="A157" s="11" t="s">
        <v>2</v>
      </c>
      <c r="B157" s="11">
        <v>997</v>
      </c>
      <c r="C157" s="11">
        <v>0.4</v>
      </c>
      <c r="D157" s="11">
        <v>332860.2942</v>
      </c>
      <c r="E157" s="11">
        <v>1602.8480199999999</v>
      </c>
      <c r="F157" s="11">
        <v>327593.12766</v>
      </c>
      <c r="G157" s="11">
        <v>0.41216999999999998</v>
      </c>
      <c r="H157" s="11">
        <v>328812.81803999998</v>
      </c>
      <c r="I157" s="11">
        <v>261.45247000000001</v>
      </c>
      <c r="J157" s="11">
        <v>328899.31607</v>
      </c>
      <c r="K157" s="11">
        <v>306.36815999999999</v>
      </c>
      <c r="L157" s="11">
        <v>326591.87491000001</v>
      </c>
      <c r="M157" s="11">
        <v>2.2460000000000001E-2</v>
      </c>
    </row>
    <row r="158" spans="1:13" s="11" customFormat="1" ht="15" x14ac:dyDescent="0.25">
      <c r="A158" s="11" t="s">
        <v>2</v>
      </c>
      <c r="B158" s="11">
        <v>997</v>
      </c>
      <c r="C158" s="11">
        <v>0.4</v>
      </c>
      <c r="D158" s="11">
        <v>332129.52737000003</v>
      </c>
      <c r="E158" s="11">
        <v>1603.70796</v>
      </c>
      <c r="F158" s="11">
        <v>328056.44824</v>
      </c>
      <c r="G158" s="11">
        <v>0.55669000000000002</v>
      </c>
      <c r="H158" s="11">
        <v>326990.08646000002</v>
      </c>
      <c r="I158" s="11">
        <v>141.83070000000001</v>
      </c>
      <c r="J158" s="11">
        <v>329069.28347999998</v>
      </c>
      <c r="K158" s="11">
        <v>1284.5329400000001</v>
      </c>
      <c r="L158" s="11">
        <v>328264.31348000001</v>
      </c>
      <c r="M158" s="11">
        <v>2.2259999999999999E-2</v>
      </c>
    </row>
    <row r="159" spans="1:13" s="11" customFormat="1" ht="15" x14ac:dyDescent="0.25">
      <c r="A159" s="11" t="s">
        <v>2</v>
      </c>
      <c r="B159" s="11">
        <v>997</v>
      </c>
      <c r="C159" s="11">
        <v>0.4</v>
      </c>
      <c r="D159" s="11">
        <v>335375.85307999997</v>
      </c>
      <c r="E159" s="11">
        <v>1603.06854</v>
      </c>
      <c r="F159" s="11">
        <v>329068.14831999998</v>
      </c>
      <c r="G159" s="11">
        <v>6.1150000000000003E-2</v>
      </c>
      <c r="H159" s="11">
        <v>328577.30212000001</v>
      </c>
      <c r="I159" s="11">
        <v>99.421170000000004</v>
      </c>
      <c r="J159" s="11">
        <v>328251.5552</v>
      </c>
      <c r="K159" s="11">
        <v>247.26536999999999</v>
      </c>
      <c r="L159" s="11">
        <v>327440.33163999999</v>
      </c>
      <c r="M159" s="11">
        <v>2.1600000000000001E-2</v>
      </c>
    </row>
    <row r="160" spans="1:13" s="11" customFormat="1" ht="15" x14ac:dyDescent="0.25">
      <c r="A160" s="11" t="s">
        <v>2</v>
      </c>
      <c r="B160" s="11">
        <v>997</v>
      </c>
      <c r="C160" s="11">
        <v>0.4</v>
      </c>
      <c r="D160" s="11">
        <v>330887.16509000002</v>
      </c>
      <c r="E160" s="11">
        <v>1603.63814</v>
      </c>
      <c r="F160" s="11">
        <v>326991.23183</v>
      </c>
      <c r="G160" s="11">
        <v>0.12134</v>
      </c>
      <c r="H160" s="11">
        <v>328468.25945999997</v>
      </c>
      <c r="I160" s="11">
        <v>129.97581</v>
      </c>
      <c r="J160" s="11">
        <v>328286.61521000002</v>
      </c>
      <c r="K160" s="11">
        <v>360.97340000000003</v>
      </c>
      <c r="L160" s="11">
        <v>326189.31335000001</v>
      </c>
      <c r="M160" s="11">
        <v>2.7230000000000001E-2</v>
      </c>
    </row>
    <row r="161" spans="1:13" s="11" customFormat="1" ht="15" x14ac:dyDescent="0.25">
      <c r="A161" s="11" t="s">
        <v>2</v>
      </c>
      <c r="B161" s="11">
        <v>997</v>
      </c>
      <c r="C161" s="11">
        <v>0.4</v>
      </c>
      <c r="D161" s="11">
        <v>333970.69245999999</v>
      </c>
      <c r="E161" s="11">
        <v>1604.29555</v>
      </c>
      <c r="F161" s="11">
        <v>328881.35769999999</v>
      </c>
      <c r="G161" s="11">
        <v>0.29777999999999999</v>
      </c>
      <c r="H161" s="11">
        <v>328910.14435999998</v>
      </c>
      <c r="I161" s="11">
        <v>157.98122000000001</v>
      </c>
      <c r="J161" s="11">
        <v>327602.48670000001</v>
      </c>
      <c r="K161" s="11">
        <v>395.77963</v>
      </c>
      <c r="L161" s="11">
        <v>328970.00034999999</v>
      </c>
      <c r="M161" s="11">
        <v>1.545E-2</v>
      </c>
    </row>
    <row r="162" spans="1:13" s="11" customFormat="1" ht="15" x14ac:dyDescent="0.25">
      <c r="A162" s="11" t="s">
        <v>2</v>
      </c>
      <c r="B162" s="11">
        <v>997</v>
      </c>
      <c r="C162" s="11">
        <v>0.4</v>
      </c>
      <c r="D162" s="11">
        <v>331393.06501000002</v>
      </c>
      <c r="E162" s="11">
        <v>1603.04179</v>
      </c>
      <c r="F162" s="11">
        <v>328396.15499000001</v>
      </c>
      <c r="G162" s="11">
        <v>0.30963000000000002</v>
      </c>
      <c r="H162" s="11">
        <v>327973.59995</v>
      </c>
      <c r="I162" s="11">
        <v>123.65425999999999</v>
      </c>
      <c r="J162" s="11">
        <v>328633.84620000003</v>
      </c>
      <c r="K162" s="11">
        <v>294.41976</v>
      </c>
      <c r="L162" s="11">
        <v>327620.13368999999</v>
      </c>
      <c r="M162" s="11">
        <v>1.503E-2</v>
      </c>
    </row>
    <row r="163" spans="1:13" s="11" customFormat="1" ht="15" x14ac:dyDescent="0.25">
      <c r="A163" s="11" t="s">
        <v>2</v>
      </c>
      <c r="B163" s="11">
        <v>997</v>
      </c>
      <c r="C163" s="11">
        <v>0.7</v>
      </c>
      <c r="D163" s="11">
        <v>329143.01591000002</v>
      </c>
      <c r="E163" s="11">
        <v>2587.65681</v>
      </c>
      <c r="F163" s="11">
        <v>326424.28470999998</v>
      </c>
      <c r="G163" s="11">
        <v>4.3029999999999999E-2</v>
      </c>
      <c r="H163" s="11">
        <v>326729.19523000001</v>
      </c>
      <c r="I163" s="11">
        <v>115.17547999999999</v>
      </c>
      <c r="J163" s="11">
        <v>325231.19099999999</v>
      </c>
      <c r="K163" s="11">
        <v>398.48457999999999</v>
      </c>
      <c r="L163" s="11">
        <v>326743.17703999998</v>
      </c>
      <c r="M163" s="11">
        <v>1.6740000000000001E-2</v>
      </c>
    </row>
    <row r="164" spans="1:13" s="11" customFormat="1" ht="15" x14ac:dyDescent="0.25">
      <c r="A164" s="11" t="s">
        <v>2</v>
      </c>
      <c r="B164" s="11">
        <v>997</v>
      </c>
      <c r="C164" s="11">
        <v>0.7</v>
      </c>
      <c r="D164" s="11">
        <v>330244.69371000002</v>
      </c>
      <c r="E164" s="11">
        <v>2588.63267</v>
      </c>
      <c r="F164" s="11">
        <v>325563.69082000002</v>
      </c>
      <c r="G164" s="11">
        <v>2.23E-2</v>
      </c>
      <c r="H164" s="11">
        <v>326624.12529</v>
      </c>
      <c r="I164" s="11">
        <v>55.264279999999999</v>
      </c>
      <c r="J164" s="11">
        <v>326706.46619000001</v>
      </c>
      <c r="K164" s="11">
        <v>703.22658999999999</v>
      </c>
      <c r="L164" s="11">
        <v>326825.73952</v>
      </c>
      <c r="M164" s="11">
        <v>2.9319999999999999E-2</v>
      </c>
    </row>
    <row r="165" spans="1:13" s="11" customFormat="1" ht="15" x14ac:dyDescent="0.25">
      <c r="A165" s="11" t="s">
        <v>2</v>
      </c>
      <c r="B165" s="11">
        <v>997</v>
      </c>
      <c r="C165" s="11">
        <v>0.7</v>
      </c>
      <c r="D165" s="11">
        <v>326817.52042000002</v>
      </c>
      <c r="E165" s="11">
        <v>719.07808</v>
      </c>
      <c r="F165" s="11">
        <v>326182.87588000001</v>
      </c>
      <c r="G165" s="11">
        <v>6.2E-2</v>
      </c>
      <c r="H165" s="11">
        <v>326278.20848999999</v>
      </c>
      <c r="I165" s="11">
        <v>48.896419999999999</v>
      </c>
      <c r="J165" s="11">
        <v>325275.14869</v>
      </c>
      <c r="K165" s="11">
        <v>267.42811</v>
      </c>
      <c r="L165" s="11">
        <v>325974.66308000003</v>
      </c>
      <c r="M165" s="11">
        <v>1.5640000000000001E-2</v>
      </c>
    </row>
    <row r="166" spans="1:13" s="11" customFormat="1" ht="15" x14ac:dyDescent="0.25">
      <c r="A166" s="11" t="s">
        <v>2</v>
      </c>
      <c r="B166" s="11">
        <v>997</v>
      </c>
      <c r="C166" s="11">
        <v>0.7</v>
      </c>
      <c r="D166" s="11">
        <v>328799.77380000002</v>
      </c>
      <c r="E166" s="11">
        <v>2588.1381700000002</v>
      </c>
      <c r="F166" s="11">
        <v>326675.62828</v>
      </c>
      <c r="G166" s="11">
        <v>6.8260000000000001E-2</v>
      </c>
      <c r="H166" s="11">
        <v>326479.88234000001</v>
      </c>
      <c r="I166" s="11">
        <v>69.261309999999995</v>
      </c>
      <c r="J166" s="11">
        <v>325402.02353000001</v>
      </c>
      <c r="K166" s="11">
        <v>215.76676</v>
      </c>
      <c r="L166" s="11">
        <v>325917.29397</v>
      </c>
      <c r="M166" s="11">
        <v>1.864E-2</v>
      </c>
    </row>
    <row r="167" spans="1:13" s="11" customFormat="1" ht="15" x14ac:dyDescent="0.25">
      <c r="A167" s="11" t="s">
        <v>2</v>
      </c>
      <c r="B167" s="11">
        <v>997</v>
      </c>
      <c r="C167" s="11">
        <v>0.7</v>
      </c>
      <c r="D167" s="11">
        <v>328412.64635</v>
      </c>
      <c r="E167" s="11">
        <v>2587.5528300000001</v>
      </c>
      <c r="F167" s="11">
        <v>326717.40798999998</v>
      </c>
      <c r="G167" s="11">
        <v>6.123E-2</v>
      </c>
      <c r="H167" s="11">
        <v>326615.29706999997</v>
      </c>
      <c r="I167" s="11">
        <v>76.634910000000005</v>
      </c>
      <c r="J167" s="11">
        <v>326791.23368</v>
      </c>
      <c r="K167" s="11">
        <v>554.04188999999997</v>
      </c>
      <c r="L167" s="11">
        <v>325972.20208999998</v>
      </c>
      <c r="M167" s="11">
        <v>2.2839999999999999E-2</v>
      </c>
    </row>
    <row r="168" spans="1:13" s="11" customFormat="1" ht="15" x14ac:dyDescent="0.25">
      <c r="A168" s="11" t="s">
        <v>2</v>
      </c>
      <c r="B168" s="11">
        <v>997</v>
      </c>
      <c r="C168" s="11">
        <v>0.7</v>
      </c>
      <c r="D168" s="11">
        <v>328945.97742000001</v>
      </c>
      <c r="E168" s="11">
        <v>2587.7209800000001</v>
      </c>
      <c r="F168" s="11">
        <v>326470.98570000002</v>
      </c>
      <c r="G168" s="11">
        <v>2.997E-2</v>
      </c>
      <c r="H168" s="11">
        <v>326441.19160999998</v>
      </c>
      <c r="I168" s="11">
        <v>68.845439999999996</v>
      </c>
      <c r="J168" s="11">
        <v>326816.20377000002</v>
      </c>
      <c r="K168" s="11">
        <v>300.66924</v>
      </c>
      <c r="L168" s="11">
        <v>325951.55041000003</v>
      </c>
      <c r="M168" s="11">
        <v>2.214E-2</v>
      </c>
    </row>
    <row r="169" spans="1:13" s="11" customFormat="1" ht="15" x14ac:dyDescent="0.25">
      <c r="A169" s="11" t="s">
        <v>2</v>
      </c>
      <c r="B169" s="11">
        <v>997</v>
      </c>
      <c r="C169" s="11">
        <v>0.7</v>
      </c>
      <c r="D169" s="11">
        <v>330244.69371000002</v>
      </c>
      <c r="E169" s="11">
        <v>2588.0188199999998</v>
      </c>
      <c r="F169" s="11">
        <v>326786.06128000002</v>
      </c>
      <c r="G169" s="11">
        <v>4.2220000000000001E-2</v>
      </c>
      <c r="H169" s="11">
        <v>325982.9118</v>
      </c>
      <c r="I169" s="11">
        <v>61.520710000000001</v>
      </c>
      <c r="J169" s="11">
        <v>326739.48651999998</v>
      </c>
      <c r="K169" s="11">
        <v>324.08409999999998</v>
      </c>
      <c r="L169" s="11">
        <v>325374.01088999998</v>
      </c>
      <c r="M169" s="11">
        <v>1.6740000000000001E-2</v>
      </c>
    </row>
    <row r="170" spans="1:13" s="11" customFormat="1" ht="15" x14ac:dyDescent="0.25">
      <c r="A170" s="11" t="s">
        <v>2</v>
      </c>
      <c r="B170" s="11">
        <v>997</v>
      </c>
      <c r="C170" s="11">
        <v>0.7</v>
      </c>
      <c r="D170" s="11">
        <v>326757.85710000002</v>
      </c>
      <c r="E170" s="11">
        <v>2178.4663099999998</v>
      </c>
      <c r="F170" s="11">
        <v>326411.43526</v>
      </c>
      <c r="G170" s="11">
        <v>0.1759</v>
      </c>
      <c r="H170" s="11">
        <v>326411.40178000001</v>
      </c>
      <c r="I170" s="11">
        <v>69.754480000000001</v>
      </c>
      <c r="J170" s="11">
        <v>326262.41472</v>
      </c>
      <c r="K170" s="11">
        <v>295.19448</v>
      </c>
      <c r="L170" s="11">
        <v>325034.21706</v>
      </c>
      <c r="M170" s="11">
        <v>1.6830000000000001E-2</v>
      </c>
    </row>
    <row r="171" spans="1:13" s="11" customFormat="1" ht="15" x14ac:dyDescent="0.25">
      <c r="A171" s="11" t="s">
        <v>2</v>
      </c>
      <c r="B171" s="11">
        <v>997</v>
      </c>
      <c r="C171" s="11">
        <v>0.7</v>
      </c>
      <c r="D171" s="11">
        <v>328345.57909999997</v>
      </c>
      <c r="E171" s="11">
        <v>2588.1321499999999</v>
      </c>
      <c r="F171" s="11">
        <v>326696.71675999998</v>
      </c>
      <c r="G171" s="11">
        <v>3.015E-2</v>
      </c>
      <c r="H171" s="11">
        <v>325392.79135999997</v>
      </c>
      <c r="I171" s="11">
        <v>105.76757000000001</v>
      </c>
      <c r="J171" s="11">
        <v>326699.67017</v>
      </c>
      <c r="K171" s="11">
        <v>228.23165</v>
      </c>
      <c r="L171" s="11">
        <v>324532.89176999999</v>
      </c>
      <c r="M171" s="11">
        <v>1.5959999999999998E-2</v>
      </c>
    </row>
    <row r="172" spans="1:13" s="11" customFormat="1" ht="15" x14ac:dyDescent="0.25">
      <c r="A172" s="11" t="s">
        <v>2</v>
      </c>
      <c r="B172" s="11">
        <v>997</v>
      </c>
      <c r="C172" s="11">
        <v>0.7</v>
      </c>
      <c r="D172" s="11">
        <v>328872.89189000003</v>
      </c>
      <c r="E172" s="11">
        <v>2589.4922900000001</v>
      </c>
      <c r="F172" s="11">
        <v>325874.56211</v>
      </c>
      <c r="G172" s="11">
        <v>3.015E-2</v>
      </c>
      <c r="H172" s="11">
        <v>326334.21401</v>
      </c>
      <c r="I172" s="11">
        <v>110.71169999999999</v>
      </c>
      <c r="J172" s="11">
        <v>326100.28172000003</v>
      </c>
      <c r="K172" s="11">
        <v>222.58303000000001</v>
      </c>
      <c r="L172" s="11">
        <v>326549.03220999998</v>
      </c>
      <c r="M172" s="11">
        <v>2.3990000000000001E-2</v>
      </c>
    </row>
    <row r="173" spans="1:13" s="11" customFormat="1" ht="15" x14ac:dyDescent="0.25">
      <c r="A173" s="11" t="s">
        <v>2</v>
      </c>
      <c r="B173" s="11">
        <v>997</v>
      </c>
      <c r="C173" s="11">
        <v>1</v>
      </c>
      <c r="D173" s="11">
        <v>325704.84333</v>
      </c>
      <c r="E173" s="11">
        <v>0.59014999999999995</v>
      </c>
      <c r="F173" s="11">
        <v>325455.22667</v>
      </c>
      <c r="G173" s="11">
        <v>1.5890000000000001E-2</v>
      </c>
      <c r="H173" s="11">
        <v>325428.83610000001</v>
      </c>
      <c r="I173" s="11">
        <v>158.19186999999999</v>
      </c>
      <c r="J173" s="11">
        <v>325318.17116000003</v>
      </c>
      <c r="K173" s="11">
        <v>800.49429999999995</v>
      </c>
      <c r="L173" s="11">
        <v>325704.84333</v>
      </c>
      <c r="M173" s="11">
        <v>1.38E-2</v>
      </c>
    </row>
    <row r="174" spans="1:13" s="11" customFormat="1" ht="15" x14ac:dyDescent="0.25">
      <c r="A174" s="11" t="s">
        <v>2</v>
      </c>
      <c r="B174" s="11">
        <v>997</v>
      </c>
      <c r="C174" s="11">
        <v>1</v>
      </c>
      <c r="D174" s="11">
        <v>325704.84333</v>
      </c>
      <c r="E174" s="11">
        <v>0.45526</v>
      </c>
      <c r="F174" s="11">
        <v>325455.22667</v>
      </c>
      <c r="G174" s="11">
        <v>1.6920000000000001E-2</v>
      </c>
      <c r="H174" s="11">
        <v>325632.3922</v>
      </c>
      <c r="I174" s="11">
        <v>82.827690000000004</v>
      </c>
      <c r="J174" s="11">
        <v>324971.2623</v>
      </c>
      <c r="K174" s="11">
        <v>729.42664000000002</v>
      </c>
      <c r="L174" s="11">
        <v>325704.84333</v>
      </c>
      <c r="M174" s="11">
        <v>1.3650000000000001E-2</v>
      </c>
    </row>
    <row r="175" spans="1:13" s="11" customFormat="1" ht="15" x14ac:dyDescent="0.25">
      <c r="A175" s="11" t="s">
        <v>2</v>
      </c>
      <c r="B175" s="11">
        <v>997</v>
      </c>
      <c r="C175" s="11">
        <v>1</v>
      </c>
      <c r="D175" s="11">
        <v>325704.84333</v>
      </c>
      <c r="E175" s="11">
        <v>0.46085999999999999</v>
      </c>
      <c r="F175" s="11">
        <v>325455.22667</v>
      </c>
      <c r="G175" s="11">
        <v>1.533E-2</v>
      </c>
      <c r="H175" s="11">
        <v>325670.53187000001</v>
      </c>
      <c r="I175" s="11">
        <v>63.728670000000001</v>
      </c>
      <c r="J175" s="11">
        <v>325551.91035000002</v>
      </c>
      <c r="K175" s="11">
        <v>847.37435000000005</v>
      </c>
      <c r="L175" s="11">
        <v>325704.84333</v>
      </c>
      <c r="M175" s="11">
        <v>1.273E-2</v>
      </c>
    </row>
    <row r="176" spans="1:13" s="11" customFormat="1" ht="15" x14ac:dyDescent="0.25">
      <c r="A176" s="11" t="s">
        <v>2</v>
      </c>
      <c r="B176" s="11">
        <v>997</v>
      </c>
      <c r="C176" s="11">
        <v>1</v>
      </c>
      <c r="D176" s="11">
        <v>325704.84333</v>
      </c>
      <c r="E176" s="11">
        <v>0.44875999999999999</v>
      </c>
      <c r="F176" s="11">
        <v>325455.22667</v>
      </c>
      <c r="G176" s="11">
        <v>1.687E-2</v>
      </c>
      <c r="H176" s="11">
        <v>324440.82243</v>
      </c>
      <c r="I176" s="11">
        <v>109.52370000000001</v>
      </c>
      <c r="J176" s="11">
        <v>325432.24799</v>
      </c>
      <c r="K176" s="11">
        <v>361.75412</v>
      </c>
      <c r="L176" s="11">
        <v>325704.84333</v>
      </c>
      <c r="M176" s="11">
        <v>1.354E-2</v>
      </c>
    </row>
    <row r="177" spans="1:13" s="11" customFormat="1" ht="15" x14ac:dyDescent="0.25">
      <c r="A177" s="11" t="s">
        <v>2</v>
      </c>
      <c r="B177" s="11">
        <v>997</v>
      </c>
      <c r="C177" s="11">
        <v>1</v>
      </c>
      <c r="D177" s="11">
        <v>325704.84333</v>
      </c>
      <c r="E177" s="11">
        <v>0.45527000000000001</v>
      </c>
      <c r="F177" s="11">
        <v>325455.22667</v>
      </c>
      <c r="G177" s="11">
        <v>1.528E-2</v>
      </c>
      <c r="H177" s="11">
        <v>325691.67544000002</v>
      </c>
      <c r="I177" s="11">
        <v>179.53666000000001</v>
      </c>
      <c r="J177" s="11">
        <v>325594.37205000001</v>
      </c>
      <c r="K177" s="11">
        <v>1924.33311</v>
      </c>
      <c r="L177" s="11">
        <v>325704.84333</v>
      </c>
      <c r="M177" s="11">
        <v>1.2930000000000001E-2</v>
      </c>
    </row>
    <row r="178" spans="1:13" s="11" customFormat="1" ht="15" x14ac:dyDescent="0.25">
      <c r="A178" s="11" t="s">
        <v>2</v>
      </c>
      <c r="B178" s="11">
        <v>997</v>
      </c>
      <c r="C178" s="11">
        <v>1</v>
      </c>
      <c r="D178" s="11">
        <v>325704.84333</v>
      </c>
      <c r="E178" s="11">
        <v>0.46684999999999999</v>
      </c>
      <c r="F178" s="11">
        <v>325455.22667</v>
      </c>
      <c r="G178" s="11">
        <v>1.736E-2</v>
      </c>
      <c r="H178" s="11">
        <v>324671.28252000001</v>
      </c>
      <c r="I178" s="11">
        <v>190.4554</v>
      </c>
      <c r="J178" s="11">
        <v>325382.38920999999</v>
      </c>
      <c r="K178" s="11">
        <v>548.62532999999996</v>
      </c>
      <c r="L178" s="11">
        <v>325704.84333</v>
      </c>
      <c r="M178" s="11">
        <v>1.273E-2</v>
      </c>
    </row>
    <row r="179" spans="1:13" s="11" customFormat="1" ht="15" x14ac:dyDescent="0.25">
      <c r="A179" s="11" t="s">
        <v>2</v>
      </c>
      <c r="B179" s="11">
        <v>997</v>
      </c>
      <c r="C179" s="11">
        <v>1</v>
      </c>
      <c r="D179" s="11">
        <v>325704.84333</v>
      </c>
      <c r="E179" s="11">
        <v>0.46567999999999998</v>
      </c>
      <c r="F179" s="11">
        <v>325455.22667</v>
      </c>
      <c r="G179" s="11">
        <v>1.528E-2</v>
      </c>
      <c r="H179" s="11">
        <v>325321.53989999997</v>
      </c>
      <c r="I179" s="11">
        <v>70.549970000000002</v>
      </c>
      <c r="J179" s="11">
        <v>325542.78927000001</v>
      </c>
      <c r="K179" s="11">
        <v>599.03456000000006</v>
      </c>
      <c r="L179" s="11">
        <v>325704.84333</v>
      </c>
      <c r="M179" s="11">
        <v>1.3559999999999999E-2</v>
      </c>
    </row>
    <row r="180" spans="1:13" s="11" customFormat="1" ht="15" x14ac:dyDescent="0.25">
      <c r="A180" s="11" t="s">
        <v>2</v>
      </c>
      <c r="B180" s="11">
        <v>997</v>
      </c>
      <c r="C180" s="11">
        <v>1</v>
      </c>
      <c r="D180" s="11">
        <v>325704.84333</v>
      </c>
      <c r="E180" s="11">
        <v>0.46403</v>
      </c>
      <c r="F180" s="11">
        <v>325455.22667</v>
      </c>
      <c r="G180" s="11">
        <v>1.719E-2</v>
      </c>
      <c r="H180" s="11">
        <v>325301.98462</v>
      </c>
      <c r="I180" s="11">
        <v>81.432450000000003</v>
      </c>
      <c r="J180" s="11">
        <v>325672.23495999997</v>
      </c>
      <c r="K180" s="11">
        <v>551.60850000000005</v>
      </c>
      <c r="L180" s="11">
        <v>325704.84333</v>
      </c>
      <c r="M180" s="11">
        <v>1.3599999999999999E-2</v>
      </c>
    </row>
    <row r="181" spans="1:13" s="11" customFormat="1" ht="15" x14ac:dyDescent="0.25">
      <c r="A181" s="11" t="s">
        <v>2</v>
      </c>
      <c r="B181" s="11">
        <v>997</v>
      </c>
      <c r="C181" s="11">
        <v>1</v>
      </c>
      <c r="D181" s="11">
        <v>325704.84333</v>
      </c>
      <c r="E181" s="11">
        <v>0.45389000000000002</v>
      </c>
      <c r="F181" s="11">
        <v>325455.22667</v>
      </c>
      <c r="G181" s="11">
        <v>1.5469999999999999E-2</v>
      </c>
      <c r="H181" s="11">
        <v>325548.01082999998</v>
      </c>
      <c r="I181" s="11">
        <v>100.54291000000001</v>
      </c>
      <c r="J181" s="11">
        <v>325689.74604</v>
      </c>
      <c r="K181" s="11">
        <v>622.63957000000005</v>
      </c>
      <c r="L181" s="11">
        <v>325704.84333</v>
      </c>
      <c r="M181" s="11">
        <v>1.363E-2</v>
      </c>
    </row>
    <row r="182" spans="1:13" s="11" customFormat="1" ht="15" x14ac:dyDescent="0.25">
      <c r="A182" s="11" t="s">
        <v>2</v>
      </c>
      <c r="B182" s="11">
        <v>997</v>
      </c>
      <c r="C182" s="11">
        <v>1</v>
      </c>
      <c r="D182" s="11">
        <v>325704.84333</v>
      </c>
      <c r="E182" s="11">
        <v>0.47791</v>
      </c>
      <c r="F182" s="11">
        <v>325455.22667</v>
      </c>
      <c r="G182" s="11">
        <v>1.6799999999999999E-2</v>
      </c>
      <c r="H182" s="11">
        <v>324693.34912999999</v>
      </c>
      <c r="I182" s="11">
        <v>28.500900000000001</v>
      </c>
      <c r="J182" s="11">
        <v>325673.20140000002</v>
      </c>
      <c r="K182" s="11">
        <v>412.02208000000002</v>
      </c>
      <c r="L182" s="11">
        <v>325704.84333</v>
      </c>
      <c r="M182" s="11">
        <v>1.269E-2</v>
      </c>
    </row>
    <row r="183" spans="1:13" s="11" customFormat="1" ht="15" x14ac:dyDescent="0.25">
      <c r="A183" s="11" t="s">
        <v>0</v>
      </c>
      <c r="B183" s="11">
        <v>30</v>
      </c>
      <c r="C183" s="11">
        <v>0.4</v>
      </c>
      <c r="D183" s="11">
        <v>1017.7473199999999</v>
      </c>
      <c r="E183" s="11">
        <v>1.93954</v>
      </c>
      <c r="F183" s="11">
        <v>995.50248999999997</v>
      </c>
      <c r="G183" s="11">
        <v>0.26278000000000001</v>
      </c>
      <c r="H183" s="11">
        <v>996.61514999999997</v>
      </c>
      <c r="I183" s="11">
        <v>0.65819000000000005</v>
      </c>
      <c r="J183" s="11">
        <v>996.61514999999997</v>
      </c>
      <c r="K183" s="11">
        <v>0.97824999999999995</v>
      </c>
      <c r="L183" s="11">
        <v>995.50248999999997</v>
      </c>
      <c r="M183" s="11">
        <v>6.6689999999999999E-2</v>
      </c>
    </row>
    <row r="184" spans="1:13" s="11" customFormat="1" ht="15" x14ac:dyDescent="0.25">
      <c r="A184" s="11" t="s">
        <v>0</v>
      </c>
      <c r="B184" s="11">
        <v>30</v>
      </c>
      <c r="C184" s="11">
        <v>0.4</v>
      </c>
      <c r="D184" s="11">
        <v>1018.97878</v>
      </c>
      <c r="E184" s="11">
        <v>1.9169</v>
      </c>
      <c r="F184" s="11">
        <v>995.50248999999997</v>
      </c>
      <c r="G184" s="11">
        <v>0.16241</v>
      </c>
      <c r="H184" s="11">
        <v>995.50248999999997</v>
      </c>
      <c r="I184" s="11">
        <v>0.63944999999999996</v>
      </c>
      <c r="J184" s="11">
        <v>1014.13518</v>
      </c>
      <c r="K184" s="11">
        <v>1.9112100000000001</v>
      </c>
      <c r="L184" s="11">
        <v>995.50248999999997</v>
      </c>
      <c r="M184" s="11">
        <v>4.333E-2</v>
      </c>
    </row>
    <row r="185" spans="1:13" s="11" customFormat="1" ht="15" x14ac:dyDescent="0.25">
      <c r="A185" s="11" t="s">
        <v>0</v>
      </c>
      <c r="B185" s="11">
        <v>30</v>
      </c>
      <c r="C185" s="11">
        <v>0.4</v>
      </c>
      <c r="D185" s="11">
        <v>1015.93732</v>
      </c>
      <c r="E185" s="11">
        <v>1.9293400000000001</v>
      </c>
      <c r="F185" s="11">
        <v>995.50248999999997</v>
      </c>
      <c r="G185" s="11">
        <v>0.25180000000000002</v>
      </c>
      <c r="H185" s="11">
        <v>996.31082000000004</v>
      </c>
      <c r="I185" s="11">
        <v>0.14643999999999999</v>
      </c>
      <c r="J185" s="11">
        <v>1014.13518</v>
      </c>
      <c r="K185" s="11">
        <v>1.9148799999999999</v>
      </c>
      <c r="L185" s="11">
        <v>995.50248999999997</v>
      </c>
      <c r="M185" s="11">
        <v>9.7100000000000006E-2</v>
      </c>
    </row>
    <row r="186" spans="1:13" s="11" customFormat="1" ht="15" x14ac:dyDescent="0.25">
      <c r="A186" s="11" t="s">
        <v>0</v>
      </c>
      <c r="B186" s="11">
        <v>30</v>
      </c>
      <c r="C186" s="11">
        <v>0.4</v>
      </c>
      <c r="D186" s="11">
        <v>1015.93732</v>
      </c>
      <c r="E186" s="11">
        <v>1.93096</v>
      </c>
      <c r="F186" s="11">
        <v>995.50248999999997</v>
      </c>
      <c r="G186" s="11">
        <v>0.29838999999999999</v>
      </c>
      <c r="H186" s="11">
        <v>996.37752999999998</v>
      </c>
      <c r="I186" s="11">
        <v>0.1757</v>
      </c>
      <c r="J186" s="11">
        <v>996.61514999999997</v>
      </c>
      <c r="K186" s="11">
        <v>1.4802</v>
      </c>
      <c r="L186" s="11">
        <v>995.50248999999997</v>
      </c>
      <c r="M186" s="11">
        <v>0.12916</v>
      </c>
    </row>
    <row r="187" spans="1:13" s="11" customFormat="1" ht="15" x14ac:dyDescent="0.25">
      <c r="A187" s="11" t="s">
        <v>0</v>
      </c>
      <c r="B187" s="11">
        <v>30</v>
      </c>
      <c r="C187" s="11">
        <v>0.4</v>
      </c>
      <c r="D187" s="11">
        <v>1023.46132</v>
      </c>
      <c r="E187" s="11">
        <v>1.91842</v>
      </c>
      <c r="F187" s="11">
        <v>995.50248999999997</v>
      </c>
      <c r="G187" s="11">
        <v>0.33666000000000001</v>
      </c>
      <c r="H187" s="11">
        <v>995.50248999999997</v>
      </c>
      <c r="I187" s="11">
        <v>0.64661000000000002</v>
      </c>
      <c r="J187" s="11">
        <v>1014.13518</v>
      </c>
      <c r="K187" s="11">
        <v>1.9156500000000001</v>
      </c>
      <c r="L187" s="11">
        <v>995.50248999999997</v>
      </c>
      <c r="M187" s="11">
        <v>0.12520000000000001</v>
      </c>
    </row>
    <row r="188" spans="1:13" s="11" customFormat="1" ht="15" x14ac:dyDescent="0.25">
      <c r="A188" s="11" t="s">
        <v>0</v>
      </c>
      <c r="B188" s="11">
        <v>30</v>
      </c>
      <c r="C188" s="11">
        <v>0.4</v>
      </c>
      <c r="D188" s="11">
        <v>996.43749000000003</v>
      </c>
      <c r="E188" s="11">
        <v>0.50700000000000001</v>
      </c>
      <c r="F188" s="11">
        <v>995.50248999999997</v>
      </c>
      <c r="G188" s="11">
        <v>0.30099999999999999</v>
      </c>
      <c r="H188" s="11">
        <v>995.50248999999997</v>
      </c>
      <c r="I188" s="11">
        <v>0.50299000000000005</v>
      </c>
      <c r="J188" s="11">
        <v>1007.39201</v>
      </c>
      <c r="K188" s="11">
        <v>1.91249</v>
      </c>
      <c r="L188" s="11">
        <v>995.50248999999997</v>
      </c>
      <c r="M188" s="11">
        <v>2.291E-2</v>
      </c>
    </row>
    <row r="189" spans="1:13" s="11" customFormat="1" ht="15" x14ac:dyDescent="0.25">
      <c r="A189" s="11" t="s">
        <v>0</v>
      </c>
      <c r="B189" s="11">
        <v>30</v>
      </c>
      <c r="C189" s="11">
        <v>0.4</v>
      </c>
      <c r="D189" s="11">
        <v>1015.93732</v>
      </c>
      <c r="E189" s="11">
        <v>1.91856</v>
      </c>
      <c r="F189" s="11">
        <v>995.50248999999997</v>
      </c>
      <c r="G189" s="11">
        <v>0.43597000000000002</v>
      </c>
      <c r="H189" s="11">
        <v>996.31082000000004</v>
      </c>
      <c r="I189" s="11">
        <v>0.13586000000000001</v>
      </c>
      <c r="J189" s="11">
        <v>996.43749000000003</v>
      </c>
      <c r="K189" s="11">
        <v>0.20327999999999999</v>
      </c>
      <c r="L189" s="11">
        <v>995.50248999999997</v>
      </c>
      <c r="M189" s="11">
        <v>8.0259999999999998E-2</v>
      </c>
    </row>
    <row r="190" spans="1:13" s="11" customFormat="1" ht="15" x14ac:dyDescent="0.25">
      <c r="A190" s="11" t="s">
        <v>0</v>
      </c>
      <c r="B190" s="11">
        <v>30</v>
      </c>
      <c r="C190" s="11">
        <v>0.4</v>
      </c>
      <c r="D190" s="11">
        <v>1025.2446500000001</v>
      </c>
      <c r="E190" s="11">
        <v>1.92475</v>
      </c>
      <c r="F190" s="11">
        <v>995.50248999999997</v>
      </c>
      <c r="G190" s="11">
        <v>0.31330999999999998</v>
      </c>
      <c r="H190" s="11">
        <v>996.43749000000003</v>
      </c>
      <c r="I190" s="11">
        <v>0.11787</v>
      </c>
      <c r="J190" s="11">
        <v>996.31082000000004</v>
      </c>
      <c r="K190" s="11">
        <v>0.28794999999999998</v>
      </c>
      <c r="L190" s="11">
        <v>995.50248999999997</v>
      </c>
      <c r="M190" s="11">
        <v>2.1499999999999998E-2</v>
      </c>
    </row>
    <row r="191" spans="1:13" s="11" customFormat="1" ht="15" x14ac:dyDescent="0.25">
      <c r="A191" s="11" t="s">
        <v>0</v>
      </c>
      <c r="B191" s="11">
        <v>30</v>
      </c>
      <c r="C191" s="11">
        <v>0.4</v>
      </c>
      <c r="D191" s="11">
        <v>1017.7473199999999</v>
      </c>
      <c r="E191" s="11">
        <v>1.9244000000000001</v>
      </c>
      <c r="F191" s="11">
        <v>995.50248999999997</v>
      </c>
      <c r="G191" s="11">
        <v>0.30208000000000002</v>
      </c>
      <c r="H191" s="11">
        <v>996.31082000000004</v>
      </c>
      <c r="I191" s="11">
        <v>0.20605999999999999</v>
      </c>
      <c r="J191" s="11">
        <v>996.43749000000003</v>
      </c>
      <c r="K191" s="11">
        <v>0.31442999999999999</v>
      </c>
      <c r="L191" s="11">
        <v>995.50248999999997</v>
      </c>
      <c r="M191" s="11">
        <v>5.2260000000000001E-2</v>
      </c>
    </row>
    <row r="192" spans="1:13" s="11" customFormat="1" ht="15" x14ac:dyDescent="0.25">
      <c r="A192" s="11" t="s">
        <v>0</v>
      </c>
      <c r="B192" s="11">
        <v>30</v>
      </c>
      <c r="C192" s="11">
        <v>0.4</v>
      </c>
      <c r="D192" s="11">
        <v>995.50248999999997</v>
      </c>
      <c r="E192" s="11">
        <v>1.35581</v>
      </c>
      <c r="F192" s="11">
        <v>995.50248999999997</v>
      </c>
      <c r="G192" s="11">
        <v>0.24915000000000001</v>
      </c>
      <c r="H192" s="11">
        <v>995.50248999999997</v>
      </c>
      <c r="I192" s="11">
        <v>0.93869999999999998</v>
      </c>
      <c r="J192" s="11">
        <v>995.50248999999997</v>
      </c>
      <c r="K192" s="11">
        <v>0.95182999999999995</v>
      </c>
      <c r="L192" s="11">
        <v>995.50248999999997</v>
      </c>
      <c r="M192" s="11">
        <v>1.8409999999999999E-2</v>
      </c>
    </row>
    <row r="193" spans="1:13" s="11" customFormat="1" ht="15" x14ac:dyDescent="0.25">
      <c r="A193" s="11" t="s">
        <v>0</v>
      </c>
      <c r="B193" s="11">
        <v>30</v>
      </c>
      <c r="C193" s="11">
        <v>0.7</v>
      </c>
      <c r="D193" s="11">
        <v>694.58</v>
      </c>
      <c r="E193" s="11">
        <v>7.4270000000000003E-2</v>
      </c>
      <c r="F193" s="11">
        <v>694.58</v>
      </c>
      <c r="G193" s="11">
        <v>4.8000000000000001E-4</v>
      </c>
      <c r="H193" s="11">
        <v>694.58</v>
      </c>
      <c r="I193" s="11">
        <v>2.48224</v>
      </c>
      <c r="J193" s="11">
        <v>708.84333000000004</v>
      </c>
      <c r="K193" s="11">
        <v>2.6795800000000001</v>
      </c>
      <c r="L193" s="11">
        <v>694.58</v>
      </c>
      <c r="M193" s="11">
        <v>3.8000000000000002E-4</v>
      </c>
    </row>
    <row r="194" spans="1:13" s="11" customFormat="1" ht="15" x14ac:dyDescent="0.25">
      <c r="A194" s="11" t="s">
        <v>0</v>
      </c>
      <c r="B194" s="11">
        <v>30</v>
      </c>
      <c r="C194" s="11">
        <v>0.7</v>
      </c>
      <c r="D194" s="11">
        <v>694.58</v>
      </c>
      <c r="E194" s="11">
        <v>7.9310000000000005E-2</v>
      </c>
      <c r="F194" s="11">
        <v>694.58</v>
      </c>
      <c r="G194" s="11">
        <v>4.6999999999999999E-4</v>
      </c>
      <c r="H194" s="11">
        <v>723.32384999999999</v>
      </c>
      <c r="I194" s="11">
        <v>2.6771799999999999</v>
      </c>
      <c r="J194" s="11">
        <v>697.05580999999995</v>
      </c>
      <c r="K194" s="11">
        <v>2.67747</v>
      </c>
      <c r="L194" s="11">
        <v>694.58</v>
      </c>
      <c r="M194" s="11">
        <v>3.8000000000000002E-4</v>
      </c>
    </row>
    <row r="195" spans="1:13" s="11" customFormat="1" ht="15" x14ac:dyDescent="0.25">
      <c r="A195" s="11" t="s">
        <v>0</v>
      </c>
      <c r="B195" s="11">
        <v>30</v>
      </c>
      <c r="C195" s="11">
        <v>0.7</v>
      </c>
      <c r="D195" s="11">
        <v>694.58</v>
      </c>
      <c r="E195" s="11">
        <v>6.5900000000000004E-3</v>
      </c>
      <c r="F195" s="11">
        <v>694.58</v>
      </c>
      <c r="G195" s="11">
        <v>4.6999999999999999E-4</v>
      </c>
      <c r="H195" s="11">
        <v>684.42064000000005</v>
      </c>
      <c r="I195" s="11">
        <v>1.71465</v>
      </c>
      <c r="J195" s="11">
        <v>711.88247999999999</v>
      </c>
      <c r="K195" s="11">
        <v>2.6773500000000001</v>
      </c>
      <c r="L195" s="11">
        <v>694.58</v>
      </c>
      <c r="M195" s="11">
        <v>3.6999999999999999E-4</v>
      </c>
    </row>
    <row r="196" spans="1:13" s="11" customFormat="1" ht="15" x14ac:dyDescent="0.25">
      <c r="A196" s="11" t="s">
        <v>0</v>
      </c>
      <c r="B196" s="11">
        <v>30</v>
      </c>
      <c r="C196" s="11">
        <v>0.7</v>
      </c>
      <c r="D196" s="11">
        <v>694.58</v>
      </c>
      <c r="E196" s="11">
        <v>4.8599999999999997E-3</v>
      </c>
      <c r="F196" s="11">
        <v>694.58</v>
      </c>
      <c r="G196" s="11">
        <v>4.6999999999999999E-4</v>
      </c>
      <c r="H196" s="11">
        <v>695.58610999999996</v>
      </c>
      <c r="I196" s="11">
        <v>0.44120999999999999</v>
      </c>
      <c r="J196" s="11">
        <v>696.22460999999998</v>
      </c>
      <c r="K196" s="11">
        <v>0.39735999999999999</v>
      </c>
      <c r="L196" s="11">
        <v>694.58</v>
      </c>
      <c r="M196" s="11">
        <v>3.6999999999999999E-4</v>
      </c>
    </row>
    <row r="197" spans="1:13" s="11" customFormat="1" ht="15" x14ac:dyDescent="0.25">
      <c r="A197" s="11" t="s">
        <v>0</v>
      </c>
      <c r="B197" s="11">
        <v>30</v>
      </c>
      <c r="C197" s="11">
        <v>0.7</v>
      </c>
      <c r="D197" s="11">
        <v>694.58</v>
      </c>
      <c r="E197" s="11">
        <v>4.81E-3</v>
      </c>
      <c r="F197" s="11">
        <v>694.58</v>
      </c>
      <c r="G197" s="11">
        <v>4.6999999999999999E-4</v>
      </c>
      <c r="H197" s="11">
        <v>695.15418</v>
      </c>
      <c r="I197" s="11">
        <v>0.23146</v>
      </c>
      <c r="J197" s="11">
        <v>730.77856999999995</v>
      </c>
      <c r="K197" s="11">
        <v>2.6751499999999999</v>
      </c>
      <c r="L197" s="11">
        <v>694.58</v>
      </c>
      <c r="M197" s="11">
        <v>3.6999999999999999E-4</v>
      </c>
    </row>
    <row r="198" spans="1:13" s="11" customFormat="1" ht="15" x14ac:dyDescent="0.25">
      <c r="A198" s="11" t="s">
        <v>0</v>
      </c>
      <c r="B198" s="11">
        <v>30</v>
      </c>
      <c r="C198" s="11">
        <v>0.7</v>
      </c>
      <c r="D198" s="11">
        <v>694.58</v>
      </c>
      <c r="E198" s="11">
        <v>5.0699999999999999E-3</v>
      </c>
      <c r="F198" s="11">
        <v>694.58</v>
      </c>
      <c r="G198" s="11">
        <v>4.6999999999999999E-4</v>
      </c>
      <c r="H198" s="11">
        <v>684.23125000000005</v>
      </c>
      <c r="I198" s="11">
        <v>0.23602999999999999</v>
      </c>
      <c r="J198" s="11">
        <v>696.49630999999999</v>
      </c>
      <c r="K198" s="11">
        <v>1.1066199999999999</v>
      </c>
      <c r="L198" s="11">
        <v>694.58</v>
      </c>
      <c r="M198" s="11">
        <v>3.8000000000000002E-4</v>
      </c>
    </row>
    <row r="199" spans="1:13" s="11" customFormat="1" ht="15" x14ac:dyDescent="0.25">
      <c r="A199" s="11" t="s">
        <v>0</v>
      </c>
      <c r="B199" s="11">
        <v>30</v>
      </c>
      <c r="C199" s="11">
        <v>0.7</v>
      </c>
      <c r="D199" s="11">
        <v>694.58</v>
      </c>
      <c r="E199" s="11">
        <v>4.8500000000000001E-3</v>
      </c>
      <c r="F199" s="11">
        <v>694.58</v>
      </c>
      <c r="G199" s="11">
        <v>4.6999999999999999E-4</v>
      </c>
      <c r="H199" s="11">
        <v>727.51085</v>
      </c>
      <c r="I199" s="11">
        <v>2.6759900000000001</v>
      </c>
      <c r="J199" s="11">
        <v>727.28666999999996</v>
      </c>
      <c r="K199" s="11">
        <v>2.7003400000000002</v>
      </c>
      <c r="L199" s="11">
        <v>694.58</v>
      </c>
      <c r="M199" s="11">
        <v>3.6999999999999999E-4</v>
      </c>
    </row>
    <row r="200" spans="1:13" s="11" customFormat="1" ht="15" x14ac:dyDescent="0.25">
      <c r="A200" s="11" t="s">
        <v>0</v>
      </c>
      <c r="B200" s="11">
        <v>30</v>
      </c>
      <c r="C200" s="11">
        <v>0.7</v>
      </c>
      <c r="D200" s="11">
        <v>694.58</v>
      </c>
      <c r="E200" s="11">
        <v>4.81E-3</v>
      </c>
      <c r="F200" s="11">
        <v>694.58</v>
      </c>
      <c r="G200" s="11">
        <v>4.6999999999999999E-4</v>
      </c>
      <c r="H200" s="11">
        <v>694.61860000000001</v>
      </c>
      <c r="I200" s="11">
        <v>2.37277</v>
      </c>
      <c r="J200" s="11">
        <v>726.00325999999995</v>
      </c>
      <c r="K200" s="11">
        <v>2.6771699999999998</v>
      </c>
      <c r="L200" s="11">
        <v>694.58</v>
      </c>
      <c r="M200" s="11">
        <v>3.6999999999999999E-4</v>
      </c>
    </row>
    <row r="201" spans="1:13" s="11" customFormat="1" ht="15" x14ac:dyDescent="0.25">
      <c r="A201" s="11" t="s">
        <v>0</v>
      </c>
      <c r="B201" s="11">
        <v>30</v>
      </c>
      <c r="C201" s="11">
        <v>0.7</v>
      </c>
      <c r="D201" s="11">
        <v>694.58</v>
      </c>
      <c r="E201" s="11">
        <v>4.81E-3</v>
      </c>
      <c r="F201" s="11">
        <v>694.58</v>
      </c>
      <c r="G201" s="11">
        <v>4.6999999999999999E-4</v>
      </c>
      <c r="H201" s="11">
        <v>706.33667000000003</v>
      </c>
      <c r="I201" s="11">
        <v>2.6769599999999998</v>
      </c>
      <c r="J201" s="11">
        <v>716.11360000000002</v>
      </c>
      <c r="K201" s="11">
        <v>2.6780300000000001</v>
      </c>
      <c r="L201" s="11">
        <v>694.58</v>
      </c>
      <c r="M201" s="11">
        <v>3.6999999999999999E-4</v>
      </c>
    </row>
    <row r="202" spans="1:13" s="11" customFormat="1" ht="15" x14ac:dyDescent="0.25">
      <c r="A202" s="11" t="s">
        <v>0</v>
      </c>
      <c r="B202" s="11">
        <v>30</v>
      </c>
      <c r="C202" s="11">
        <v>0.7</v>
      </c>
      <c r="D202" s="11">
        <v>694.58</v>
      </c>
      <c r="E202" s="11">
        <v>4.81E-3</v>
      </c>
      <c r="F202" s="11">
        <v>694.58</v>
      </c>
      <c r="G202" s="11">
        <v>4.6999999999999999E-4</v>
      </c>
      <c r="H202" s="11">
        <v>697.05580999999995</v>
      </c>
      <c r="I202" s="11">
        <v>2.68161</v>
      </c>
      <c r="J202" s="11">
        <v>740.96073999999999</v>
      </c>
      <c r="K202" s="11">
        <v>2.6775600000000002</v>
      </c>
      <c r="L202" s="11">
        <v>694.58</v>
      </c>
      <c r="M202" s="11">
        <v>3.6999999999999999E-4</v>
      </c>
    </row>
    <row r="203" spans="1:13" s="11" customFormat="1" ht="15" x14ac:dyDescent="0.25">
      <c r="A203" s="11" t="s">
        <v>0</v>
      </c>
      <c r="B203" s="11">
        <v>30</v>
      </c>
      <c r="C203" s="11">
        <v>1</v>
      </c>
      <c r="D203" s="11">
        <v>661.47339999999997</v>
      </c>
      <c r="E203" s="11">
        <v>5.0513700000000004</v>
      </c>
      <c r="F203" s="11">
        <v>660.22026000000005</v>
      </c>
      <c r="G203" s="11">
        <v>0.37313000000000002</v>
      </c>
      <c r="H203" s="11">
        <v>662.39264000000003</v>
      </c>
      <c r="I203" s="11">
        <v>5.0413399999999999</v>
      </c>
      <c r="J203" s="11">
        <v>662.39264000000003</v>
      </c>
      <c r="K203" s="11">
        <v>5.0346900000000003</v>
      </c>
      <c r="L203" s="11">
        <v>659.00894000000005</v>
      </c>
      <c r="M203" s="11">
        <v>0.29596</v>
      </c>
    </row>
    <row r="204" spans="1:13" s="11" customFormat="1" ht="15" x14ac:dyDescent="0.25">
      <c r="A204" s="11" t="s">
        <v>0</v>
      </c>
      <c r="B204" s="11">
        <v>30</v>
      </c>
      <c r="C204" s="11">
        <v>1</v>
      </c>
      <c r="D204" s="11">
        <v>676.83973000000003</v>
      </c>
      <c r="E204" s="11">
        <v>5.0341399999999998</v>
      </c>
      <c r="F204" s="11">
        <v>658.53907000000004</v>
      </c>
      <c r="G204" s="11">
        <v>0.69033</v>
      </c>
      <c r="H204" s="11">
        <v>681.61820999999998</v>
      </c>
      <c r="I204" s="11">
        <v>5.0289299999999999</v>
      </c>
      <c r="J204" s="11">
        <v>658.57497000000001</v>
      </c>
      <c r="K204" s="11">
        <v>1.6629100000000001</v>
      </c>
      <c r="L204" s="11">
        <v>658.94394</v>
      </c>
      <c r="M204" s="11">
        <v>0.42736000000000002</v>
      </c>
    </row>
    <row r="205" spans="1:13" s="11" customFormat="1" ht="15" x14ac:dyDescent="0.25">
      <c r="A205" s="11" t="s">
        <v>0</v>
      </c>
      <c r="B205" s="11">
        <v>30</v>
      </c>
      <c r="C205" s="11">
        <v>1</v>
      </c>
      <c r="D205" s="11">
        <v>677.04136000000005</v>
      </c>
      <c r="E205" s="11">
        <v>5.0382999999999996</v>
      </c>
      <c r="F205" s="11">
        <v>659.92966000000001</v>
      </c>
      <c r="G205" s="11">
        <v>0.51890000000000003</v>
      </c>
      <c r="H205" s="11">
        <v>681.44987000000003</v>
      </c>
      <c r="I205" s="11">
        <v>5.0358000000000001</v>
      </c>
      <c r="J205" s="11">
        <v>660.26778999999999</v>
      </c>
      <c r="K205" s="11">
        <v>3.2045599999999999</v>
      </c>
      <c r="L205" s="11">
        <v>659.09401000000003</v>
      </c>
      <c r="M205" s="11">
        <v>0.19286</v>
      </c>
    </row>
    <row r="206" spans="1:13" s="11" customFormat="1" ht="15" x14ac:dyDescent="0.25">
      <c r="A206" s="11" t="s">
        <v>0</v>
      </c>
      <c r="B206" s="11">
        <v>30</v>
      </c>
      <c r="C206" s="11">
        <v>1</v>
      </c>
      <c r="D206" s="11">
        <v>668.14769999999999</v>
      </c>
      <c r="E206" s="11">
        <v>5.0622800000000003</v>
      </c>
      <c r="F206" s="11">
        <v>659.26295000000005</v>
      </c>
      <c r="G206" s="11">
        <v>0.45319999999999999</v>
      </c>
      <c r="H206" s="11">
        <v>664.28349000000003</v>
      </c>
      <c r="I206" s="11">
        <v>5.0357000000000003</v>
      </c>
      <c r="J206" s="11">
        <v>662.5059</v>
      </c>
      <c r="K206" s="11">
        <v>5.0310800000000002</v>
      </c>
      <c r="L206" s="11">
        <v>659.32619999999997</v>
      </c>
      <c r="M206" s="11">
        <v>0.24260000000000001</v>
      </c>
    </row>
    <row r="207" spans="1:13" s="11" customFormat="1" ht="15" x14ac:dyDescent="0.25">
      <c r="A207" s="11" t="s">
        <v>0</v>
      </c>
      <c r="B207" s="11">
        <v>30</v>
      </c>
      <c r="C207" s="11">
        <v>1</v>
      </c>
      <c r="D207" s="11">
        <v>681.48333000000002</v>
      </c>
      <c r="E207" s="11">
        <v>5.0449299999999999</v>
      </c>
      <c r="F207" s="11">
        <v>659.00894000000005</v>
      </c>
      <c r="G207" s="11">
        <v>0.68078000000000005</v>
      </c>
      <c r="H207" s="11">
        <v>662.39264000000003</v>
      </c>
      <c r="I207" s="11">
        <v>5.0290999999999997</v>
      </c>
      <c r="J207" s="11">
        <v>674.88914999999997</v>
      </c>
      <c r="K207" s="11">
        <v>5.0893899999999999</v>
      </c>
      <c r="L207" s="11">
        <v>659.24893999999995</v>
      </c>
      <c r="M207" s="11">
        <v>0.30218</v>
      </c>
    </row>
    <row r="208" spans="1:13" s="11" customFormat="1" ht="15" x14ac:dyDescent="0.25">
      <c r="A208" s="11" t="s">
        <v>0</v>
      </c>
      <c r="B208" s="11">
        <v>30</v>
      </c>
      <c r="C208" s="11">
        <v>1</v>
      </c>
      <c r="D208" s="11">
        <v>678.59612000000004</v>
      </c>
      <c r="E208" s="11">
        <v>5.0329699999999997</v>
      </c>
      <c r="F208" s="11">
        <v>659.07713999999999</v>
      </c>
      <c r="G208" s="11">
        <v>0.69308000000000003</v>
      </c>
      <c r="H208" s="11">
        <v>669.46559000000002</v>
      </c>
      <c r="I208" s="11">
        <v>5.0383800000000001</v>
      </c>
      <c r="J208" s="11">
        <v>676.20681999999999</v>
      </c>
      <c r="K208" s="11">
        <v>5.0327000000000002</v>
      </c>
      <c r="L208" s="11">
        <v>659.31370000000004</v>
      </c>
      <c r="M208" s="11">
        <v>0.23499</v>
      </c>
    </row>
    <row r="209" spans="1:13" s="11" customFormat="1" ht="15" x14ac:dyDescent="0.25">
      <c r="A209" s="11" t="s">
        <v>0</v>
      </c>
      <c r="B209" s="11">
        <v>30</v>
      </c>
      <c r="C209" s="11">
        <v>1</v>
      </c>
      <c r="D209" s="11">
        <v>676.84279000000004</v>
      </c>
      <c r="E209" s="11">
        <v>5.0359600000000002</v>
      </c>
      <c r="F209" s="11">
        <v>660.17440999999997</v>
      </c>
      <c r="G209" s="11">
        <v>0.64576999999999996</v>
      </c>
      <c r="H209" s="11">
        <v>675.42313999999999</v>
      </c>
      <c r="I209" s="11">
        <v>5.0315500000000002</v>
      </c>
      <c r="J209" s="11">
        <v>687.91965000000005</v>
      </c>
      <c r="K209" s="11">
        <v>5.0329100000000002</v>
      </c>
      <c r="L209" s="11">
        <v>660.18145000000004</v>
      </c>
      <c r="M209" s="11">
        <v>0.38130999999999998</v>
      </c>
    </row>
    <row r="210" spans="1:13" s="11" customFormat="1" ht="15" x14ac:dyDescent="0.25">
      <c r="A210" s="11" t="s">
        <v>0</v>
      </c>
      <c r="B210" s="11">
        <v>30</v>
      </c>
      <c r="C210" s="11">
        <v>1</v>
      </c>
      <c r="D210" s="11">
        <v>676.84279000000004</v>
      </c>
      <c r="E210" s="11">
        <v>5.0396599999999996</v>
      </c>
      <c r="F210" s="11">
        <v>660.19725000000005</v>
      </c>
      <c r="G210" s="11">
        <v>0.59086000000000005</v>
      </c>
      <c r="H210" s="11">
        <v>662.5059</v>
      </c>
      <c r="I210" s="11">
        <v>5.03437</v>
      </c>
      <c r="J210" s="11">
        <v>665.45875999999998</v>
      </c>
      <c r="K210" s="11">
        <v>5.0288899999999996</v>
      </c>
      <c r="L210" s="11">
        <v>659.92318999999998</v>
      </c>
      <c r="M210" s="11">
        <v>0.30891000000000002</v>
      </c>
    </row>
    <row r="211" spans="1:13" s="11" customFormat="1" ht="15" x14ac:dyDescent="0.25">
      <c r="A211" s="11" t="s">
        <v>0</v>
      </c>
      <c r="B211" s="11">
        <v>30</v>
      </c>
      <c r="C211" s="11">
        <v>1</v>
      </c>
      <c r="D211" s="11">
        <v>677.75391000000002</v>
      </c>
      <c r="E211" s="11">
        <v>5.0621</v>
      </c>
      <c r="F211" s="11">
        <v>660.13445999999999</v>
      </c>
      <c r="G211" s="11">
        <v>0.38622000000000001</v>
      </c>
      <c r="H211" s="11">
        <v>662.57003999999995</v>
      </c>
      <c r="I211" s="11">
        <v>5.0322800000000001</v>
      </c>
      <c r="J211" s="11">
        <v>669.46559000000002</v>
      </c>
      <c r="K211" s="11">
        <v>5.0341699999999996</v>
      </c>
      <c r="L211" s="11">
        <v>658.33690000000001</v>
      </c>
      <c r="M211" s="11">
        <v>0.28169</v>
      </c>
    </row>
    <row r="212" spans="1:13" s="11" customFormat="1" ht="15" x14ac:dyDescent="0.25">
      <c r="A212" s="11" t="s">
        <v>0</v>
      </c>
      <c r="B212" s="11">
        <v>30</v>
      </c>
      <c r="C212" s="11">
        <v>1</v>
      </c>
      <c r="D212" s="11">
        <v>664.29174</v>
      </c>
      <c r="E212" s="11">
        <v>5.0302800000000003</v>
      </c>
      <c r="F212" s="11">
        <v>658.96091000000001</v>
      </c>
      <c r="G212" s="11">
        <v>0.58440999999999999</v>
      </c>
      <c r="H212" s="11">
        <v>662.39264000000003</v>
      </c>
      <c r="I212" s="11">
        <v>5.0399399999999996</v>
      </c>
      <c r="J212" s="11">
        <v>658.03485999999998</v>
      </c>
      <c r="K212" s="11">
        <v>3.64859</v>
      </c>
      <c r="L212" s="11">
        <v>658.91894000000002</v>
      </c>
      <c r="M212" s="11">
        <v>0.29616999999999999</v>
      </c>
    </row>
    <row r="213" spans="1:13" s="11" customFormat="1" ht="15" x14ac:dyDescent="0.25">
      <c r="A213" s="11" t="s">
        <v>0</v>
      </c>
      <c r="B213" s="11">
        <v>100</v>
      </c>
      <c r="C213" s="11">
        <v>0.4</v>
      </c>
      <c r="D213" s="11">
        <v>2032.9558</v>
      </c>
      <c r="E213" s="11">
        <v>14.697649999999999</v>
      </c>
      <c r="F213" s="11">
        <v>1970.2901099999999</v>
      </c>
      <c r="G213" s="11">
        <v>3.322E-2</v>
      </c>
      <c r="H213" s="11">
        <v>2007.9683199999999</v>
      </c>
      <c r="I213" s="11">
        <v>8.4685799999999993</v>
      </c>
      <c r="J213" s="11">
        <v>2018.51017</v>
      </c>
      <c r="K213" s="11">
        <v>1.7800400000000001</v>
      </c>
      <c r="L213" s="11">
        <v>1915.00314</v>
      </c>
      <c r="M213" s="11">
        <v>2.162E-2</v>
      </c>
    </row>
    <row r="214" spans="1:13" s="11" customFormat="1" ht="15" x14ac:dyDescent="0.25">
      <c r="A214" s="11" t="s">
        <v>0</v>
      </c>
      <c r="B214" s="11">
        <v>100</v>
      </c>
      <c r="C214" s="11">
        <v>0.4</v>
      </c>
      <c r="D214" s="11">
        <v>2117.8405299999999</v>
      </c>
      <c r="E214" s="11">
        <v>14.698969999999999</v>
      </c>
      <c r="F214" s="11">
        <v>2016.80232</v>
      </c>
      <c r="G214" s="11">
        <v>0.13491</v>
      </c>
      <c r="H214" s="11">
        <v>2047.2918</v>
      </c>
      <c r="I214" s="11">
        <v>14.662739999999999</v>
      </c>
      <c r="J214" s="11">
        <v>1974.66021</v>
      </c>
      <c r="K214" s="11">
        <v>2.1882299999999999</v>
      </c>
      <c r="L214" s="11">
        <v>1962.84006</v>
      </c>
      <c r="M214" s="11">
        <v>9.7790000000000002E-2</v>
      </c>
    </row>
    <row r="215" spans="1:13" s="11" customFormat="1" ht="15" x14ac:dyDescent="0.25">
      <c r="A215" s="11" t="s">
        <v>0</v>
      </c>
      <c r="B215" s="11">
        <v>100</v>
      </c>
      <c r="C215" s="11">
        <v>0.4</v>
      </c>
      <c r="D215" s="11">
        <v>2082.0136400000001</v>
      </c>
      <c r="E215" s="11">
        <v>14.735519999999999</v>
      </c>
      <c r="F215" s="11">
        <v>2012.7108900000001</v>
      </c>
      <c r="G215" s="11">
        <v>1.8700000000000001E-2</v>
      </c>
      <c r="H215" s="11">
        <v>1956.95489</v>
      </c>
      <c r="I215" s="11">
        <v>13.98457</v>
      </c>
      <c r="J215" s="11">
        <v>1991.1418100000001</v>
      </c>
      <c r="K215" s="11">
        <v>1.44343</v>
      </c>
      <c r="L215" s="11">
        <v>2004.1687199999999</v>
      </c>
      <c r="M215" s="11">
        <v>2.0219999999999998E-2</v>
      </c>
    </row>
    <row r="216" spans="1:13" s="11" customFormat="1" ht="15" x14ac:dyDescent="0.25">
      <c r="A216" s="11" t="s">
        <v>0</v>
      </c>
      <c r="B216" s="11">
        <v>100</v>
      </c>
      <c r="C216" s="11">
        <v>0.4</v>
      </c>
      <c r="D216" s="11">
        <v>2037.2784200000001</v>
      </c>
      <c r="E216" s="11">
        <v>14.68571</v>
      </c>
      <c r="F216" s="11">
        <v>1973.1586600000001</v>
      </c>
      <c r="G216" s="11">
        <v>1.5789999999999998E-2</v>
      </c>
      <c r="H216" s="11">
        <v>1975.9202399999999</v>
      </c>
      <c r="I216" s="11">
        <v>5.2735500000000002</v>
      </c>
      <c r="J216" s="11">
        <v>2018.4438299999999</v>
      </c>
      <c r="K216" s="11">
        <v>1.4714799999999999</v>
      </c>
      <c r="L216" s="11">
        <v>2017.2117599999999</v>
      </c>
      <c r="M216" s="11">
        <v>7.3099999999999997E-3</v>
      </c>
    </row>
    <row r="217" spans="1:13" s="11" customFormat="1" ht="15" x14ac:dyDescent="0.25">
      <c r="A217" s="11" t="s">
        <v>0</v>
      </c>
      <c r="B217" s="11">
        <v>100</v>
      </c>
      <c r="C217" s="11">
        <v>0.4</v>
      </c>
      <c r="D217" s="11">
        <v>2061.91014</v>
      </c>
      <c r="E217" s="11">
        <v>14.727169999999999</v>
      </c>
      <c r="F217" s="11">
        <v>1948.2346199999999</v>
      </c>
      <c r="G217" s="11">
        <v>4.1230000000000003E-2</v>
      </c>
      <c r="H217" s="11">
        <v>2021.1893500000001</v>
      </c>
      <c r="I217" s="11">
        <v>12.37481</v>
      </c>
      <c r="J217" s="11">
        <v>2018.0242699999999</v>
      </c>
      <c r="K217" s="11">
        <v>1.90503</v>
      </c>
      <c r="L217" s="11">
        <v>1999.01875</v>
      </c>
      <c r="M217" s="11">
        <v>1.521E-2</v>
      </c>
    </row>
    <row r="218" spans="1:13" s="11" customFormat="1" ht="15" x14ac:dyDescent="0.25">
      <c r="A218" s="11" t="s">
        <v>0</v>
      </c>
      <c r="B218" s="11">
        <v>100</v>
      </c>
      <c r="C218" s="11">
        <v>0.4</v>
      </c>
      <c r="D218" s="11">
        <v>2093.40697</v>
      </c>
      <c r="E218" s="11">
        <v>14.69586</v>
      </c>
      <c r="F218" s="11">
        <v>1982.5627500000001</v>
      </c>
      <c r="G218" s="11">
        <v>6.0699999999999999E-3</v>
      </c>
      <c r="H218" s="11">
        <v>2019.4144799999999</v>
      </c>
      <c r="I218" s="11">
        <v>4.7491500000000002</v>
      </c>
      <c r="J218" s="11">
        <v>1991.94811</v>
      </c>
      <c r="K218" s="11">
        <v>1.57124</v>
      </c>
      <c r="L218" s="11">
        <v>2010.9262200000001</v>
      </c>
      <c r="M218" s="11">
        <v>2.2259999999999999E-2</v>
      </c>
    </row>
    <row r="219" spans="1:13" s="11" customFormat="1" ht="15" x14ac:dyDescent="0.25">
      <c r="A219" s="11" t="s">
        <v>0</v>
      </c>
      <c r="B219" s="11">
        <v>100</v>
      </c>
      <c r="C219" s="11">
        <v>0.4</v>
      </c>
      <c r="D219" s="11">
        <v>2057.57188</v>
      </c>
      <c r="E219" s="11">
        <v>14.698219999999999</v>
      </c>
      <c r="F219" s="11">
        <v>1988.0024599999999</v>
      </c>
      <c r="G219" s="11">
        <v>0.13378999999999999</v>
      </c>
      <c r="H219" s="11">
        <v>2020.6833899999999</v>
      </c>
      <c r="I219" s="11">
        <v>0.68437000000000003</v>
      </c>
      <c r="J219" s="11">
        <v>2013.2023300000001</v>
      </c>
      <c r="K219" s="11">
        <v>2.0161500000000001</v>
      </c>
      <c r="L219" s="11">
        <v>2007.8617400000001</v>
      </c>
      <c r="M219" s="11">
        <v>2.2799999999999999E-3</v>
      </c>
    </row>
    <row r="220" spans="1:13" s="11" customFormat="1" ht="15" x14ac:dyDescent="0.25">
      <c r="A220" s="11" t="s">
        <v>0</v>
      </c>
      <c r="B220" s="11">
        <v>100</v>
      </c>
      <c r="C220" s="11">
        <v>0.4</v>
      </c>
      <c r="D220" s="11">
        <v>2112.1659599999998</v>
      </c>
      <c r="E220" s="11">
        <v>14.69253</v>
      </c>
      <c r="F220" s="11">
        <v>1994.4437600000001</v>
      </c>
      <c r="G220" s="11">
        <v>0.2334</v>
      </c>
      <c r="H220" s="11">
        <v>2024.4286300000001</v>
      </c>
      <c r="I220" s="11">
        <v>14.66545</v>
      </c>
      <c r="J220" s="11">
        <v>1962.8059699999999</v>
      </c>
      <c r="K220" s="11">
        <v>2.8597600000000001</v>
      </c>
      <c r="L220" s="11">
        <v>2006.3943200000001</v>
      </c>
      <c r="M220" s="11">
        <v>6.2500000000000003E-3</v>
      </c>
    </row>
    <row r="221" spans="1:13" s="11" customFormat="1" ht="15" x14ac:dyDescent="0.25">
      <c r="A221" s="11" t="s">
        <v>0</v>
      </c>
      <c r="B221" s="11">
        <v>100</v>
      </c>
      <c r="C221" s="11">
        <v>0.4</v>
      </c>
      <c r="D221" s="11">
        <v>2052.6070199999999</v>
      </c>
      <c r="E221" s="11">
        <v>14.68562</v>
      </c>
      <c r="F221" s="11">
        <v>1977.9496300000001</v>
      </c>
      <c r="G221" s="11">
        <v>4.8030000000000003E-2</v>
      </c>
      <c r="H221" s="11">
        <v>2042.90255</v>
      </c>
      <c r="I221" s="11">
        <v>14.68868</v>
      </c>
      <c r="J221" s="11">
        <v>2014.0680500000001</v>
      </c>
      <c r="K221" s="11">
        <v>2.2866300000000002</v>
      </c>
      <c r="L221" s="11">
        <v>2016.54351</v>
      </c>
      <c r="M221" s="11">
        <v>4.3200000000000001E-3</v>
      </c>
    </row>
    <row r="222" spans="1:13" s="11" customFormat="1" ht="15" x14ac:dyDescent="0.25">
      <c r="A222" s="11" t="s">
        <v>0</v>
      </c>
      <c r="B222" s="11">
        <v>100</v>
      </c>
      <c r="C222" s="11">
        <v>0.4</v>
      </c>
      <c r="D222" s="11">
        <v>2021.51908</v>
      </c>
      <c r="E222" s="11">
        <v>14.684900000000001</v>
      </c>
      <c r="F222" s="11">
        <v>1947.66121</v>
      </c>
      <c r="G222" s="11">
        <v>7.8280000000000002E-2</v>
      </c>
      <c r="H222" s="11">
        <v>2020.6147100000001</v>
      </c>
      <c r="I222" s="11">
        <v>5.58413</v>
      </c>
      <c r="J222" s="11">
        <v>2011.7426599999999</v>
      </c>
      <c r="K222" s="11">
        <v>1.7309099999999999</v>
      </c>
      <c r="L222" s="11">
        <v>2015.4122600000001</v>
      </c>
      <c r="M222" s="11">
        <v>3.4380000000000001E-2</v>
      </c>
    </row>
    <row r="223" spans="1:13" s="11" customFormat="1" ht="15" x14ac:dyDescent="0.25">
      <c r="A223" s="11" t="s">
        <v>0</v>
      </c>
      <c r="B223" s="11">
        <v>100</v>
      </c>
      <c r="C223" s="11">
        <v>0.7</v>
      </c>
      <c r="D223" s="11">
        <v>1863.73</v>
      </c>
      <c r="E223" s="11">
        <v>0.153</v>
      </c>
      <c r="F223" s="11">
        <v>1863.73</v>
      </c>
      <c r="G223" s="11">
        <v>1.5E-3</v>
      </c>
      <c r="H223" s="11">
        <v>1864.2644600000001</v>
      </c>
      <c r="I223" s="11">
        <v>24.465430000000001</v>
      </c>
      <c r="J223" s="11">
        <v>1861.1411700000001</v>
      </c>
      <c r="K223" s="11">
        <v>2.3223600000000002</v>
      </c>
      <c r="L223" s="11">
        <v>1863.73</v>
      </c>
      <c r="M223" s="11">
        <v>1.17E-3</v>
      </c>
    </row>
    <row r="224" spans="1:13" s="11" customFormat="1" ht="15" x14ac:dyDescent="0.25">
      <c r="A224" s="11" t="s">
        <v>0</v>
      </c>
      <c r="B224" s="11">
        <v>100</v>
      </c>
      <c r="C224" s="11">
        <v>0.7</v>
      </c>
      <c r="D224" s="11">
        <v>1863.73</v>
      </c>
      <c r="E224" s="11">
        <v>1.5630000000000002E-2</v>
      </c>
      <c r="F224" s="11">
        <v>1863.73</v>
      </c>
      <c r="G224" s="11">
        <v>1.49E-3</v>
      </c>
      <c r="H224" s="11">
        <v>1862.1143999999999</v>
      </c>
      <c r="I224" s="11">
        <v>6.6789100000000001</v>
      </c>
      <c r="J224" s="11">
        <v>1862.5922800000001</v>
      </c>
      <c r="K224" s="11">
        <v>3.67231</v>
      </c>
      <c r="L224" s="11">
        <v>1863.73</v>
      </c>
      <c r="M224" s="11">
        <v>1.17E-3</v>
      </c>
    </row>
    <row r="225" spans="1:13" s="11" customFormat="1" ht="15" x14ac:dyDescent="0.25">
      <c r="A225" s="11" t="s">
        <v>0</v>
      </c>
      <c r="B225" s="11">
        <v>100</v>
      </c>
      <c r="C225" s="11">
        <v>0.7</v>
      </c>
      <c r="D225" s="11">
        <v>1863.73</v>
      </c>
      <c r="E225" s="11">
        <v>1.5429999999999999E-2</v>
      </c>
      <c r="F225" s="11">
        <v>1863.73</v>
      </c>
      <c r="G225" s="11">
        <v>1.48E-3</v>
      </c>
      <c r="H225" s="11">
        <v>1860.73064</v>
      </c>
      <c r="I225" s="11">
        <v>1.3011900000000001</v>
      </c>
      <c r="J225" s="11">
        <v>1847.9004399999999</v>
      </c>
      <c r="K225" s="11">
        <v>3.5099100000000001</v>
      </c>
      <c r="L225" s="11">
        <v>1863.73</v>
      </c>
      <c r="M225" s="11">
        <v>1.16E-3</v>
      </c>
    </row>
    <row r="226" spans="1:13" s="11" customFormat="1" ht="15" x14ac:dyDescent="0.25">
      <c r="A226" s="11" t="s">
        <v>0</v>
      </c>
      <c r="B226" s="11">
        <v>100</v>
      </c>
      <c r="C226" s="11">
        <v>0.7</v>
      </c>
      <c r="D226" s="11">
        <v>1863.73</v>
      </c>
      <c r="E226" s="11">
        <v>1.5779999999999999E-2</v>
      </c>
      <c r="F226" s="11">
        <v>1863.73</v>
      </c>
      <c r="G226" s="11">
        <v>1.49E-3</v>
      </c>
      <c r="H226" s="11">
        <v>1863.5824700000001</v>
      </c>
      <c r="I226" s="11">
        <v>2.9232800000000001</v>
      </c>
      <c r="J226" s="11">
        <v>1861.60013</v>
      </c>
      <c r="K226" s="11">
        <v>5.1277799999999996</v>
      </c>
      <c r="L226" s="11">
        <v>1863.73</v>
      </c>
      <c r="M226" s="11">
        <v>1.17E-3</v>
      </c>
    </row>
    <row r="227" spans="1:13" s="11" customFormat="1" ht="15" x14ac:dyDescent="0.25">
      <c r="A227" s="11" t="s">
        <v>0</v>
      </c>
      <c r="B227" s="11">
        <v>100</v>
      </c>
      <c r="C227" s="11">
        <v>0.7</v>
      </c>
      <c r="D227" s="11">
        <v>1863.73</v>
      </c>
      <c r="E227" s="11">
        <v>1.5259999999999999E-2</v>
      </c>
      <c r="F227" s="11">
        <v>1863.73</v>
      </c>
      <c r="G227" s="11">
        <v>1.48E-3</v>
      </c>
      <c r="H227" s="11">
        <v>1875.11376</v>
      </c>
      <c r="I227" s="11">
        <v>24.456410000000002</v>
      </c>
      <c r="J227" s="11">
        <v>1862.2723000000001</v>
      </c>
      <c r="K227" s="11">
        <v>3.4781499999999999</v>
      </c>
      <c r="L227" s="11">
        <v>1863.73</v>
      </c>
      <c r="M227" s="11">
        <v>1.1800000000000001E-3</v>
      </c>
    </row>
    <row r="228" spans="1:13" s="11" customFormat="1" ht="15" x14ac:dyDescent="0.25">
      <c r="A228" s="11" t="s">
        <v>0</v>
      </c>
      <c r="B228" s="11">
        <v>100</v>
      </c>
      <c r="C228" s="11">
        <v>0.7</v>
      </c>
      <c r="D228" s="11">
        <v>1863.73</v>
      </c>
      <c r="E228" s="11">
        <v>1.5709999999999998E-2</v>
      </c>
      <c r="F228" s="11">
        <v>1863.73</v>
      </c>
      <c r="G228" s="11">
        <v>1.48E-3</v>
      </c>
      <c r="H228" s="11">
        <v>1859.1493800000001</v>
      </c>
      <c r="I228" s="11">
        <v>9.9287200000000002</v>
      </c>
      <c r="J228" s="11">
        <v>1861.6221700000001</v>
      </c>
      <c r="K228" s="11">
        <v>4.8437299999999999</v>
      </c>
      <c r="L228" s="11">
        <v>1863.73</v>
      </c>
      <c r="M228" s="11">
        <v>1.16E-3</v>
      </c>
    </row>
    <row r="229" spans="1:13" s="11" customFormat="1" ht="15" x14ac:dyDescent="0.25">
      <c r="A229" s="11" t="s">
        <v>0</v>
      </c>
      <c r="B229" s="11">
        <v>100</v>
      </c>
      <c r="C229" s="11">
        <v>0.7</v>
      </c>
      <c r="D229" s="11">
        <v>1863.73</v>
      </c>
      <c r="E229" s="11">
        <v>1.5169999999999999E-2</v>
      </c>
      <c r="F229" s="11">
        <v>1863.73</v>
      </c>
      <c r="G229" s="11">
        <v>1.48E-3</v>
      </c>
      <c r="H229" s="11">
        <v>1860.915</v>
      </c>
      <c r="I229" s="11">
        <v>3.5768200000000001</v>
      </c>
      <c r="J229" s="11">
        <v>1862.58709</v>
      </c>
      <c r="K229" s="11">
        <v>2.6605400000000001</v>
      </c>
      <c r="L229" s="11">
        <v>1863.73</v>
      </c>
      <c r="M229" s="11">
        <v>1.16E-3</v>
      </c>
    </row>
    <row r="230" spans="1:13" s="11" customFormat="1" ht="15" x14ac:dyDescent="0.25">
      <c r="A230" s="11" t="s">
        <v>0</v>
      </c>
      <c r="B230" s="11">
        <v>100</v>
      </c>
      <c r="C230" s="11">
        <v>0.7</v>
      </c>
      <c r="D230" s="11">
        <v>1863.73</v>
      </c>
      <c r="E230" s="11">
        <v>1.5429999999999999E-2</v>
      </c>
      <c r="F230" s="11">
        <v>1863.73</v>
      </c>
      <c r="G230" s="11">
        <v>1.48E-3</v>
      </c>
      <c r="H230" s="11">
        <v>1862.45587</v>
      </c>
      <c r="I230" s="11">
        <v>5.60243</v>
      </c>
      <c r="J230" s="11">
        <v>1861.1610499999999</v>
      </c>
      <c r="K230" s="11">
        <v>2.89296</v>
      </c>
      <c r="L230" s="11">
        <v>1863.73</v>
      </c>
      <c r="M230" s="11">
        <v>1.17E-3</v>
      </c>
    </row>
    <row r="231" spans="1:13" s="11" customFormat="1" ht="15" x14ac:dyDescent="0.25">
      <c r="A231" s="11" t="s">
        <v>0</v>
      </c>
      <c r="B231" s="11">
        <v>100</v>
      </c>
      <c r="C231" s="11">
        <v>0.7</v>
      </c>
      <c r="D231" s="11">
        <v>1863.73</v>
      </c>
      <c r="E231" s="11">
        <v>1.54E-2</v>
      </c>
      <c r="F231" s="11">
        <v>1863.73</v>
      </c>
      <c r="G231" s="11">
        <v>1.48E-3</v>
      </c>
      <c r="H231" s="11">
        <v>1837.46021</v>
      </c>
      <c r="I231" s="11">
        <v>3.63212</v>
      </c>
      <c r="J231" s="11">
        <v>1859.7880600000001</v>
      </c>
      <c r="K231" s="11">
        <v>1.65574</v>
      </c>
      <c r="L231" s="11">
        <v>1863.73</v>
      </c>
      <c r="M231" s="11">
        <v>1.17E-3</v>
      </c>
    </row>
    <row r="232" spans="1:13" s="11" customFormat="1" ht="15" x14ac:dyDescent="0.25">
      <c r="A232" s="11" t="s">
        <v>0</v>
      </c>
      <c r="B232" s="11">
        <v>100</v>
      </c>
      <c r="C232" s="11">
        <v>0.7</v>
      </c>
      <c r="D232" s="11">
        <v>1863.73</v>
      </c>
      <c r="E232" s="11">
        <v>1.5650000000000001E-2</v>
      </c>
      <c r="F232" s="11">
        <v>1863.73</v>
      </c>
      <c r="G232" s="11">
        <v>1.48E-3</v>
      </c>
      <c r="H232" s="11">
        <v>1863.09457</v>
      </c>
      <c r="I232" s="11">
        <v>0.70455999999999996</v>
      </c>
      <c r="J232" s="11">
        <v>1859.48666</v>
      </c>
      <c r="K232" s="11">
        <v>3.4338299999999999</v>
      </c>
      <c r="L232" s="11">
        <v>1863.73</v>
      </c>
      <c r="M232" s="11">
        <v>1.16E-3</v>
      </c>
    </row>
    <row r="233" spans="1:13" s="11" customFormat="1" ht="15" x14ac:dyDescent="0.25">
      <c r="A233" s="11" t="s">
        <v>0</v>
      </c>
      <c r="B233" s="11">
        <v>100</v>
      </c>
      <c r="C233" s="11">
        <v>1</v>
      </c>
      <c r="D233" s="11">
        <v>1774.48</v>
      </c>
      <c r="E233" s="11">
        <v>1.546E-2</v>
      </c>
      <c r="F233" s="11">
        <v>1774.48</v>
      </c>
      <c r="G233" s="11">
        <v>1.72E-3</v>
      </c>
      <c r="H233" s="11">
        <v>1792.9079999999999</v>
      </c>
      <c r="I233" s="11">
        <v>13.71077</v>
      </c>
      <c r="J233" s="11">
        <v>1793.7003199999999</v>
      </c>
      <c r="K233" s="11">
        <v>16.277159999999999</v>
      </c>
      <c r="L233" s="11">
        <v>1774.48</v>
      </c>
      <c r="M233" s="11">
        <v>1.25E-3</v>
      </c>
    </row>
    <row r="234" spans="1:13" s="11" customFormat="1" ht="15" x14ac:dyDescent="0.25">
      <c r="A234" s="11" t="s">
        <v>0</v>
      </c>
      <c r="B234" s="11">
        <v>100</v>
      </c>
      <c r="C234" s="11">
        <v>1</v>
      </c>
      <c r="D234" s="11">
        <v>1774.48</v>
      </c>
      <c r="E234" s="11">
        <v>1.5740000000000001E-2</v>
      </c>
      <c r="F234" s="11">
        <v>1774.48</v>
      </c>
      <c r="G234" s="11">
        <v>1.6900000000000001E-3</v>
      </c>
      <c r="H234" s="11">
        <v>1794.9438500000001</v>
      </c>
      <c r="I234" s="11">
        <v>42.302259999999997</v>
      </c>
      <c r="J234" s="11">
        <v>1790.06</v>
      </c>
      <c r="K234" s="11">
        <v>9.57362</v>
      </c>
      <c r="L234" s="11">
        <v>1774.48</v>
      </c>
      <c r="M234" s="11">
        <v>1.25E-3</v>
      </c>
    </row>
    <row r="235" spans="1:13" s="11" customFormat="1" ht="15" x14ac:dyDescent="0.25">
      <c r="A235" s="11" t="s">
        <v>0</v>
      </c>
      <c r="B235" s="11">
        <v>100</v>
      </c>
      <c r="C235" s="11">
        <v>1</v>
      </c>
      <c r="D235" s="11">
        <v>1774.48</v>
      </c>
      <c r="E235" s="11">
        <v>1.546E-2</v>
      </c>
      <c r="F235" s="11">
        <v>1774.48</v>
      </c>
      <c r="G235" s="11">
        <v>1.6800000000000001E-3</v>
      </c>
      <c r="H235" s="11">
        <v>1794.0740599999999</v>
      </c>
      <c r="I235" s="11">
        <v>40.988010000000003</v>
      </c>
      <c r="J235" s="11">
        <v>1832.3733299999999</v>
      </c>
      <c r="K235" s="11">
        <v>42.315460000000002</v>
      </c>
      <c r="L235" s="11">
        <v>1774.48</v>
      </c>
      <c r="M235" s="11">
        <v>1.25E-3</v>
      </c>
    </row>
    <row r="236" spans="1:13" s="11" customFormat="1" ht="15" x14ac:dyDescent="0.25">
      <c r="A236" s="11" t="s">
        <v>0</v>
      </c>
      <c r="B236" s="11">
        <v>100</v>
      </c>
      <c r="C236" s="11">
        <v>1</v>
      </c>
      <c r="D236" s="11">
        <v>1774.48</v>
      </c>
      <c r="E236" s="11">
        <v>1.5769999999999999E-2</v>
      </c>
      <c r="F236" s="11">
        <v>1774.48</v>
      </c>
      <c r="G236" s="11">
        <v>1.6800000000000001E-3</v>
      </c>
      <c r="H236" s="11">
        <v>1814.00712</v>
      </c>
      <c r="I236" s="11">
        <v>42.321449999999999</v>
      </c>
      <c r="J236" s="11">
        <v>1793.8307199999999</v>
      </c>
      <c r="K236" s="11">
        <v>25.883710000000001</v>
      </c>
      <c r="L236" s="11">
        <v>1774.48</v>
      </c>
      <c r="M236" s="11">
        <v>1.2600000000000001E-3</v>
      </c>
    </row>
    <row r="237" spans="1:13" s="11" customFormat="1" ht="15" x14ac:dyDescent="0.25">
      <c r="A237" s="11" t="s">
        <v>0</v>
      </c>
      <c r="B237" s="11">
        <v>100</v>
      </c>
      <c r="C237" s="11">
        <v>1</v>
      </c>
      <c r="D237" s="11">
        <v>1774.48</v>
      </c>
      <c r="E237" s="11">
        <v>1.549E-2</v>
      </c>
      <c r="F237" s="11">
        <v>1774.48</v>
      </c>
      <c r="G237" s="11">
        <v>1.67E-3</v>
      </c>
      <c r="H237" s="11">
        <v>1804.69028</v>
      </c>
      <c r="I237" s="11">
        <v>42.309420000000003</v>
      </c>
      <c r="J237" s="11">
        <v>1794.35851</v>
      </c>
      <c r="K237" s="11">
        <v>27.872499999999999</v>
      </c>
      <c r="L237" s="11">
        <v>1774.48</v>
      </c>
      <c r="M237" s="11">
        <v>1.25E-3</v>
      </c>
    </row>
    <row r="238" spans="1:13" s="11" customFormat="1" ht="15" x14ac:dyDescent="0.25">
      <c r="A238" s="11" t="s">
        <v>0</v>
      </c>
      <c r="B238" s="11">
        <v>100</v>
      </c>
      <c r="C238" s="11">
        <v>1</v>
      </c>
      <c r="D238" s="11">
        <v>1774.48</v>
      </c>
      <c r="E238" s="11">
        <v>1.5820000000000001E-2</v>
      </c>
      <c r="F238" s="11">
        <v>1774.48</v>
      </c>
      <c r="G238" s="11">
        <v>1.6800000000000001E-3</v>
      </c>
      <c r="H238" s="11">
        <v>1793.99488</v>
      </c>
      <c r="I238" s="11">
        <v>14.65545</v>
      </c>
      <c r="J238" s="11">
        <v>1793.61628</v>
      </c>
      <c r="K238" s="11">
        <v>7.6289199999999999</v>
      </c>
      <c r="L238" s="11">
        <v>1774.48</v>
      </c>
      <c r="M238" s="11">
        <v>1.25E-3</v>
      </c>
    </row>
    <row r="239" spans="1:13" s="11" customFormat="1" ht="15" x14ac:dyDescent="0.25">
      <c r="A239" s="11" t="s">
        <v>0</v>
      </c>
      <c r="B239" s="11">
        <v>100</v>
      </c>
      <c r="C239" s="11">
        <v>1</v>
      </c>
      <c r="D239" s="11">
        <v>1774.48</v>
      </c>
      <c r="E239" s="11">
        <v>1.5509999999999999E-2</v>
      </c>
      <c r="F239" s="11">
        <v>1774.48</v>
      </c>
      <c r="G239" s="11">
        <v>1.75E-3</v>
      </c>
      <c r="H239" s="11">
        <v>1815.8726200000001</v>
      </c>
      <c r="I239" s="11">
        <v>42.298430000000003</v>
      </c>
      <c r="J239" s="11">
        <v>1795.47</v>
      </c>
      <c r="K239" s="11">
        <v>42.334629999999997</v>
      </c>
      <c r="L239" s="11">
        <v>1774.48</v>
      </c>
      <c r="M239" s="11">
        <v>1.25E-3</v>
      </c>
    </row>
    <row r="240" spans="1:13" s="11" customFormat="1" ht="15" x14ac:dyDescent="0.25">
      <c r="A240" s="11" t="s">
        <v>0</v>
      </c>
      <c r="B240" s="11">
        <v>100</v>
      </c>
      <c r="C240" s="11">
        <v>1</v>
      </c>
      <c r="D240" s="11">
        <v>1774.48</v>
      </c>
      <c r="E240" s="11">
        <v>1.5740000000000001E-2</v>
      </c>
      <c r="F240" s="11">
        <v>1774.48</v>
      </c>
      <c r="G240" s="11">
        <v>1.7600000000000001E-3</v>
      </c>
      <c r="H240" s="11">
        <v>1799.0944400000001</v>
      </c>
      <c r="I240" s="11">
        <v>42.306240000000003</v>
      </c>
      <c r="J240" s="11">
        <v>1836.7485999999999</v>
      </c>
      <c r="K240" s="11">
        <v>42.323509999999999</v>
      </c>
      <c r="L240" s="11">
        <v>1774.48</v>
      </c>
      <c r="M240" s="11">
        <v>1.25E-3</v>
      </c>
    </row>
    <row r="241" spans="1:13" s="11" customFormat="1" ht="15" x14ac:dyDescent="0.25">
      <c r="A241" s="11" t="s">
        <v>0</v>
      </c>
      <c r="B241" s="11">
        <v>100</v>
      </c>
      <c r="C241" s="11">
        <v>1</v>
      </c>
      <c r="D241" s="11">
        <v>1774.48</v>
      </c>
      <c r="E241" s="11">
        <v>1.549E-2</v>
      </c>
      <c r="F241" s="11">
        <v>1774.48</v>
      </c>
      <c r="G241" s="11">
        <v>1.6999999999999999E-3</v>
      </c>
      <c r="H241" s="11">
        <v>1819.78837</v>
      </c>
      <c r="I241" s="11">
        <v>42.300060000000002</v>
      </c>
      <c r="J241" s="11">
        <v>1794.1001100000001</v>
      </c>
      <c r="K241" s="11">
        <v>21.708169999999999</v>
      </c>
      <c r="L241" s="11">
        <v>1774.48</v>
      </c>
      <c r="M241" s="11">
        <v>1.25E-3</v>
      </c>
    </row>
    <row r="242" spans="1:13" s="11" customFormat="1" ht="15" x14ac:dyDescent="0.25">
      <c r="A242" s="11" t="s">
        <v>0</v>
      </c>
      <c r="B242" s="11">
        <v>100</v>
      </c>
      <c r="C242" s="11">
        <v>1</v>
      </c>
      <c r="D242" s="11">
        <v>1774.48</v>
      </c>
      <c r="E242" s="11">
        <v>1.575E-2</v>
      </c>
      <c r="F242" s="11">
        <v>1774.48</v>
      </c>
      <c r="G242" s="11">
        <v>1.6900000000000001E-3</v>
      </c>
      <c r="H242" s="11">
        <v>1818.05231</v>
      </c>
      <c r="I242" s="11">
        <v>42.30668</v>
      </c>
      <c r="J242" s="11">
        <v>1791.08</v>
      </c>
      <c r="K242" s="11">
        <v>9.7233000000000001</v>
      </c>
      <c r="L242" s="11">
        <v>1774.48</v>
      </c>
      <c r="M242" s="11">
        <v>1.2700000000000001E-3</v>
      </c>
    </row>
    <row r="243" spans="1:13" s="11" customFormat="1" ht="15" x14ac:dyDescent="0.25">
      <c r="A243" s="11" t="s">
        <v>0</v>
      </c>
      <c r="B243" s="11">
        <v>1000</v>
      </c>
      <c r="C243" s="11">
        <v>0.4</v>
      </c>
      <c r="D243" s="11">
        <v>19287.296969999999</v>
      </c>
      <c r="E243" s="11">
        <v>900.58592999999996</v>
      </c>
      <c r="F243" s="11">
        <v>19153.946769999999</v>
      </c>
      <c r="G243" s="11">
        <v>6.166E-2</v>
      </c>
      <c r="H243" s="11">
        <v>19203.218369999999</v>
      </c>
      <c r="I243" s="11">
        <v>428.76443</v>
      </c>
      <c r="J243" s="11">
        <v>19196.79595</v>
      </c>
      <c r="K243" s="11">
        <v>752.19263999999998</v>
      </c>
      <c r="L243" s="11">
        <v>19097.322649999998</v>
      </c>
      <c r="M243" s="11">
        <v>2.2009999999999998E-2</v>
      </c>
    </row>
    <row r="244" spans="1:13" s="11" customFormat="1" ht="15" x14ac:dyDescent="0.25">
      <c r="A244" s="11" t="s">
        <v>0</v>
      </c>
      <c r="B244" s="11">
        <v>1000</v>
      </c>
      <c r="C244" s="11">
        <v>0.4</v>
      </c>
      <c r="D244" s="11">
        <v>19227.77807</v>
      </c>
      <c r="E244" s="11">
        <v>901.97766000000001</v>
      </c>
      <c r="F244" s="11">
        <v>19179.87861</v>
      </c>
      <c r="G244" s="11">
        <v>5.475E-2</v>
      </c>
      <c r="H244" s="11">
        <v>19220.96473</v>
      </c>
      <c r="I244" s="11">
        <v>900.39475000000004</v>
      </c>
      <c r="J244" s="11">
        <v>19201.525539999999</v>
      </c>
      <c r="K244" s="11">
        <v>393.47555</v>
      </c>
      <c r="L244" s="11">
        <v>19139.153190000001</v>
      </c>
      <c r="M244" s="11">
        <v>1.585E-2</v>
      </c>
    </row>
    <row r="245" spans="1:13" s="11" customFormat="1" ht="15" x14ac:dyDescent="0.25">
      <c r="A245" s="11" t="s">
        <v>0</v>
      </c>
      <c r="B245" s="11">
        <v>1000</v>
      </c>
      <c r="C245" s="11">
        <v>0.4</v>
      </c>
      <c r="D245" s="11">
        <v>19240.376520000002</v>
      </c>
      <c r="E245" s="11">
        <v>900.78321000000005</v>
      </c>
      <c r="F245" s="11">
        <v>19211.04221</v>
      </c>
      <c r="G245" s="11">
        <v>2.5829999999999999E-2</v>
      </c>
      <c r="H245" s="11">
        <v>19212.46</v>
      </c>
      <c r="I245" s="11">
        <v>553.24752000000001</v>
      </c>
      <c r="J245" s="11">
        <v>19206.740310000001</v>
      </c>
      <c r="K245" s="11">
        <v>249.43924000000001</v>
      </c>
      <c r="L245" s="11">
        <v>19095.274809999999</v>
      </c>
      <c r="M245" s="11">
        <v>1.881E-2</v>
      </c>
    </row>
    <row r="246" spans="1:13" s="11" customFormat="1" ht="15" x14ac:dyDescent="0.25">
      <c r="A246" s="11" t="s">
        <v>0</v>
      </c>
      <c r="B246" s="11">
        <v>1000</v>
      </c>
      <c r="C246" s="11">
        <v>0.4</v>
      </c>
      <c r="D246" s="11">
        <v>19222.342209999999</v>
      </c>
      <c r="E246" s="11">
        <v>901.51688000000001</v>
      </c>
      <c r="F246" s="11">
        <v>19204.027010000002</v>
      </c>
      <c r="G246" s="11">
        <v>4.0899999999999999E-2</v>
      </c>
      <c r="H246" s="11">
        <v>19173.117819999999</v>
      </c>
      <c r="I246" s="11">
        <v>199.87313</v>
      </c>
      <c r="J246" s="11">
        <v>19187.26354</v>
      </c>
      <c r="K246" s="11">
        <v>511.27184999999997</v>
      </c>
      <c r="L246" s="11">
        <v>19202.040290000001</v>
      </c>
      <c r="M246" s="11">
        <v>2.0070000000000001E-2</v>
      </c>
    </row>
    <row r="247" spans="1:13" s="11" customFormat="1" ht="15" x14ac:dyDescent="0.25">
      <c r="A247" s="11" t="s">
        <v>0</v>
      </c>
      <c r="B247" s="11">
        <v>1000</v>
      </c>
      <c r="C247" s="11">
        <v>0.4</v>
      </c>
      <c r="D247" s="11">
        <v>19320.230879999999</v>
      </c>
      <c r="E247" s="11">
        <v>900.37815999999998</v>
      </c>
      <c r="F247" s="11">
        <v>19165.624500000002</v>
      </c>
      <c r="G247" s="11">
        <v>6.0519999999999997E-2</v>
      </c>
      <c r="H247" s="11">
        <v>19197.481210000002</v>
      </c>
      <c r="I247" s="11">
        <v>167.41156000000001</v>
      </c>
      <c r="J247" s="11">
        <v>19181.202710000001</v>
      </c>
      <c r="K247" s="11">
        <v>272.51664</v>
      </c>
      <c r="L247" s="11">
        <v>19098.223379999999</v>
      </c>
      <c r="M247" s="11">
        <v>1.771E-2</v>
      </c>
    </row>
    <row r="248" spans="1:13" s="11" customFormat="1" ht="15" x14ac:dyDescent="0.25">
      <c r="A248" s="11" t="s">
        <v>0</v>
      </c>
      <c r="B248" s="11">
        <v>1000</v>
      </c>
      <c r="C248" s="11">
        <v>0.4</v>
      </c>
      <c r="D248" s="11">
        <v>19305.267510000001</v>
      </c>
      <c r="E248" s="11">
        <v>900.90449000000001</v>
      </c>
      <c r="F248" s="11">
        <v>19199.85554</v>
      </c>
      <c r="G248" s="11">
        <v>0.10088</v>
      </c>
      <c r="H248" s="11">
        <v>19844.153869999998</v>
      </c>
      <c r="I248" s="11">
        <v>900.34813999999994</v>
      </c>
      <c r="J248" s="11">
        <v>19199.25016</v>
      </c>
      <c r="K248" s="11">
        <v>467.18410999999998</v>
      </c>
      <c r="L248" s="11">
        <v>19193.967680000002</v>
      </c>
      <c r="M248" s="11">
        <v>1.95E-2</v>
      </c>
    </row>
    <row r="249" spans="1:13" s="11" customFormat="1" ht="15" x14ac:dyDescent="0.25">
      <c r="A249" s="11" t="s">
        <v>0</v>
      </c>
      <c r="B249" s="11">
        <v>1000</v>
      </c>
      <c r="C249" s="11">
        <v>0.4</v>
      </c>
      <c r="D249" s="11">
        <v>19321.06251</v>
      </c>
      <c r="E249" s="11">
        <v>901.54276000000004</v>
      </c>
      <c r="F249" s="11">
        <v>19149.720549999998</v>
      </c>
      <c r="G249" s="11">
        <v>3.3239999999999999E-2</v>
      </c>
      <c r="H249" s="11">
        <v>19200.483349999999</v>
      </c>
      <c r="I249" s="11">
        <v>354.05059999999997</v>
      </c>
      <c r="J249" s="11">
        <v>19193.39255</v>
      </c>
      <c r="K249" s="11">
        <v>167.20728</v>
      </c>
      <c r="L249" s="11">
        <v>19201.465540000001</v>
      </c>
      <c r="M249" s="11">
        <v>2.1409999999999998E-2</v>
      </c>
    </row>
    <row r="250" spans="1:13" s="11" customFormat="1" ht="15" x14ac:dyDescent="0.25">
      <c r="A250" s="11" t="s">
        <v>0</v>
      </c>
      <c r="B250" s="11">
        <v>1000</v>
      </c>
      <c r="C250" s="11">
        <v>0.4</v>
      </c>
      <c r="D250" s="11">
        <v>19217.086930000001</v>
      </c>
      <c r="E250" s="11">
        <v>901.11499000000003</v>
      </c>
      <c r="F250" s="11">
        <v>19188.358939999998</v>
      </c>
      <c r="G250" s="11">
        <v>4.2389999999999997E-2</v>
      </c>
      <c r="H250" s="11">
        <v>19194.974999999999</v>
      </c>
      <c r="I250" s="11">
        <v>437.00639999999999</v>
      </c>
      <c r="J250" s="11">
        <v>19181.040710000001</v>
      </c>
      <c r="K250" s="11">
        <v>546.83033999999998</v>
      </c>
      <c r="L250" s="11">
        <v>19136.304929999998</v>
      </c>
      <c r="M250" s="11">
        <v>2.1559999999999999E-2</v>
      </c>
    </row>
    <row r="251" spans="1:13" s="11" customFormat="1" ht="15" x14ac:dyDescent="0.25">
      <c r="A251" s="11" t="s">
        <v>0</v>
      </c>
      <c r="B251" s="11">
        <v>1000</v>
      </c>
      <c r="C251" s="11">
        <v>0.4</v>
      </c>
      <c r="D251" s="11">
        <v>19212.336090000001</v>
      </c>
      <c r="E251" s="11">
        <v>509.05516</v>
      </c>
      <c r="F251" s="11">
        <v>19209.03341</v>
      </c>
      <c r="G251" s="11">
        <v>5.0599999999999999E-2</v>
      </c>
      <c r="H251" s="11">
        <v>19183.439770000001</v>
      </c>
      <c r="I251" s="11">
        <v>429.64436999999998</v>
      </c>
      <c r="J251" s="11">
        <v>19210.34852</v>
      </c>
      <c r="K251" s="11">
        <v>386.70697000000001</v>
      </c>
      <c r="L251" s="11">
        <v>19185.31782</v>
      </c>
      <c r="M251" s="11">
        <v>1.6109999999999999E-2</v>
      </c>
    </row>
    <row r="252" spans="1:13" s="11" customFormat="1" ht="15" x14ac:dyDescent="0.25">
      <c r="A252" s="11" t="s">
        <v>0</v>
      </c>
      <c r="B252" s="11">
        <v>1000</v>
      </c>
      <c r="C252" s="11">
        <v>0.4</v>
      </c>
      <c r="D252" s="11">
        <v>19237.988069999999</v>
      </c>
      <c r="E252" s="11">
        <v>901.21759999999995</v>
      </c>
      <c r="F252" s="11">
        <v>19165.291020000001</v>
      </c>
      <c r="G252" s="11">
        <v>1.762E-2</v>
      </c>
      <c r="H252" s="11">
        <v>19202.439999999999</v>
      </c>
      <c r="I252" s="11">
        <v>382.91309999999999</v>
      </c>
      <c r="J252" s="11">
        <v>19204.4928</v>
      </c>
      <c r="K252" s="11">
        <v>225.744</v>
      </c>
      <c r="L252" s="11">
        <v>19155.35642</v>
      </c>
      <c r="M252" s="11">
        <v>2.1850000000000001E-2</v>
      </c>
    </row>
    <row r="253" spans="1:13" s="11" customFormat="1" ht="15" x14ac:dyDescent="0.25">
      <c r="A253" s="11" t="s">
        <v>0</v>
      </c>
      <c r="B253" s="11">
        <v>1000</v>
      </c>
      <c r="C253" s="11">
        <v>0.7</v>
      </c>
      <c r="D253" s="11">
        <v>19053.963739999999</v>
      </c>
      <c r="E253" s="11">
        <v>0.54444999999999999</v>
      </c>
      <c r="F253" s="11">
        <v>19053.963739999999</v>
      </c>
      <c r="G253" s="11">
        <v>1.8329999999999999E-2</v>
      </c>
      <c r="H253" s="11">
        <v>19049.400160000001</v>
      </c>
      <c r="I253" s="11">
        <v>1000.49808</v>
      </c>
      <c r="J253" s="11">
        <v>19030.558000000001</v>
      </c>
      <c r="K253" s="11">
        <v>603.81197999999995</v>
      </c>
      <c r="L253" s="11">
        <v>19053.963739999999</v>
      </c>
      <c r="M253" s="11">
        <v>1.443E-2</v>
      </c>
    </row>
    <row r="254" spans="1:13" s="11" customFormat="1" ht="15" x14ac:dyDescent="0.25">
      <c r="A254" s="11" t="s">
        <v>0</v>
      </c>
      <c r="B254" s="11">
        <v>1000</v>
      </c>
      <c r="C254" s="11">
        <v>0.7</v>
      </c>
      <c r="D254" s="11">
        <v>19053.963739999999</v>
      </c>
      <c r="E254" s="11">
        <v>0.39355000000000001</v>
      </c>
      <c r="F254" s="11">
        <v>19053.963739999999</v>
      </c>
      <c r="G254" s="11">
        <v>1.6480000000000002E-2</v>
      </c>
      <c r="H254" s="11">
        <v>19083.240000000002</v>
      </c>
      <c r="I254" s="11">
        <v>1189.5716399999999</v>
      </c>
      <c r="J254" s="11">
        <v>19051.241160000001</v>
      </c>
      <c r="K254" s="11">
        <v>713.79879000000005</v>
      </c>
      <c r="L254" s="11">
        <v>19053.963739999999</v>
      </c>
      <c r="M254" s="11">
        <v>1.515E-2</v>
      </c>
    </row>
    <row r="255" spans="1:13" s="11" customFormat="1" ht="15" x14ac:dyDescent="0.25">
      <c r="A255" s="11" t="s">
        <v>0</v>
      </c>
      <c r="B255" s="11">
        <v>1000</v>
      </c>
      <c r="C255" s="11">
        <v>0.7</v>
      </c>
      <c r="D255" s="11">
        <v>19053.963739999999</v>
      </c>
      <c r="E255" s="11">
        <v>0.39892</v>
      </c>
      <c r="F255" s="11">
        <v>19053.963739999999</v>
      </c>
      <c r="G255" s="11">
        <v>1.7940000000000001E-2</v>
      </c>
      <c r="H255" s="11">
        <v>19094.47667</v>
      </c>
      <c r="I255" s="11">
        <v>1189.56819</v>
      </c>
      <c r="J255" s="11">
        <v>19048.47998</v>
      </c>
      <c r="K255" s="11">
        <v>788.84586999999999</v>
      </c>
      <c r="L255" s="11">
        <v>19053.963739999999</v>
      </c>
      <c r="M255" s="11">
        <v>1.482E-2</v>
      </c>
    </row>
    <row r="256" spans="1:13" s="11" customFormat="1" ht="15" x14ac:dyDescent="0.25">
      <c r="A256" s="11" t="s">
        <v>0</v>
      </c>
      <c r="B256" s="11">
        <v>1000</v>
      </c>
      <c r="C256" s="11">
        <v>0.7</v>
      </c>
      <c r="D256" s="11">
        <v>19053.963739999999</v>
      </c>
      <c r="E256" s="11">
        <v>0.38678000000000001</v>
      </c>
      <c r="F256" s="11">
        <v>19053.963739999999</v>
      </c>
      <c r="G256" s="11">
        <v>1.7840000000000002E-2</v>
      </c>
      <c r="H256" s="11">
        <v>19049.721600000001</v>
      </c>
      <c r="I256" s="11">
        <v>267.93865</v>
      </c>
      <c r="J256" s="11">
        <v>19075.754959999998</v>
      </c>
      <c r="K256" s="11">
        <v>1193.84951</v>
      </c>
      <c r="L256" s="11">
        <v>19053.963739999999</v>
      </c>
      <c r="M256" s="11">
        <v>1.519E-2</v>
      </c>
    </row>
    <row r="257" spans="1:13" s="11" customFormat="1" ht="15" x14ac:dyDescent="0.25">
      <c r="A257" s="11" t="s">
        <v>0</v>
      </c>
      <c r="B257" s="11">
        <v>1000</v>
      </c>
      <c r="C257" s="11">
        <v>0.7</v>
      </c>
      <c r="D257" s="11">
        <v>19053.963739999999</v>
      </c>
      <c r="E257" s="11">
        <v>0.40609000000000001</v>
      </c>
      <c r="F257" s="11">
        <v>19053.963739999999</v>
      </c>
      <c r="G257" s="11">
        <v>1.6230000000000001E-2</v>
      </c>
      <c r="H257" s="11">
        <v>19100.571319999999</v>
      </c>
      <c r="I257" s="11">
        <v>1189.6098300000001</v>
      </c>
      <c r="J257" s="11">
        <v>19048.016749999999</v>
      </c>
      <c r="K257" s="11">
        <v>930.24636999999996</v>
      </c>
      <c r="L257" s="11">
        <v>19053.963739999999</v>
      </c>
      <c r="M257" s="11">
        <v>1.451E-2</v>
      </c>
    </row>
    <row r="258" spans="1:13" s="11" customFormat="1" ht="15" x14ac:dyDescent="0.25">
      <c r="A258" s="11" t="s">
        <v>0</v>
      </c>
      <c r="B258" s="11">
        <v>1000</v>
      </c>
      <c r="C258" s="11">
        <v>0.7</v>
      </c>
      <c r="D258" s="11">
        <v>19053.963739999999</v>
      </c>
      <c r="E258" s="11">
        <v>0.39973999999999998</v>
      </c>
      <c r="F258" s="11">
        <v>19053.963739999999</v>
      </c>
      <c r="G258" s="11">
        <v>1.8200000000000001E-2</v>
      </c>
      <c r="H258" s="11">
        <v>19055.613519999999</v>
      </c>
      <c r="I258" s="11">
        <v>1189.5657799999999</v>
      </c>
      <c r="J258" s="11">
        <v>19042.100269999999</v>
      </c>
      <c r="K258" s="11">
        <v>724.89449000000002</v>
      </c>
      <c r="L258" s="11">
        <v>19053.963739999999</v>
      </c>
      <c r="M258" s="11">
        <v>1.5089999999999999E-2</v>
      </c>
    </row>
    <row r="259" spans="1:13" s="11" customFormat="1" ht="15" x14ac:dyDescent="0.25">
      <c r="A259" s="11" t="s">
        <v>0</v>
      </c>
      <c r="B259" s="11">
        <v>1000</v>
      </c>
      <c r="C259" s="11">
        <v>0.7</v>
      </c>
      <c r="D259" s="11">
        <v>19053.963739999999</v>
      </c>
      <c r="E259" s="11">
        <v>0.39169999999999999</v>
      </c>
      <c r="F259" s="11">
        <v>19053.963739999999</v>
      </c>
      <c r="G259" s="11">
        <v>1.619E-2</v>
      </c>
      <c r="H259" s="11">
        <v>19052.78874</v>
      </c>
      <c r="I259" s="11">
        <v>1164.0175899999999</v>
      </c>
      <c r="J259" s="11">
        <v>19046.91</v>
      </c>
      <c r="K259" s="11">
        <v>574.04538000000002</v>
      </c>
      <c r="L259" s="11">
        <v>19053.963739999999</v>
      </c>
      <c r="M259" s="11">
        <v>1.461E-2</v>
      </c>
    </row>
    <row r="260" spans="1:13" s="11" customFormat="1" ht="15" x14ac:dyDescent="0.25">
      <c r="A260" s="11" t="s">
        <v>0</v>
      </c>
      <c r="B260" s="11">
        <v>1000</v>
      </c>
      <c r="C260" s="11">
        <v>0.7</v>
      </c>
      <c r="D260" s="11">
        <v>19053.963739999999</v>
      </c>
      <c r="E260" s="11">
        <v>0.39781</v>
      </c>
      <c r="F260" s="11">
        <v>19053.963739999999</v>
      </c>
      <c r="G260" s="11">
        <v>1.8419999999999999E-2</v>
      </c>
      <c r="H260" s="11">
        <v>19051.164089999998</v>
      </c>
      <c r="I260" s="11">
        <v>902.48054000000002</v>
      </c>
      <c r="J260" s="11">
        <v>19045.431530000002</v>
      </c>
      <c r="K260" s="11">
        <v>1180.4518399999999</v>
      </c>
      <c r="L260" s="11">
        <v>19053.963739999999</v>
      </c>
      <c r="M260" s="11">
        <v>1.5129999999999999E-2</v>
      </c>
    </row>
    <row r="261" spans="1:13" s="11" customFormat="1" ht="15" x14ac:dyDescent="0.25">
      <c r="A261" s="11" t="s">
        <v>0</v>
      </c>
      <c r="B261" s="11">
        <v>1000</v>
      </c>
      <c r="C261" s="11">
        <v>0.7</v>
      </c>
      <c r="D261" s="11">
        <v>19053.963739999999</v>
      </c>
      <c r="E261" s="11">
        <v>0.39452999999999999</v>
      </c>
      <c r="F261" s="11">
        <v>19053.963739999999</v>
      </c>
      <c r="G261" s="11">
        <v>1.6490000000000001E-2</v>
      </c>
      <c r="H261" s="11">
        <v>19052.38391</v>
      </c>
      <c r="I261" s="11">
        <v>721.49797999999998</v>
      </c>
      <c r="J261" s="11">
        <v>19082.13639</v>
      </c>
      <c r="K261" s="11">
        <v>1193.46318</v>
      </c>
      <c r="L261" s="11">
        <v>19053.963739999999</v>
      </c>
      <c r="M261" s="11">
        <v>1.473E-2</v>
      </c>
    </row>
    <row r="262" spans="1:13" s="11" customFormat="1" ht="15" x14ac:dyDescent="0.25">
      <c r="A262" s="11" t="s">
        <v>0</v>
      </c>
      <c r="B262" s="11">
        <v>1000</v>
      </c>
      <c r="C262" s="11">
        <v>0.7</v>
      </c>
      <c r="D262" s="11">
        <v>19053.963739999999</v>
      </c>
      <c r="E262" s="11">
        <v>0.39623999999999998</v>
      </c>
      <c r="F262" s="11">
        <v>19053.963739999999</v>
      </c>
      <c r="G262" s="11">
        <v>1.7479999999999999E-2</v>
      </c>
      <c r="H262" s="11">
        <v>19097.349999999999</v>
      </c>
      <c r="I262" s="11">
        <v>1189.5661299999999</v>
      </c>
      <c r="J262" s="11">
        <v>19047.264759999998</v>
      </c>
      <c r="K262" s="11">
        <v>590.33608000000004</v>
      </c>
      <c r="L262" s="11">
        <v>19053.963739999999</v>
      </c>
      <c r="M262" s="11">
        <v>1.5169999999999999E-2</v>
      </c>
    </row>
    <row r="263" spans="1:13" s="11" customFormat="1" ht="15" x14ac:dyDescent="0.25">
      <c r="A263" s="11" t="s">
        <v>0</v>
      </c>
      <c r="B263" s="11">
        <v>1000</v>
      </c>
      <c r="C263" s="11">
        <v>1</v>
      </c>
      <c r="D263" s="11">
        <v>19039.346669999999</v>
      </c>
      <c r="E263" s="11">
        <v>0.40033999999999997</v>
      </c>
      <c r="F263" s="11">
        <v>19002.628990000001</v>
      </c>
      <c r="G263" s="11">
        <v>1.5699999999999999E-2</v>
      </c>
      <c r="H263" s="11">
        <v>19059.252039999999</v>
      </c>
      <c r="I263" s="11">
        <v>1871.3738000000001</v>
      </c>
      <c r="J263" s="11">
        <v>19047.058270000001</v>
      </c>
      <c r="K263" s="11">
        <v>1277.6976400000001</v>
      </c>
      <c r="L263" s="11">
        <v>19039.346669999999</v>
      </c>
      <c r="M263" s="11">
        <v>1.5310000000000001E-2</v>
      </c>
    </row>
    <row r="264" spans="1:13" s="11" customFormat="1" ht="15" x14ac:dyDescent="0.25">
      <c r="A264" s="11" t="s">
        <v>0</v>
      </c>
      <c r="B264" s="11">
        <v>1000</v>
      </c>
      <c r="C264" s="11">
        <v>1</v>
      </c>
      <c r="D264" s="11">
        <v>19039.346669999999</v>
      </c>
      <c r="E264" s="11">
        <v>0.39360000000000001</v>
      </c>
      <c r="F264" s="11">
        <v>19002.628990000001</v>
      </c>
      <c r="G264" s="11">
        <v>1.52E-2</v>
      </c>
      <c r="H264" s="11">
        <v>19045.658530000001</v>
      </c>
      <c r="I264" s="11">
        <v>385.30297000000002</v>
      </c>
      <c r="J264" s="11">
        <v>19038.090250000001</v>
      </c>
      <c r="K264" s="11">
        <v>418.12425000000002</v>
      </c>
      <c r="L264" s="11">
        <v>19039.346669999999</v>
      </c>
      <c r="M264" s="11">
        <v>1.585E-2</v>
      </c>
    </row>
    <row r="265" spans="1:13" s="11" customFormat="1" ht="15" x14ac:dyDescent="0.25">
      <c r="A265" s="11" t="s">
        <v>0</v>
      </c>
      <c r="B265" s="11">
        <v>1000</v>
      </c>
      <c r="C265" s="11">
        <v>1</v>
      </c>
      <c r="D265" s="11">
        <v>19039.346669999999</v>
      </c>
      <c r="E265" s="11">
        <v>0.38934000000000002</v>
      </c>
      <c r="F265" s="11">
        <v>19002.628990000001</v>
      </c>
      <c r="G265" s="11">
        <v>1.5350000000000001E-2</v>
      </c>
      <c r="H265" s="11">
        <v>19047.542079999999</v>
      </c>
      <c r="I265" s="11">
        <v>632.66742999999997</v>
      </c>
      <c r="J265" s="11">
        <v>19047.567350000001</v>
      </c>
      <c r="K265" s="11">
        <v>525.35572000000002</v>
      </c>
      <c r="L265" s="11">
        <v>19039.346669999999</v>
      </c>
      <c r="M265" s="11">
        <v>1.5180000000000001E-2</v>
      </c>
    </row>
    <row r="266" spans="1:13" s="11" customFormat="1" ht="15" x14ac:dyDescent="0.25">
      <c r="A266" s="11" t="s">
        <v>0</v>
      </c>
      <c r="B266" s="11">
        <v>1000</v>
      </c>
      <c r="C266" s="11">
        <v>1</v>
      </c>
      <c r="D266" s="11">
        <v>19039.346669999999</v>
      </c>
      <c r="E266" s="11">
        <v>0.39612999999999998</v>
      </c>
      <c r="F266" s="11">
        <v>19002.628990000001</v>
      </c>
      <c r="G266" s="11">
        <v>1.617E-2</v>
      </c>
      <c r="H266" s="11">
        <v>19066.751759999999</v>
      </c>
      <c r="I266" s="11">
        <v>1871.4327699999999</v>
      </c>
      <c r="J266" s="11">
        <v>19045.762890000002</v>
      </c>
      <c r="K266" s="11">
        <v>489.00200000000001</v>
      </c>
      <c r="L266" s="11">
        <v>19039.346669999999</v>
      </c>
      <c r="M266" s="11">
        <v>1.5800000000000002E-2</v>
      </c>
    </row>
    <row r="267" spans="1:13" s="11" customFormat="1" ht="15" x14ac:dyDescent="0.25">
      <c r="A267" s="11" t="s">
        <v>0</v>
      </c>
      <c r="B267" s="11">
        <v>1000</v>
      </c>
      <c r="C267" s="11">
        <v>1</v>
      </c>
      <c r="D267" s="11">
        <v>19039.346669999999</v>
      </c>
      <c r="E267" s="11">
        <v>0.39812999999999998</v>
      </c>
      <c r="F267" s="11">
        <v>19002.628990000001</v>
      </c>
      <c r="G267" s="11">
        <v>1.5180000000000001E-2</v>
      </c>
      <c r="H267" s="11">
        <v>19059.971089999999</v>
      </c>
      <c r="I267" s="11">
        <v>1871.4297099999999</v>
      </c>
      <c r="J267" s="11">
        <v>19039.377980000001</v>
      </c>
      <c r="K267" s="11">
        <v>921.75347999999997</v>
      </c>
      <c r="L267" s="11">
        <v>19039.346669999999</v>
      </c>
      <c r="M267" s="11">
        <v>1.5169999999999999E-2</v>
      </c>
    </row>
    <row r="268" spans="1:13" s="11" customFormat="1" ht="15" x14ac:dyDescent="0.25">
      <c r="A268" s="11" t="s">
        <v>0</v>
      </c>
      <c r="B268" s="11">
        <v>1000</v>
      </c>
      <c r="C268" s="11">
        <v>1</v>
      </c>
      <c r="D268" s="11">
        <v>19039.346669999999</v>
      </c>
      <c r="E268" s="11">
        <v>0.38471</v>
      </c>
      <c r="F268" s="11">
        <v>19002.628990000001</v>
      </c>
      <c r="G268" s="11">
        <v>1.5679999999999999E-2</v>
      </c>
      <c r="H268" s="11">
        <v>19038.86464</v>
      </c>
      <c r="I268" s="11">
        <v>1018.92782</v>
      </c>
      <c r="J268" s="11">
        <v>19046.77073</v>
      </c>
      <c r="K268" s="11">
        <v>599.75151000000005</v>
      </c>
      <c r="L268" s="11">
        <v>19039.346669999999</v>
      </c>
      <c r="M268" s="11">
        <v>1.626E-2</v>
      </c>
    </row>
    <row r="269" spans="1:13" s="11" customFormat="1" ht="15" x14ac:dyDescent="0.25">
      <c r="A269" s="11" t="s">
        <v>0</v>
      </c>
      <c r="B269" s="11">
        <v>1000</v>
      </c>
      <c r="C269" s="11">
        <v>1</v>
      </c>
      <c r="D269" s="11">
        <v>19039.346669999999</v>
      </c>
      <c r="E269" s="11">
        <v>0.39528999999999997</v>
      </c>
      <c r="F269" s="11">
        <v>19002.628990000001</v>
      </c>
      <c r="G269" s="11">
        <v>1.5709999999999998E-2</v>
      </c>
      <c r="H269" s="11">
        <v>19044.516309999999</v>
      </c>
      <c r="I269" s="11">
        <v>1275.2039199999999</v>
      </c>
      <c r="J269" s="11">
        <v>19045.215380000001</v>
      </c>
      <c r="K269" s="11">
        <v>719.76426000000004</v>
      </c>
      <c r="L269" s="11">
        <v>19039.346669999999</v>
      </c>
      <c r="M269" s="11">
        <v>1.5129999999999999E-2</v>
      </c>
    </row>
    <row r="270" spans="1:13" s="11" customFormat="1" ht="15" x14ac:dyDescent="0.25">
      <c r="A270" s="11" t="s">
        <v>0</v>
      </c>
      <c r="B270" s="11">
        <v>1000</v>
      </c>
      <c r="C270" s="11">
        <v>1</v>
      </c>
      <c r="D270" s="11">
        <v>19039.346669999999</v>
      </c>
      <c r="E270" s="11">
        <v>0.39255000000000001</v>
      </c>
      <c r="F270" s="11">
        <v>19002.628990000001</v>
      </c>
      <c r="G270" s="11">
        <v>1.5270000000000001E-2</v>
      </c>
      <c r="H270" s="11">
        <v>19056.750469999999</v>
      </c>
      <c r="I270" s="11">
        <v>1871.4614300000001</v>
      </c>
      <c r="J270" s="11">
        <v>19044.925080000001</v>
      </c>
      <c r="K270" s="11">
        <v>494.73005000000001</v>
      </c>
      <c r="L270" s="11">
        <v>19039.346669999999</v>
      </c>
      <c r="M270" s="11">
        <v>1.5949999999999999E-2</v>
      </c>
    </row>
    <row r="271" spans="1:13" s="11" customFormat="1" ht="15" x14ac:dyDescent="0.25">
      <c r="A271" s="11" t="s">
        <v>0</v>
      </c>
      <c r="B271" s="11">
        <v>1000</v>
      </c>
      <c r="C271" s="11">
        <v>1</v>
      </c>
      <c r="D271" s="11">
        <v>19039.346669999999</v>
      </c>
      <c r="E271" s="11">
        <v>0.38228000000000001</v>
      </c>
      <c r="F271" s="11">
        <v>19002.628990000001</v>
      </c>
      <c r="G271" s="11">
        <v>1.5640000000000001E-2</v>
      </c>
      <c r="H271" s="11">
        <v>19080.617259999999</v>
      </c>
      <c r="I271" s="11">
        <v>1871.4446</v>
      </c>
      <c r="J271" s="11">
        <v>19044.392319999999</v>
      </c>
      <c r="K271" s="11">
        <v>518.40809999999999</v>
      </c>
      <c r="L271" s="11">
        <v>19039.346669999999</v>
      </c>
      <c r="M271" s="11">
        <v>1.512E-2</v>
      </c>
    </row>
    <row r="272" spans="1:13" s="11" customFormat="1" ht="15" x14ac:dyDescent="0.25">
      <c r="A272" s="11" t="s">
        <v>0</v>
      </c>
      <c r="B272" s="11">
        <v>1000</v>
      </c>
      <c r="C272" s="11">
        <v>1</v>
      </c>
      <c r="D272" s="11">
        <v>19039.346669999999</v>
      </c>
      <c r="E272" s="11">
        <v>0.39656000000000002</v>
      </c>
      <c r="F272" s="11">
        <v>19002.628990000001</v>
      </c>
      <c r="G272" s="11">
        <v>1.6330000000000001E-2</v>
      </c>
      <c r="H272" s="11">
        <v>19051.29984</v>
      </c>
      <c r="I272" s="11">
        <v>1871.43778</v>
      </c>
      <c r="J272" s="11">
        <v>19034.84777</v>
      </c>
      <c r="K272" s="11">
        <v>533.01247999999998</v>
      </c>
      <c r="L272" s="11">
        <v>19039.346669999999</v>
      </c>
      <c r="M272" s="11">
        <v>1.6049999999999998E-2</v>
      </c>
    </row>
    <row r="273" s="11" customFormat="1" ht="15" x14ac:dyDescent="0.25"/>
    <row r="274" s="11" customFormat="1" ht="15" x14ac:dyDescent="0.25"/>
    <row r="275" s="11" customFormat="1" ht="15" x14ac:dyDescent="0.25"/>
    <row r="276" s="11" customFormat="1" ht="15" x14ac:dyDescent="0.25"/>
    <row r="277" s="11" customFormat="1" ht="15" x14ac:dyDescent="0.25"/>
    <row r="278" s="11" customFormat="1" ht="15" x14ac:dyDescent="0.25"/>
    <row r="279" s="11" customFormat="1" ht="15" x14ac:dyDescent="0.25"/>
    <row r="280" s="11" customFormat="1" ht="15" x14ac:dyDescent="0.25"/>
    <row r="281" s="11" customFormat="1" ht="15" x14ac:dyDescent="0.25"/>
    <row r="282" s="11" customFormat="1" ht="15" x14ac:dyDescent="0.25"/>
    <row r="283" s="11" customFormat="1" ht="15" x14ac:dyDescent="0.25"/>
    <row r="284" s="11" customFormat="1" ht="15" x14ac:dyDescent="0.25"/>
    <row r="285" s="11" customFormat="1" ht="15" x14ac:dyDescent="0.25"/>
    <row r="286" s="11" customFormat="1" ht="15" x14ac:dyDescent="0.25"/>
  </sheetData>
  <mergeCells count="5">
    <mergeCell ref="L1:M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zoomScale="70" zoomScaleNormal="70" workbookViewId="0">
      <selection activeCell="E16" sqref="E16"/>
    </sheetView>
  </sheetViews>
  <sheetFormatPr defaultRowHeight="14.25" x14ac:dyDescent="0.2"/>
  <cols>
    <col min="1" max="1" width="11.75" bestFit="1" customWidth="1"/>
    <col min="2" max="2" width="5.625" bestFit="1" customWidth="1"/>
    <col min="3" max="3" width="4.75" bestFit="1" customWidth="1"/>
    <col min="4" max="4" width="10.5" bestFit="1" customWidth="1"/>
    <col min="5" max="5" width="10.5" style="3" bestFit="1" customWidth="1"/>
    <col min="6" max="6" width="8.5" style="4" bestFit="1" customWidth="1"/>
    <col min="7" max="7" width="5.375" customWidth="1"/>
    <col min="8" max="8" width="11.5" style="4" bestFit="1" customWidth="1"/>
    <col min="9" max="10" width="11.375" style="4" bestFit="1" customWidth="1"/>
    <col min="11" max="13" width="10.5" style="4" bestFit="1" customWidth="1"/>
    <col min="14" max="15" width="11.5" style="4" bestFit="1" customWidth="1"/>
    <col min="16" max="17" width="11.375" style="4" bestFit="1" customWidth="1"/>
    <col min="18" max="18" width="10.375" style="4" bestFit="1" customWidth="1"/>
    <col min="19" max="19" width="10.5" style="4" bestFit="1" customWidth="1"/>
    <col min="20" max="22" width="8.5" bestFit="1" customWidth="1"/>
    <col min="23" max="23" width="4.375" style="8" customWidth="1"/>
    <col min="24" max="24" width="33.75" style="10" bestFit="1" customWidth="1"/>
    <col min="25" max="25" width="30.375" style="10" customWidth="1"/>
    <col min="26" max="26" width="33.75" style="10" customWidth="1"/>
    <col min="27" max="27" width="31.5" style="10" bestFit="1" customWidth="1"/>
    <col min="28" max="28" width="23.75" style="10" customWidth="1"/>
  </cols>
  <sheetData>
    <row r="1" spans="1:29" s="16" customFormat="1" ht="15" x14ac:dyDescent="0.25">
      <c r="D1" s="26" t="s">
        <v>33</v>
      </c>
      <c r="E1" s="109" t="s">
        <v>12</v>
      </c>
      <c r="F1" s="109"/>
      <c r="G1" s="83"/>
      <c r="H1" s="110" t="s">
        <v>14</v>
      </c>
      <c r="I1" s="110"/>
      <c r="J1" s="110"/>
      <c r="K1" s="110" t="s">
        <v>15</v>
      </c>
      <c r="L1" s="110"/>
      <c r="M1" s="110"/>
      <c r="N1" s="110" t="s">
        <v>5</v>
      </c>
      <c r="O1" s="110"/>
      <c r="P1" s="110"/>
      <c r="Q1" s="110" t="s">
        <v>22</v>
      </c>
      <c r="R1" s="110"/>
      <c r="S1" s="110"/>
      <c r="T1" s="104" t="s">
        <v>23</v>
      </c>
      <c r="U1" s="104"/>
      <c r="V1" s="104"/>
      <c r="W1" s="42"/>
      <c r="X1" s="24" t="s">
        <v>14</v>
      </c>
      <c r="Y1" s="24" t="s">
        <v>15</v>
      </c>
      <c r="Z1" s="24" t="s">
        <v>26</v>
      </c>
      <c r="AA1" s="24" t="s">
        <v>16</v>
      </c>
      <c r="AB1" s="24" t="s">
        <v>27</v>
      </c>
    </row>
    <row r="2" spans="1:29" s="76" customFormat="1" ht="15" x14ac:dyDescent="0.25">
      <c r="D2" s="68" t="s">
        <v>61</v>
      </c>
      <c r="E2" s="68" t="s">
        <v>37</v>
      </c>
      <c r="F2" s="68" t="s">
        <v>53</v>
      </c>
      <c r="G2" s="84"/>
      <c r="H2" s="64" t="s">
        <v>48</v>
      </c>
      <c r="I2" s="64" t="s">
        <v>49</v>
      </c>
      <c r="J2" s="64" t="s">
        <v>50</v>
      </c>
      <c r="K2" s="64" t="s">
        <v>48</v>
      </c>
      <c r="L2" s="64" t="s">
        <v>49</v>
      </c>
      <c r="M2" s="64" t="s">
        <v>50</v>
      </c>
      <c r="N2" s="64" t="s">
        <v>48</v>
      </c>
      <c r="O2" s="64" t="s">
        <v>49</v>
      </c>
      <c r="P2" s="64" t="s">
        <v>50</v>
      </c>
      <c r="Q2" s="64" t="s">
        <v>48</v>
      </c>
      <c r="R2" s="64" t="s">
        <v>49</v>
      </c>
      <c r="S2" s="64" t="s">
        <v>50</v>
      </c>
      <c r="T2" s="64" t="s">
        <v>48</v>
      </c>
      <c r="U2" s="64" t="s">
        <v>49</v>
      </c>
      <c r="V2" s="64" t="s">
        <v>50</v>
      </c>
      <c r="W2" s="85"/>
      <c r="X2" s="92"/>
      <c r="Y2" s="92"/>
      <c r="Z2" s="92"/>
      <c r="AA2" s="92"/>
      <c r="AB2" s="92"/>
    </row>
    <row r="3" spans="1:29" s="16" customFormat="1" ht="15" x14ac:dyDescent="0.25">
      <c r="A3" s="16" t="s">
        <v>1</v>
      </c>
      <c r="B3" s="16">
        <v>25</v>
      </c>
      <c r="C3" s="25">
        <v>0.4</v>
      </c>
      <c r="D3" s="32">
        <v>42.42</v>
      </c>
      <c r="E3" s="30">
        <v>42.612759999999994</v>
      </c>
      <c r="F3" s="33">
        <v>3.2899999999999997E-4</v>
      </c>
      <c r="G3" s="96"/>
      <c r="H3" s="61">
        <v>0.22322</v>
      </c>
      <c r="I3" s="61">
        <v>5.0299999999999997E-2</v>
      </c>
      <c r="J3" s="61">
        <v>0.11511</v>
      </c>
      <c r="K3" s="61">
        <v>6.8999999999999997E-4</v>
      </c>
      <c r="L3" s="61">
        <v>5.1999999999999995E-4</v>
      </c>
      <c r="M3" s="61">
        <v>5.9000000000000003E-4</v>
      </c>
      <c r="N3" s="61">
        <v>0.41549999999999998</v>
      </c>
      <c r="O3" s="61">
        <v>6.6280000000000006E-2</v>
      </c>
      <c r="P3" s="61">
        <v>0.23094000000000001</v>
      </c>
      <c r="Q3" s="61">
        <v>6.0830000000000002E-2</v>
      </c>
      <c r="R3" s="61">
        <v>1.6899999999999998E-2</v>
      </c>
      <c r="S3" s="61">
        <v>3.9570000000000001E-2</v>
      </c>
      <c r="T3" s="61">
        <v>5.5000000000000003E-4</v>
      </c>
      <c r="U3" s="61">
        <v>4.4000000000000002E-4</v>
      </c>
      <c r="V3" s="61">
        <v>4.5700000000000005E-4</v>
      </c>
      <c r="W3" s="91"/>
      <c r="X3" s="58" t="str">
        <f>H3&amp;"; "&amp;I3&amp;"; "&amp;J3</f>
        <v>0.22322; 0.0503; 0.11511</v>
      </c>
      <c r="Y3" s="58" t="str">
        <f>K3&amp;"; "&amp;L3&amp;"; "&amp;M3</f>
        <v>0.00069; 0.00052; 0.00059</v>
      </c>
      <c r="Z3" s="58" t="str">
        <f>N3&amp;"; "&amp;O3&amp;"; "&amp;P3</f>
        <v>0.4155; 0.06628; 0.23094</v>
      </c>
      <c r="AA3" s="58" t="str">
        <f>Q3&amp;"; "&amp;R3&amp;"; "&amp;S3</f>
        <v>0.06083; 0.0169; 0.03957</v>
      </c>
      <c r="AB3" s="58" t="str">
        <f>T3&amp;"; "&amp;U3&amp;"; "&amp;V3</f>
        <v>0.00055; 0.00044; 0.000457</v>
      </c>
      <c r="AC3" s="43"/>
    </row>
    <row r="4" spans="1:29" s="16" customFormat="1" ht="15" x14ac:dyDescent="0.25">
      <c r="A4" s="16" t="s">
        <v>1</v>
      </c>
      <c r="B4" s="16">
        <v>25</v>
      </c>
      <c r="C4" s="25">
        <v>0.7</v>
      </c>
      <c r="D4" s="32">
        <v>29.61</v>
      </c>
      <c r="E4" s="30">
        <v>49.45949000000001</v>
      </c>
      <c r="F4" s="33">
        <v>3.4000000000000002E-4</v>
      </c>
      <c r="G4" s="96"/>
      <c r="H4" s="61">
        <v>2.4179200000000001</v>
      </c>
      <c r="I4" s="61">
        <v>0.41470000000000001</v>
      </c>
      <c r="J4" s="61">
        <v>1.8335699999999999</v>
      </c>
      <c r="K4" s="61">
        <v>3.9719999999999998E-2</v>
      </c>
      <c r="L4" s="61">
        <v>7.2000000000000005E-4</v>
      </c>
      <c r="M4" s="61">
        <v>5.7200000000000003E-3</v>
      </c>
      <c r="N4" s="61">
        <v>2.4032</v>
      </c>
      <c r="O4" s="61">
        <v>1.76353</v>
      </c>
      <c r="P4" s="61">
        <v>2.3346100000000001</v>
      </c>
      <c r="Q4" s="61">
        <v>2.3969499999999999</v>
      </c>
      <c r="R4" s="61">
        <v>0.32408999999999999</v>
      </c>
      <c r="S4" s="61">
        <v>0.91790000000000005</v>
      </c>
      <c r="T4" s="61">
        <v>4.6499999999999996E-3</v>
      </c>
      <c r="U4" s="61">
        <v>4.6999999999999999E-4</v>
      </c>
      <c r="V4" s="61">
        <v>1.6990000000000002E-3</v>
      </c>
      <c r="W4" s="91"/>
      <c r="X4" s="58" t="str">
        <f t="shared" ref="X4:X29" si="0">H4&amp;"; "&amp;I4&amp;"; "&amp;J4</f>
        <v>2.41792; 0.4147; 1.83357</v>
      </c>
      <c r="Y4" s="58" t="str">
        <f t="shared" ref="Y4:Y29" si="1">K4&amp;"; "&amp;L4&amp;"; "&amp;M4</f>
        <v>0.03972; 0.00072; 0.00572</v>
      </c>
      <c r="Z4" s="58" t="str">
        <f t="shared" ref="Z4:Z29" si="2">N4&amp;"; "&amp;O4&amp;"; "&amp;P4</f>
        <v>2.4032; 1.76353; 2.33461</v>
      </c>
      <c r="AA4" s="58" t="str">
        <f t="shared" ref="AA4:AA29" si="3">Q4&amp;"; "&amp;R4&amp;"; "&amp;S4</f>
        <v>2.39695; 0.32409; 0.9179</v>
      </c>
      <c r="AB4" s="58" t="str">
        <f t="shared" ref="AB4:AB29" si="4">T4&amp;"; "&amp;U4&amp;"; "&amp;V4</f>
        <v>0.00465; 0.00047; 0.001699</v>
      </c>
      <c r="AC4" s="43"/>
    </row>
    <row r="5" spans="1:29" s="16" customFormat="1" ht="15" x14ac:dyDescent="0.25">
      <c r="A5" s="16" t="s">
        <v>1</v>
      </c>
      <c r="B5" s="16">
        <v>25</v>
      </c>
      <c r="C5" s="25">
        <v>1</v>
      </c>
      <c r="D5" s="97">
        <v>28.76</v>
      </c>
      <c r="E5" s="30">
        <v>28.714800000000004</v>
      </c>
      <c r="F5" s="33">
        <v>4.0100000000000004E-4</v>
      </c>
      <c r="G5" s="96"/>
      <c r="H5" s="61">
        <v>8.7999999999999995E-2</v>
      </c>
      <c r="I5" s="61">
        <v>4.3099999999999996E-3</v>
      </c>
      <c r="J5" s="61">
        <v>1.728E-2</v>
      </c>
      <c r="K5" s="61">
        <v>5.8E-4</v>
      </c>
      <c r="L5" s="61">
        <v>4.8999999999999998E-4</v>
      </c>
      <c r="M5" s="61">
        <v>5.0000000000000001E-4</v>
      </c>
      <c r="N5" s="61">
        <v>4.1886200000000002</v>
      </c>
      <c r="O5" s="61">
        <v>4.1740300000000001</v>
      </c>
      <c r="P5" s="61">
        <v>4.1787099999999997</v>
      </c>
      <c r="Q5" s="61">
        <v>4.1779299999999999</v>
      </c>
      <c r="R5" s="61">
        <v>0.67435999999999996</v>
      </c>
      <c r="S5" s="61">
        <v>2.8967299999999998</v>
      </c>
      <c r="T5" s="61">
        <v>4.4000000000000002E-4</v>
      </c>
      <c r="U5" s="61">
        <v>4.0999999999999999E-4</v>
      </c>
      <c r="V5" s="61">
        <v>4.15E-4</v>
      </c>
      <c r="W5" s="91"/>
      <c r="X5" s="58" t="str">
        <f t="shared" si="0"/>
        <v>0.088; 0.00431; 0.01728</v>
      </c>
      <c r="Y5" s="58" t="str">
        <f t="shared" si="1"/>
        <v>0.00058; 0.00049; 0.0005</v>
      </c>
      <c r="Z5" s="58" t="str">
        <f t="shared" si="2"/>
        <v>4.18862; 4.17403; 4.17871</v>
      </c>
      <c r="AA5" s="58" t="str">
        <f t="shared" si="3"/>
        <v>4.17793; 0.67436; 2.89673</v>
      </c>
      <c r="AB5" s="58" t="str">
        <f t="shared" si="4"/>
        <v>0.00044; 0.00041; 0.000415</v>
      </c>
      <c r="AC5" s="43"/>
    </row>
    <row r="6" spans="1:29" s="16" customFormat="1" ht="15" x14ac:dyDescent="0.25">
      <c r="A6" s="16" t="s">
        <v>1</v>
      </c>
      <c r="B6" s="16">
        <v>100</v>
      </c>
      <c r="C6" s="25">
        <v>0.4</v>
      </c>
      <c r="D6" s="32">
        <v>150.21</v>
      </c>
      <c r="E6" s="30">
        <v>157.09653</v>
      </c>
      <c r="F6" s="33">
        <v>1.3520000000000001E-3</v>
      </c>
      <c r="G6" s="96"/>
      <c r="H6" s="61">
        <v>15.12298</v>
      </c>
      <c r="I6" s="61">
        <v>0.50002000000000002</v>
      </c>
      <c r="J6" s="61">
        <v>4.4062799999999998</v>
      </c>
      <c r="K6" s="61">
        <v>1.31114</v>
      </c>
      <c r="L6" s="61">
        <v>0.16750000000000001</v>
      </c>
      <c r="M6" s="61">
        <v>0.83399999999999996</v>
      </c>
      <c r="N6" s="61">
        <v>15.060890000000001</v>
      </c>
      <c r="O6" s="61">
        <v>4.3586200000000002</v>
      </c>
      <c r="P6" s="61">
        <v>12.11787</v>
      </c>
      <c r="Q6" s="61">
        <v>8.3266899999999993</v>
      </c>
      <c r="R6" s="61">
        <v>1.69682</v>
      </c>
      <c r="S6" s="61">
        <v>4.0262900000000004</v>
      </c>
      <c r="T6" s="61">
        <v>4.598E-2</v>
      </c>
      <c r="U6" s="61">
        <v>4.1900000000000001E-3</v>
      </c>
      <c r="V6" s="61">
        <v>2.1264999999999999E-2</v>
      </c>
      <c r="W6" s="91"/>
      <c r="X6" s="58" t="str">
        <f t="shared" si="0"/>
        <v>15.12298; 0.50002; 4.40628</v>
      </c>
      <c r="Y6" s="58" t="str">
        <f t="shared" si="1"/>
        <v>1.31114; 0.1675; 0.834</v>
      </c>
      <c r="Z6" s="58" t="str">
        <f t="shared" si="2"/>
        <v>15.06089; 4.35862; 12.11787</v>
      </c>
      <c r="AA6" s="58" t="str">
        <f t="shared" si="3"/>
        <v>8.32669; 1.69682; 4.02629</v>
      </c>
      <c r="AB6" s="58" t="str">
        <f t="shared" si="4"/>
        <v>0.04598; 0.00419; 0.021265</v>
      </c>
      <c r="AC6" s="43"/>
    </row>
    <row r="7" spans="1:29" s="16" customFormat="1" ht="15" x14ac:dyDescent="0.25">
      <c r="A7" s="16" t="s">
        <v>1</v>
      </c>
      <c r="B7" s="16">
        <v>100</v>
      </c>
      <c r="C7" s="25">
        <v>0.7</v>
      </c>
      <c r="D7" s="32">
        <v>142.97</v>
      </c>
      <c r="E7" s="30">
        <v>144.37665999999996</v>
      </c>
      <c r="F7" s="33">
        <v>1.3839999999999998E-3</v>
      </c>
      <c r="G7" s="96"/>
      <c r="H7" s="61">
        <v>0.38634000000000002</v>
      </c>
      <c r="I7" s="61">
        <v>0.25651000000000002</v>
      </c>
      <c r="J7" s="61">
        <v>0.31775999999999999</v>
      </c>
      <c r="K7" s="61">
        <v>30.375959999999999</v>
      </c>
      <c r="L7" s="61">
        <v>8.1627600000000005</v>
      </c>
      <c r="M7" s="61">
        <v>20.047628</v>
      </c>
      <c r="N7" s="61">
        <v>0.63151999999999997</v>
      </c>
      <c r="O7" s="61">
        <v>0.35988999999999999</v>
      </c>
      <c r="P7" s="61">
        <v>0.49287999999999998</v>
      </c>
      <c r="Q7" s="61">
        <v>0.88710999999999995</v>
      </c>
      <c r="R7" s="61">
        <v>0.30985000000000001</v>
      </c>
      <c r="S7" s="61">
        <v>0.58298000000000005</v>
      </c>
      <c r="T7" s="61">
        <v>9.8076100000000004</v>
      </c>
      <c r="U7" s="61">
        <v>7.2469599999999996</v>
      </c>
      <c r="V7" s="61">
        <v>8.4168589999999988</v>
      </c>
      <c r="W7" s="91"/>
      <c r="X7" s="58" t="str">
        <f t="shared" si="0"/>
        <v>0.38634; 0.25651; 0.31776</v>
      </c>
      <c r="Y7" s="58" t="str">
        <f t="shared" si="1"/>
        <v>30.37596; 8.16276; 20.047628</v>
      </c>
      <c r="Z7" s="58" t="str">
        <f t="shared" si="2"/>
        <v>0.63152; 0.35989; 0.49288</v>
      </c>
      <c r="AA7" s="58" t="str">
        <f t="shared" si="3"/>
        <v>0.88711; 0.30985; 0.58298</v>
      </c>
      <c r="AB7" s="58" t="str">
        <f t="shared" si="4"/>
        <v>9.80761; 7.24696; 8.416859</v>
      </c>
      <c r="AC7" s="43"/>
    </row>
    <row r="8" spans="1:29" s="16" customFormat="1" ht="15" x14ac:dyDescent="0.25">
      <c r="A8" s="16" t="s">
        <v>1</v>
      </c>
      <c r="B8" s="16">
        <v>100</v>
      </c>
      <c r="C8" s="25">
        <v>1</v>
      </c>
      <c r="D8" s="97">
        <v>104.67</v>
      </c>
      <c r="E8" s="30">
        <v>104.60169999999997</v>
      </c>
      <c r="F8" s="33">
        <v>1.5899999999999998E-3</v>
      </c>
      <c r="G8" s="96"/>
      <c r="H8" s="61">
        <v>0.15015999999999999</v>
      </c>
      <c r="I8" s="61">
        <v>1.5740000000000001E-2</v>
      </c>
      <c r="J8" s="61">
        <v>2.9309999999999999E-2</v>
      </c>
      <c r="K8" s="61">
        <v>1.73E-3</v>
      </c>
      <c r="L8" s="61">
        <v>1.6100000000000001E-3</v>
      </c>
      <c r="M8" s="61">
        <v>1.65E-3</v>
      </c>
      <c r="N8" s="61">
        <v>60.094320000000003</v>
      </c>
      <c r="O8" s="61">
        <v>9.1223700000000001</v>
      </c>
      <c r="P8" s="61">
        <v>45.61336</v>
      </c>
      <c r="Q8" s="61">
        <v>0.29120000000000001</v>
      </c>
      <c r="R8" s="61">
        <v>0.24326999999999999</v>
      </c>
      <c r="S8" s="61">
        <v>0.25453999999999999</v>
      </c>
      <c r="T8" s="61">
        <v>1.6800000000000001E-3</v>
      </c>
      <c r="U8" s="61">
        <v>1.56E-3</v>
      </c>
      <c r="V8" s="61">
        <v>1.6140000000000002E-3</v>
      </c>
      <c r="W8" s="91"/>
      <c r="X8" s="58" t="str">
        <f t="shared" si="0"/>
        <v>0.15016; 0.01574; 0.02931</v>
      </c>
      <c r="Y8" s="58" t="str">
        <f t="shared" si="1"/>
        <v>0.00173; 0.00161; 0.00165</v>
      </c>
      <c r="Z8" s="58" t="str">
        <f t="shared" si="2"/>
        <v>60.09432; 9.12237; 45.61336</v>
      </c>
      <c r="AA8" s="58" t="str">
        <f t="shared" si="3"/>
        <v>0.2912; 0.24327; 0.25454</v>
      </c>
      <c r="AB8" s="58" t="str">
        <f t="shared" si="4"/>
        <v>0.00168; 0.00156; 0.001614</v>
      </c>
      <c r="AC8" s="43"/>
    </row>
    <row r="9" spans="1:29" s="16" customFormat="1" ht="15" x14ac:dyDescent="0.25">
      <c r="A9" s="16" t="s">
        <v>1</v>
      </c>
      <c r="B9" s="16">
        <v>1000</v>
      </c>
      <c r="C9" s="25">
        <v>0.4</v>
      </c>
      <c r="D9" s="32">
        <v>1071.68</v>
      </c>
      <c r="E9" s="30">
        <v>1186.7677900000001</v>
      </c>
      <c r="F9" s="33">
        <v>2.1295000000000001E-2</v>
      </c>
      <c r="G9" s="96"/>
      <c r="H9" s="61">
        <v>1546.2146399999999</v>
      </c>
      <c r="I9" s="61">
        <v>1544.9669699999999</v>
      </c>
      <c r="J9" s="61">
        <v>1545.7337199999999</v>
      </c>
      <c r="K9" s="61">
        <v>682.59002999999996</v>
      </c>
      <c r="L9" s="61">
        <v>467.93508000000003</v>
      </c>
      <c r="M9" s="61">
        <v>600.99168099999986</v>
      </c>
      <c r="N9" s="61">
        <v>1544.92119</v>
      </c>
      <c r="O9" s="61">
        <v>1409.5667000000001</v>
      </c>
      <c r="P9" s="61">
        <v>1531.3435199999999</v>
      </c>
      <c r="Q9" s="61">
        <v>1548.9339399999999</v>
      </c>
      <c r="R9" s="61">
        <v>442.55865999999997</v>
      </c>
      <c r="S9" s="61">
        <v>772.81668000000002</v>
      </c>
      <c r="T9" s="61">
        <v>0.61587999999999998</v>
      </c>
      <c r="U9" s="61">
        <v>2.614E-2</v>
      </c>
      <c r="V9" s="61">
        <v>0.25709599999999994</v>
      </c>
      <c r="W9" s="91"/>
      <c r="X9" s="58" t="str">
        <f t="shared" si="0"/>
        <v>1546.21464; 1544.96697; 1545.73372</v>
      </c>
      <c r="Y9" s="58" t="str">
        <f t="shared" si="1"/>
        <v>682.59003; 467.93508; 600.991681</v>
      </c>
      <c r="Z9" s="58" t="str">
        <f t="shared" si="2"/>
        <v>1544.92119; 1409.5667; 1531.34352</v>
      </c>
      <c r="AA9" s="58" t="str">
        <f t="shared" si="3"/>
        <v>1548.93394; 442.55866; 772.81668</v>
      </c>
      <c r="AB9" s="58" t="str">
        <f t="shared" si="4"/>
        <v>0.61588; 0.02614; 0.257096</v>
      </c>
      <c r="AC9" s="43"/>
    </row>
    <row r="10" spans="1:29" s="16" customFormat="1" ht="15" x14ac:dyDescent="0.25">
      <c r="A10" s="16" t="s">
        <v>1</v>
      </c>
      <c r="B10" s="16">
        <v>1000</v>
      </c>
      <c r="C10" s="25">
        <v>0.7</v>
      </c>
      <c r="D10" s="32">
        <v>1036.83</v>
      </c>
      <c r="E10" s="30">
        <v>1057.7440499999998</v>
      </c>
      <c r="F10" s="33">
        <v>2.2317999999999998E-2</v>
      </c>
      <c r="G10" s="96"/>
      <c r="H10" s="61">
        <v>2186.7630800000002</v>
      </c>
      <c r="I10" s="61">
        <v>52.686689999999999</v>
      </c>
      <c r="J10" s="61">
        <v>733.90592000000004</v>
      </c>
      <c r="K10" s="61">
        <v>500.34075000000001</v>
      </c>
      <c r="L10" s="61">
        <v>42.593629999999997</v>
      </c>
      <c r="M10" s="61">
        <v>332.86485100000004</v>
      </c>
      <c r="N10" s="61">
        <v>2185.5034500000002</v>
      </c>
      <c r="O10" s="61">
        <v>552.33172999999999</v>
      </c>
      <c r="P10" s="61">
        <v>2022.09301</v>
      </c>
      <c r="Q10" s="61">
        <v>43.97222</v>
      </c>
      <c r="R10" s="61">
        <v>42.200589999999998</v>
      </c>
      <c r="S10" s="61">
        <v>43.23601</v>
      </c>
      <c r="T10" s="61">
        <v>3.6760000000000001E-2</v>
      </c>
      <c r="U10" s="61">
        <v>2.4969999999999999E-2</v>
      </c>
      <c r="V10" s="61">
        <v>2.8774000000000001E-2</v>
      </c>
      <c r="W10" s="91"/>
      <c r="X10" s="58" t="str">
        <f t="shared" si="0"/>
        <v>2186.76308; 52.68669; 733.90592</v>
      </c>
      <c r="Y10" s="58" t="str">
        <f t="shared" si="1"/>
        <v>500.34075; 42.59363; 332.864851</v>
      </c>
      <c r="Z10" s="58" t="str">
        <f t="shared" si="2"/>
        <v>2185.50345; 552.33173; 2022.09301</v>
      </c>
      <c r="AA10" s="58" t="str">
        <f t="shared" si="3"/>
        <v>43.97222; 42.20059; 43.23601</v>
      </c>
      <c r="AB10" s="58" t="str">
        <f t="shared" si="4"/>
        <v>0.03676; 0.02497; 0.028774</v>
      </c>
      <c r="AC10" s="43"/>
    </row>
    <row r="11" spans="1:29" s="16" customFormat="1" ht="15" x14ac:dyDescent="0.25">
      <c r="A11" s="16" t="s">
        <v>1</v>
      </c>
      <c r="B11" s="16">
        <v>1000</v>
      </c>
      <c r="C11" s="25">
        <v>1</v>
      </c>
      <c r="D11" s="97">
        <v>1036.6500000000001</v>
      </c>
      <c r="E11" s="30">
        <v>1036.5940200000002</v>
      </c>
      <c r="F11" s="33">
        <v>2.3926000000000003E-2</v>
      </c>
      <c r="G11" s="96"/>
      <c r="H11" s="61">
        <v>0.51046000000000002</v>
      </c>
      <c r="I11" s="61">
        <v>0.38168000000000002</v>
      </c>
      <c r="J11" s="61">
        <v>0.39767999999999998</v>
      </c>
      <c r="K11" s="61">
        <v>2.9149999999999999E-2</v>
      </c>
      <c r="L11" s="61">
        <v>2.41E-2</v>
      </c>
      <c r="M11" s="61">
        <v>2.5563999999999996E-2</v>
      </c>
      <c r="N11" s="61">
        <v>4544.44121</v>
      </c>
      <c r="O11" s="61">
        <v>1842.5708500000001</v>
      </c>
      <c r="P11" s="61">
        <v>4050.1966900000002</v>
      </c>
      <c r="Q11" s="61">
        <v>44.24438</v>
      </c>
      <c r="R11" s="61">
        <v>41.416379999999997</v>
      </c>
      <c r="S11" s="61">
        <v>42.87818</v>
      </c>
      <c r="T11" s="61">
        <v>2.649E-2</v>
      </c>
      <c r="U11" s="61">
        <v>2.4639999999999999E-2</v>
      </c>
      <c r="V11" s="61">
        <v>2.5637E-2</v>
      </c>
      <c r="W11" s="91"/>
      <c r="X11" s="58" t="str">
        <f t="shared" si="0"/>
        <v>0.51046; 0.38168; 0.39768</v>
      </c>
      <c r="Y11" s="58" t="str">
        <f t="shared" si="1"/>
        <v>0.02915; 0.0241; 0.025564</v>
      </c>
      <c r="Z11" s="58" t="str">
        <f t="shared" si="2"/>
        <v>4544.44121; 1842.57085; 4050.19669</v>
      </c>
      <c r="AA11" s="58" t="str">
        <f t="shared" si="3"/>
        <v>44.24438; 41.41638; 42.87818</v>
      </c>
      <c r="AB11" s="58" t="str">
        <f t="shared" si="4"/>
        <v>0.02649; 0.02464; 0.025637</v>
      </c>
      <c r="AC11" s="43"/>
    </row>
    <row r="12" spans="1:29" s="16" customFormat="1" ht="15" x14ac:dyDescent="0.25">
      <c r="A12" s="16" t="s">
        <v>8</v>
      </c>
      <c r="B12" s="16">
        <v>24</v>
      </c>
      <c r="C12" s="25">
        <v>0.4</v>
      </c>
      <c r="D12" s="32">
        <v>3179.97</v>
      </c>
      <c r="E12" s="30">
        <v>4594.9958199999992</v>
      </c>
      <c r="F12" s="33">
        <v>2.2200000000000003E-4</v>
      </c>
      <c r="G12" s="96"/>
      <c r="H12" s="61">
        <v>1.4583200000000001</v>
      </c>
      <c r="I12" s="61">
        <v>0.13181000000000001</v>
      </c>
      <c r="J12" s="61">
        <v>0.34266000000000002</v>
      </c>
      <c r="K12" s="61">
        <v>0.44392999999999999</v>
      </c>
      <c r="L12" s="61">
        <v>2.5400000000000002E-3</v>
      </c>
      <c r="M12" s="61">
        <v>0.156671</v>
      </c>
      <c r="N12" s="61">
        <v>0.67386999999999997</v>
      </c>
      <c r="O12" s="61">
        <v>8.2449999999999996E-2</v>
      </c>
      <c r="P12" s="61">
        <v>0.20604</v>
      </c>
      <c r="Q12" s="61">
        <v>0.34887000000000001</v>
      </c>
      <c r="R12" s="61">
        <v>7.6340000000000005E-2</v>
      </c>
      <c r="S12" s="61">
        <v>0.18572</v>
      </c>
      <c r="T12" s="61">
        <v>0.32926</v>
      </c>
      <c r="U12" s="61">
        <v>0.1351</v>
      </c>
      <c r="V12" s="61">
        <v>0.24550100000000005</v>
      </c>
      <c r="W12" s="91"/>
      <c r="X12" s="58" t="str">
        <f t="shared" si="0"/>
        <v>1.45832; 0.13181; 0.34266</v>
      </c>
      <c r="Y12" s="58" t="str">
        <f t="shared" si="1"/>
        <v>0.44393; 0.00254; 0.156671</v>
      </c>
      <c r="Z12" s="58" t="str">
        <f t="shared" si="2"/>
        <v>0.67387; 0.08245; 0.20604</v>
      </c>
      <c r="AA12" s="58" t="str">
        <f t="shared" si="3"/>
        <v>0.34887; 0.07634; 0.18572</v>
      </c>
      <c r="AB12" s="58" t="str">
        <f t="shared" si="4"/>
        <v>0.32926; 0.1351; 0.245501</v>
      </c>
      <c r="AC12" s="43"/>
    </row>
    <row r="13" spans="1:29" s="16" customFormat="1" ht="15" x14ac:dyDescent="0.25">
      <c r="A13" s="16" t="s">
        <v>2</v>
      </c>
      <c r="B13" s="16">
        <v>24</v>
      </c>
      <c r="C13" s="25">
        <v>0.7</v>
      </c>
      <c r="D13" s="97">
        <v>2321.04</v>
      </c>
      <c r="E13" s="30">
        <v>2321.03586</v>
      </c>
      <c r="F13" s="33">
        <v>2.32E-4</v>
      </c>
      <c r="G13" s="96"/>
      <c r="H13" s="61">
        <v>4.7320000000000001E-2</v>
      </c>
      <c r="I13" s="61">
        <v>4.0000000000000001E-3</v>
      </c>
      <c r="J13" s="61">
        <v>1.5949999999999999E-2</v>
      </c>
      <c r="K13" s="61">
        <v>3.4000000000000002E-4</v>
      </c>
      <c r="L13" s="61">
        <v>3.2000000000000003E-4</v>
      </c>
      <c r="M13" s="61">
        <v>3.2499999999999999E-4</v>
      </c>
      <c r="N13" s="61">
        <v>1.87971</v>
      </c>
      <c r="O13" s="61">
        <v>0.33</v>
      </c>
      <c r="P13" s="61">
        <v>1.2884</v>
      </c>
      <c r="Q13" s="61">
        <v>0.27642</v>
      </c>
      <c r="R13" s="61">
        <v>7.2080000000000005E-2</v>
      </c>
      <c r="S13" s="61">
        <v>0.21016000000000001</v>
      </c>
      <c r="T13" s="61">
        <v>2.5000000000000001E-4</v>
      </c>
      <c r="U13" s="61">
        <v>2.4000000000000001E-4</v>
      </c>
      <c r="V13" s="61">
        <v>2.4100000000000003E-4</v>
      </c>
      <c r="W13" s="91"/>
      <c r="X13" s="58" t="str">
        <f t="shared" si="0"/>
        <v>0.04732; 0.004; 0.01595</v>
      </c>
      <c r="Y13" s="58" t="str">
        <f t="shared" si="1"/>
        <v>0.00034; 0.00032; 0.000325</v>
      </c>
      <c r="Z13" s="58" t="str">
        <f t="shared" si="2"/>
        <v>1.87971; 0.33; 1.2884</v>
      </c>
      <c r="AA13" s="58" t="str">
        <f t="shared" si="3"/>
        <v>0.27642; 0.07208; 0.21016</v>
      </c>
      <c r="AB13" s="58" t="str">
        <f t="shared" si="4"/>
        <v>0.00025; 0.00024; 0.000241</v>
      </c>
      <c r="AC13" s="43"/>
    </row>
    <row r="14" spans="1:29" s="16" customFormat="1" ht="15" x14ac:dyDescent="0.25">
      <c r="A14" s="16" t="s">
        <v>2</v>
      </c>
      <c r="B14" s="16">
        <v>24</v>
      </c>
      <c r="C14" s="25">
        <v>1</v>
      </c>
      <c r="D14" s="32">
        <v>2343.85</v>
      </c>
      <c r="E14" s="30">
        <v>2540.1984999999995</v>
      </c>
      <c r="F14" s="33">
        <v>2.5999999999999992E-4</v>
      </c>
      <c r="G14" s="96"/>
      <c r="H14" s="61">
        <v>3.08175</v>
      </c>
      <c r="I14" s="61">
        <v>0.23563000000000001</v>
      </c>
      <c r="J14" s="61">
        <v>2.5218799999999999</v>
      </c>
      <c r="K14" s="61">
        <v>0.15085000000000001</v>
      </c>
      <c r="L14" s="61">
        <v>7.6999999999999996E-4</v>
      </c>
      <c r="M14" s="61">
        <v>3.1016999999999996E-2</v>
      </c>
      <c r="N14" s="61">
        <v>3.0698400000000001</v>
      </c>
      <c r="O14" s="61">
        <v>0.22983000000000001</v>
      </c>
      <c r="P14" s="61">
        <v>2.4104800000000002</v>
      </c>
      <c r="Q14" s="61">
        <v>3.0613700000000001</v>
      </c>
      <c r="R14" s="61">
        <v>0.11222</v>
      </c>
      <c r="S14" s="61">
        <v>2.4800300000000002</v>
      </c>
      <c r="T14" s="61">
        <v>2.7449999999999999E-2</v>
      </c>
      <c r="U14" s="61">
        <v>5.1000000000000004E-4</v>
      </c>
      <c r="V14" s="61">
        <v>5.9760000000000004E-3</v>
      </c>
      <c r="W14" s="91"/>
      <c r="X14" s="58" t="str">
        <f t="shared" si="0"/>
        <v>3.08175; 0.23563; 2.52188</v>
      </c>
      <c r="Y14" s="58" t="str">
        <f t="shared" si="1"/>
        <v>0.15085; 0.00077; 0.031017</v>
      </c>
      <c r="Z14" s="58" t="str">
        <f t="shared" si="2"/>
        <v>3.06984; 0.22983; 2.41048</v>
      </c>
      <c r="AA14" s="58" t="str">
        <f t="shared" si="3"/>
        <v>3.06137; 0.11222; 2.48003</v>
      </c>
      <c r="AB14" s="58" t="str">
        <f t="shared" si="4"/>
        <v>0.02745; 0.00051; 0.005976</v>
      </c>
      <c r="AC14" s="43"/>
    </row>
    <row r="15" spans="1:29" s="16" customFormat="1" ht="15" x14ac:dyDescent="0.25">
      <c r="A15" s="16" t="s">
        <v>2</v>
      </c>
      <c r="B15" s="16">
        <v>100</v>
      </c>
      <c r="C15" s="25">
        <v>0.4</v>
      </c>
      <c r="D15" s="32">
        <v>47092.76</v>
      </c>
      <c r="E15" s="30">
        <v>53160.055059999999</v>
      </c>
      <c r="F15" s="33">
        <v>8.6899999999999998E-4</v>
      </c>
      <c r="G15" s="96"/>
      <c r="H15" s="61">
        <v>12.637930000000001</v>
      </c>
      <c r="I15" s="61">
        <v>3.3762799999999999</v>
      </c>
      <c r="J15" s="61">
        <v>10.931480000000001</v>
      </c>
      <c r="K15" s="61">
        <v>2.99E-3</v>
      </c>
      <c r="L15" s="61">
        <v>8.8999999999999995E-4</v>
      </c>
      <c r="M15" s="61">
        <v>1.147E-3</v>
      </c>
      <c r="N15" s="61">
        <v>1.67283</v>
      </c>
      <c r="O15" s="61">
        <v>0.38979000000000003</v>
      </c>
      <c r="P15" s="61">
        <v>0.79957</v>
      </c>
      <c r="Q15" s="61">
        <v>1.63287</v>
      </c>
      <c r="R15" s="61">
        <v>0.67971999999999999</v>
      </c>
      <c r="S15" s="61">
        <v>1.02765</v>
      </c>
      <c r="T15" s="61">
        <v>3.81E-3</v>
      </c>
      <c r="U15" s="61">
        <v>1.07E-3</v>
      </c>
      <c r="V15" s="61">
        <v>1.6260000000000001E-3</v>
      </c>
      <c r="W15" s="91"/>
      <c r="X15" s="58" t="str">
        <f t="shared" si="0"/>
        <v>12.63793; 3.37628; 10.93148</v>
      </c>
      <c r="Y15" s="58" t="str">
        <f t="shared" si="1"/>
        <v>0.00299; 0.00089; 0.001147</v>
      </c>
      <c r="Z15" s="58" t="str">
        <f t="shared" si="2"/>
        <v>1.67283; 0.38979; 0.79957</v>
      </c>
      <c r="AA15" s="58" t="str">
        <f t="shared" si="3"/>
        <v>1.63287; 0.67972; 1.02765</v>
      </c>
      <c r="AB15" s="58" t="str">
        <f t="shared" si="4"/>
        <v>0.00381; 0.00107; 0.001626</v>
      </c>
      <c r="AC15" s="43"/>
    </row>
    <row r="16" spans="1:29" s="16" customFormat="1" ht="15" x14ac:dyDescent="0.25">
      <c r="A16" s="16" t="s">
        <v>2</v>
      </c>
      <c r="B16" s="16">
        <v>100</v>
      </c>
      <c r="C16" s="25">
        <v>0.7</v>
      </c>
      <c r="D16" s="32">
        <v>36913.050000000003</v>
      </c>
      <c r="E16" s="30">
        <v>39637.58744000001</v>
      </c>
      <c r="F16" s="33">
        <v>9.630000000000001E-4</v>
      </c>
      <c r="G16" s="96"/>
      <c r="H16" s="61">
        <v>30.62426</v>
      </c>
      <c r="I16" s="61">
        <v>30.573149999999998</v>
      </c>
      <c r="J16" s="61">
        <v>30.59177</v>
      </c>
      <c r="K16" s="61">
        <v>5.4120000000000001E-2</v>
      </c>
      <c r="L16" s="61">
        <v>1.6000000000000001E-3</v>
      </c>
      <c r="M16" s="61">
        <v>2.1365000000000002E-2</v>
      </c>
      <c r="N16" s="61">
        <v>30.589359999999999</v>
      </c>
      <c r="O16" s="61">
        <v>1.3163899999999999</v>
      </c>
      <c r="P16" s="61">
        <v>8.8818300000000008</v>
      </c>
      <c r="Q16" s="61">
        <v>30.622129999999999</v>
      </c>
      <c r="R16" s="61">
        <v>10.98419</v>
      </c>
      <c r="S16" s="61">
        <v>26.793469999999999</v>
      </c>
      <c r="T16" s="61">
        <v>2.2919999999999999E-2</v>
      </c>
      <c r="U16" s="61">
        <v>1.3799999999999999E-3</v>
      </c>
      <c r="V16" s="61">
        <v>8.7340000000000004E-3</v>
      </c>
      <c r="W16" s="91"/>
      <c r="X16" s="58" t="str">
        <f t="shared" si="0"/>
        <v>30.62426; 30.57315; 30.59177</v>
      </c>
      <c r="Y16" s="58" t="str">
        <f t="shared" si="1"/>
        <v>0.05412; 0.0016; 0.021365</v>
      </c>
      <c r="Z16" s="58" t="str">
        <f t="shared" si="2"/>
        <v>30.58936; 1.31639; 8.88183</v>
      </c>
      <c r="AA16" s="58" t="str">
        <f t="shared" si="3"/>
        <v>30.62213; 10.98419; 26.79347</v>
      </c>
      <c r="AB16" s="58" t="str">
        <f t="shared" si="4"/>
        <v>0.02292; 0.00138; 0.008734</v>
      </c>
      <c r="AC16" s="43"/>
    </row>
    <row r="17" spans="1:29" s="16" customFormat="1" ht="15" x14ac:dyDescent="0.25">
      <c r="A17" s="16" t="s">
        <v>2</v>
      </c>
      <c r="B17" s="16">
        <v>100</v>
      </c>
      <c r="C17" s="25">
        <v>1</v>
      </c>
      <c r="D17" s="97">
        <v>36122.300000000003</v>
      </c>
      <c r="E17" s="30">
        <v>35669.694770000002</v>
      </c>
      <c r="F17" s="33">
        <v>1.023E-3</v>
      </c>
      <c r="G17" s="96"/>
      <c r="H17" s="61">
        <v>0.14681</v>
      </c>
      <c r="I17" s="61">
        <v>1.66E-2</v>
      </c>
      <c r="J17" s="61">
        <v>2.9950000000000001E-2</v>
      </c>
      <c r="K17" s="61">
        <v>1.08E-3</v>
      </c>
      <c r="L17" s="61">
        <v>1.07E-3</v>
      </c>
      <c r="M17" s="61">
        <v>1.0759999999999999E-3</v>
      </c>
      <c r="N17" s="61">
        <v>59.747</v>
      </c>
      <c r="O17" s="61">
        <v>11.100860000000001</v>
      </c>
      <c r="P17" s="61">
        <v>26.898540000000001</v>
      </c>
      <c r="Q17" s="61">
        <v>77.528530000000003</v>
      </c>
      <c r="R17" s="61">
        <v>47.250390000000003</v>
      </c>
      <c r="S17" s="61">
        <v>72.862139999999997</v>
      </c>
      <c r="T17" s="61">
        <v>1.06E-3</v>
      </c>
      <c r="U17" s="61">
        <v>1.0499999999999999E-3</v>
      </c>
      <c r="V17" s="61">
        <v>1.0510000000000001E-3</v>
      </c>
      <c r="W17" s="91"/>
      <c r="X17" s="58" t="str">
        <f t="shared" si="0"/>
        <v>0.14681; 0.0166; 0.02995</v>
      </c>
      <c r="Y17" s="58" t="str">
        <f t="shared" si="1"/>
        <v>0.00108; 0.00107; 0.001076</v>
      </c>
      <c r="Z17" s="58" t="str">
        <f t="shared" si="2"/>
        <v>59.747; 11.10086; 26.89854</v>
      </c>
      <c r="AA17" s="58" t="str">
        <f t="shared" si="3"/>
        <v>77.52853; 47.25039; 72.86214</v>
      </c>
      <c r="AB17" s="58" t="str">
        <f t="shared" si="4"/>
        <v>0.00106; 0.00105; 0.001051</v>
      </c>
      <c r="AC17" s="43"/>
    </row>
    <row r="18" spans="1:29" s="16" customFormat="1" ht="15" x14ac:dyDescent="0.25">
      <c r="A18" s="16" t="s">
        <v>2</v>
      </c>
      <c r="B18" s="16">
        <v>997</v>
      </c>
      <c r="C18" s="25">
        <v>0.4</v>
      </c>
      <c r="D18" s="32">
        <v>329147.92</v>
      </c>
      <c r="E18" s="30">
        <v>358072.12526000006</v>
      </c>
      <c r="F18" s="33">
        <v>1.2091999999999999E-2</v>
      </c>
      <c r="G18" s="96"/>
      <c r="H18" s="61">
        <v>1604.29555</v>
      </c>
      <c r="I18" s="61">
        <v>1602.8480199999999</v>
      </c>
      <c r="J18" s="61">
        <v>1603.4647299999999</v>
      </c>
      <c r="K18" s="61">
        <v>0.55669000000000002</v>
      </c>
      <c r="L18" s="61">
        <v>6.1150000000000003E-2</v>
      </c>
      <c r="M18" s="61">
        <v>0.28521299999999999</v>
      </c>
      <c r="N18" s="61">
        <v>261.45247000000001</v>
      </c>
      <c r="O18" s="61">
        <v>91.462050000000005</v>
      </c>
      <c r="P18" s="61">
        <v>157.15762000000001</v>
      </c>
      <c r="Q18" s="61">
        <v>1284.5329400000001</v>
      </c>
      <c r="R18" s="61">
        <v>247.26536999999999</v>
      </c>
      <c r="S18" s="61">
        <v>572.21068000000002</v>
      </c>
      <c r="T18" s="61">
        <v>3.73E-2</v>
      </c>
      <c r="U18" s="61">
        <v>1.503E-2</v>
      </c>
      <c r="V18" s="61">
        <v>2.4670999999999998E-2</v>
      </c>
      <c r="W18" s="91"/>
      <c r="X18" s="58" t="str">
        <f t="shared" si="0"/>
        <v>1604.29555; 1602.84802; 1603.46473</v>
      </c>
      <c r="Y18" s="58" t="str">
        <f t="shared" si="1"/>
        <v>0.55669; 0.06115; 0.285213</v>
      </c>
      <c r="Z18" s="58" t="str">
        <f t="shared" si="2"/>
        <v>261.45247; 91.46205; 157.15762</v>
      </c>
      <c r="AA18" s="58" t="str">
        <f t="shared" si="3"/>
        <v>1284.53294; 247.26537; 572.21068</v>
      </c>
      <c r="AB18" s="58" t="str">
        <f t="shared" si="4"/>
        <v>0.0373; 0.01503; 0.024671</v>
      </c>
      <c r="AC18" s="43"/>
    </row>
    <row r="19" spans="1:29" s="16" customFormat="1" ht="15" x14ac:dyDescent="0.25">
      <c r="A19" s="16" t="s">
        <v>2</v>
      </c>
      <c r="B19" s="16">
        <v>997</v>
      </c>
      <c r="C19" s="25">
        <v>0.7</v>
      </c>
      <c r="D19" s="32">
        <v>326828.98</v>
      </c>
      <c r="E19" s="30">
        <v>330244.69371000008</v>
      </c>
      <c r="F19" s="33">
        <v>1.3259999999999999E-2</v>
      </c>
      <c r="G19" s="96"/>
      <c r="H19" s="61">
        <v>2589.4922900000001</v>
      </c>
      <c r="I19" s="61">
        <v>719.07808</v>
      </c>
      <c r="J19" s="61">
        <v>2360.2889100000002</v>
      </c>
      <c r="K19" s="61">
        <v>0.1759</v>
      </c>
      <c r="L19" s="61">
        <v>2.23E-2</v>
      </c>
      <c r="M19" s="61">
        <v>5.6521000000000002E-2</v>
      </c>
      <c r="N19" s="61">
        <v>115.17547999999999</v>
      </c>
      <c r="O19" s="61">
        <v>48.896419999999999</v>
      </c>
      <c r="P19" s="61">
        <v>78.183229999999995</v>
      </c>
      <c r="Q19" s="61">
        <v>703.22658999999999</v>
      </c>
      <c r="R19" s="61">
        <v>215.76676</v>
      </c>
      <c r="S19" s="61">
        <v>350.97104000000002</v>
      </c>
      <c r="T19" s="61">
        <v>2.9319999999999999E-2</v>
      </c>
      <c r="U19" s="61">
        <v>1.5640000000000001E-2</v>
      </c>
      <c r="V19" s="61">
        <v>1.9884000000000006E-2</v>
      </c>
      <c r="W19" s="91"/>
      <c r="X19" s="58" t="str">
        <f t="shared" si="0"/>
        <v>2589.49229; 719.07808; 2360.28891</v>
      </c>
      <c r="Y19" s="58" t="str">
        <f t="shared" si="1"/>
        <v>0.1759; 0.0223; 0.056521</v>
      </c>
      <c r="Z19" s="58" t="str">
        <f t="shared" si="2"/>
        <v>115.17548; 48.89642; 78.18323</v>
      </c>
      <c r="AA19" s="58" t="str">
        <f t="shared" si="3"/>
        <v>703.22659; 215.76676; 350.97104</v>
      </c>
      <c r="AB19" s="58" t="str">
        <f t="shared" si="4"/>
        <v>0.02932; 0.01564; 0.019884</v>
      </c>
      <c r="AC19" s="43"/>
    </row>
    <row r="20" spans="1:29" s="16" customFormat="1" ht="15" x14ac:dyDescent="0.25">
      <c r="A20" s="16" t="s">
        <v>2</v>
      </c>
      <c r="B20" s="16">
        <v>997</v>
      </c>
      <c r="C20" s="25">
        <v>1</v>
      </c>
      <c r="D20" s="97">
        <v>325704.84000000003</v>
      </c>
      <c r="E20" s="30">
        <v>325704.84333</v>
      </c>
      <c r="F20" s="33">
        <v>1.2582000000000001E-2</v>
      </c>
      <c r="G20" s="96"/>
      <c r="H20" s="61">
        <v>0.59014999999999995</v>
      </c>
      <c r="I20" s="61">
        <v>0.44875999999999999</v>
      </c>
      <c r="J20" s="61">
        <v>0.47387000000000001</v>
      </c>
      <c r="K20" s="61">
        <v>1.736E-2</v>
      </c>
      <c r="L20" s="61">
        <v>1.528E-2</v>
      </c>
      <c r="M20" s="61">
        <v>1.6239000000000003E-2</v>
      </c>
      <c r="N20" s="61">
        <v>190.4554</v>
      </c>
      <c r="O20" s="61">
        <v>28.500900000000001</v>
      </c>
      <c r="P20" s="61">
        <v>106.52902</v>
      </c>
      <c r="Q20" s="61">
        <v>1924.33311</v>
      </c>
      <c r="R20" s="61">
        <v>361.75412</v>
      </c>
      <c r="S20" s="61">
        <v>739.73126000000002</v>
      </c>
      <c r="T20" s="61">
        <v>1.38E-2</v>
      </c>
      <c r="U20" s="61">
        <v>1.269E-2</v>
      </c>
      <c r="V20" s="61">
        <v>1.3286000000000001E-2</v>
      </c>
      <c r="W20" s="91"/>
      <c r="X20" s="58" t="str">
        <f t="shared" si="0"/>
        <v>0.59015; 0.44876; 0.47387</v>
      </c>
      <c r="Y20" s="58" t="str">
        <f t="shared" si="1"/>
        <v>0.01736; 0.01528; 0.016239</v>
      </c>
      <c r="Z20" s="58" t="str">
        <f t="shared" si="2"/>
        <v>190.4554; 28.5009; 106.52902</v>
      </c>
      <c r="AA20" s="58" t="str">
        <f t="shared" si="3"/>
        <v>1924.33311; 361.75412; 739.73126</v>
      </c>
      <c r="AB20" s="58" t="str">
        <f t="shared" si="4"/>
        <v>0.0138; 0.01269; 0.013286</v>
      </c>
      <c r="AC20" s="43"/>
    </row>
    <row r="21" spans="1:29" s="16" customFormat="1" ht="15" x14ac:dyDescent="0.25">
      <c r="A21" s="16" t="s">
        <v>0</v>
      </c>
      <c r="B21" s="16">
        <v>30</v>
      </c>
      <c r="C21" s="25">
        <v>0.4</v>
      </c>
      <c r="D21" s="32">
        <v>996.62</v>
      </c>
      <c r="E21" s="30">
        <v>1161.5508499999999</v>
      </c>
      <c r="F21" s="33">
        <v>3.5199999999999999E-4</v>
      </c>
      <c r="G21" s="96"/>
      <c r="H21" s="61">
        <v>1.93954</v>
      </c>
      <c r="I21" s="61">
        <v>0.50700000000000001</v>
      </c>
      <c r="J21" s="61">
        <v>1.7265699999999999</v>
      </c>
      <c r="K21" s="61">
        <v>0.43597000000000002</v>
      </c>
      <c r="L21" s="61">
        <v>0.16241</v>
      </c>
      <c r="M21" s="61">
        <v>0.29135500000000003</v>
      </c>
      <c r="N21" s="61">
        <v>0.93869999999999998</v>
      </c>
      <c r="O21" s="61">
        <v>0.11787</v>
      </c>
      <c r="P21" s="61">
        <v>0.41678999999999999</v>
      </c>
      <c r="Q21" s="61">
        <v>1.9156500000000001</v>
      </c>
      <c r="R21" s="61">
        <v>0.20327999999999999</v>
      </c>
      <c r="S21" s="61">
        <v>1.18702</v>
      </c>
      <c r="T21" s="61">
        <v>0.12916</v>
      </c>
      <c r="U21" s="61">
        <v>1.8409999999999999E-2</v>
      </c>
      <c r="V21" s="61">
        <v>6.568199999999999E-2</v>
      </c>
      <c r="W21" s="91"/>
      <c r="X21" s="58" t="str">
        <f t="shared" si="0"/>
        <v>1.93954; 0.507; 1.72657</v>
      </c>
      <c r="Y21" s="58" t="str">
        <f t="shared" si="1"/>
        <v>0.43597; 0.16241; 0.291355</v>
      </c>
      <c r="Z21" s="58" t="str">
        <f t="shared" si="2"/>
        <v>0.9387; 0.11787; 0.41679</v>
      </c>
      <c r="AA21" s="58" t="str">
        <f t="shared" si="3"/>
        <v>1.91565; 0.20328; 1.18702</v>
      </c>
      <c r="AB21" s="58" t="str">
        <f t="shared" si="4"/>
        <v>0.12916; 0.01841; 0.065682</v>
      </c>
      <c r="AC21" s="43"/>
    </row>
    <row r="22" spans="1:29" s="16" customFormat="1" ht="15" x14ac:dyDescent="0.25">
      <c r="A22" s="16" t="s">
        <v>0</v>
      </c>
      <c r="B22" s="16">
        <v>30</v>
      </c>
      <c r="C22" s="25">
        <v>0.7</v>
      </c>
      <c r="D22" s="97">
        <v>696.63</v>
      </c>
      <c r="E22" s="30">
        <v>694.58</v>
      </c>
      <c r="F22" s="33">
        <v>3.6900000000000008E-4</v>
      </c>
      <c r="G22" s="96"/>
      <c r="H22" s="61">
        <v>7.9310000000000005E-2</v>
      </c>
      <c r="I22" s="61">
        <v>4.81E-3</v>
      </c>
      <c r="J22" s="61">
        <v>1.942E-2</v>
      </c>
      <c r="K22" s="61">
        <v>4.8000000000000001E-4</v>
      </c>
      <c r="L22" s="61">
        <v>4.6999999999999999E-4</v>
      </c>
      <c r="M22" s="61">
        <v>4.7099999999999996E-4</v>
      </c>
      <c r="N22" s="61">
        <v>2.68161</v>
      </c>
      <c r="O22" s="61">
        <v>0.23146</v>
      </c>
      <c r="P22" s="61">
        <v>1.81901</v>
      </c>
      <c r="Q22" s="61">
        <v>2.7003400000000002</v>
      </c>
      <c r="R22" s="61">
        <v>0.39735999999999999</v>
      </c>
      <c r="S22" s="61">
        <v>2.2946599999999999</v>
      </c>
      <c r="T22" s="61">
        <v>3.8000000000000002E-4</v>
      </c>
      <c r="U22" s="61">
        <v>3.6999999999999999E-4</v>
      </c>
      <c r="V22" s="61">
        <v>3.7300000000000007E-4</v>
      </c>
      <c r="W22" s="91"/>
      <c r="X22" s="58" t="str">
        <f t="shared" si="0"/>
        <v>0.07931; 0.00481; 0.01942</v>
      </c>
      <c r="Y22" s="58" t="str">
        <f t="shared" si="1"/>
        <v>0.00048; 0.00047; 0.000471</v>
      </c>
      <c r="Z22" s="58" t="str">
        <f t="shared" si="2"/>
        <v>2.68161; 0.23146; 1.81901</v>
      </c>
      <c r="AA22" s="58" t="str">
        <f t="shared" si="3"/>
        <v>2.70034; 0.39736; 2.29466</v>
      </c>
      <c r="AB22" s="58" t="str">
        <f t="shared" si="4"/>
        <v>0.00038; 0.00037; 0.000373</v>
      </c>
      <c r="AC22" s="43"/>
    </row>
    <row r="23" spans="1:29" s="16" customFormat="1" ht="15" x14ac:dyDescent="0.25">
      <c r="A23" s="16" t="s">
        <v>0</v>
      </c>
      <c r="B23" s="16">
        <v>30</v>
      </c>
      <c r="C23" s="25">
        <v>1</v>
      </c>
      <c r="D23" s="32">
        <v>660.41</v>
      </c>
      <c r="E23" s="30">
        <v>699.02290999999991</v>
      </c>
      <c r="F23" s="33">
        <v>4.1500000000000011E-4</v>
      </c>
      <c r="G23" s="96"/>
      <c r="H23" s="61">
        <v>5.0622800000000003</v>
      </c>
      <c r="I23" s="61">
        <v>5.0302800000000003</v>
      </c>
      <c r="J23" s="61">
        <v>5.0431999999999997</v>
      </c>
      <c r="K23" s="61">
        <v>0.69308000000000003</v>
      </c>
      <c r="L23" s="61">
        <v>0.37313000000000002</v>
      </c>
      <c r="M23" s="61">
        <v>0.56166799999999995</v>
      </c>
      <c r="N23" s="61">
        <v>5.0413399999999999</v>
      </c>
      <c r="O23" s="61">
        <v>5.0289299999999999</v>
      </c>
      <c r="P23" s="61">
        <v>5.0347400000000002</v>
      </c>
      <c r="Q23" s="61">
        <v>5.0893899999999999</v>
      </c>
      <c r="R23" s="61">
        <v>1.6629100000000001</v>
      </c>
      <c r="S23" s="61">
        <v>4.3799900000000003</v>
      </c>
      <c r="T23" s="61">
        <v>0.42736000000000002</v>
      </c>
      <c r="U23" s="61">
        <v>0.19286</v>
      </c>
      <c r="V23" s="61">
        <v>0.29640300000000003</v>
      </c>
      <c r="W23" s="91"/>
      <c r="X23" s="58" t="str">
        <f t="shared" si="0"/>
        <v>5.06228; 5.03028; 5.0432</v>
      </c>
      <c r="Y23" s="58" t="str">
        <f t="shared" si="1"/>
        <v>0.69308; 0.37313; 0.561668</v>
      </c>
      <c r="Z23" s="58" t="str">
        <f t="shared" si="2"/>
        <v>5.04134; 5.02893; 5.03474</v>
      </c>
      <c r="AA23" s="58" t="str">
        <f t="shared" si="3"/>
        <v>5.08939; 1.66291; 4.37999</v>
      </c>
      <c r="AB23" s="58" t="str">
        <f t="shared" si="4"/>
        <v>0.42736; 0.19286; 0.296403</v>
      </c>
      <c r="AC23" s="43"/>
    </row>
    <row r="24" spans="1:29" s="16" customFormat="1" ht="15" x14ac:dyDescent="0.25">
      <c r="A24" s="16" t="s">
        <v>0</v>
      </c>
      <c r="B24" s="16">
        <v>100</v>
      </c>
      <c r="C24" s="25">
        <v>0.4</v>
      </c>
      <c r="D24" s="32">
        <v>2021.2</v>
      </c>
      <c r="E24" s="30">
        <v>2249.5317299999997</v>
      </c>
      <c r="F24" s="33">
        <v>1.0989999999999999E-3</v>
      </c>
      <c r="G24" s="96"/>
      <c r="H24" s="61">
        <v>14.735519999999999</v>
      </c>
      <c r="I24" s="61">
        <v>14.684900000000001</v>
      </c>
      <c r="J24" s="61">
        <v>14.70022</v>
      </c>
      <c r="K24" s="61">
        <v>0.2334</v>
      </c>
      <c r="L24" s="61">
        <v>6.0699999999999999E-3</v>
      </c>
      <c r="M24" s="61">
        <v>7.4342000000000005E-2</v>
      </c>
      <c r="N24" s="61">
        <v>14.68868</v>
      </c>
      <c r="O24" s="61">
        <v>0.68437000000000003</v>
      </c>
      <c r="P24" s="61">
        <v>9.5136000000000003</v>
      </c>
      <c r="Q24" s="61">
        <v>2.8597600000000001</v>
      </c>
      <c r="R24" s="61">
        <v>1.44343</v>
      </c>
      <c r="S24" s="61">
        <v>1.9252899999999999</v>
      </c>
      <c r="T24" s="61">
        <v>9.7790000000000002E-2</v>
      </c>
      <c r="U24" s="61">
        <v>2.2799999999999999E-3</v>
      </c>
      <c r="V24" s="61">
        <v>2.3164000000000001E-2</v>
      </c>
      <c r="W24" s="91"/>
      <c r="X24" s="58" t="str">
        <f t="shared" si="0"/>
        <v>14.73552; 14.6849; 14.70022</v>
      </c>
      <c r="Y24" s="58" t="str">
        <f t="shared" si="1"/>
        <v>0.2334; 0.00607; 0.074342</v>
      </c>
      <c r="Z24" s="58" t="str">
        <f t="shared" si="2"/>
        <v>14.68868; 0.68437; 9.5136</v>
      </c>
      <c r="AA24" s="58" t="str">
        <f t="shared" si="3"/>
        <v>2.85976; 1.44343; 1.92529</v>
      </c>
      <c r="AB24" s="58" t="str">
        <f t="shared" si="4"/>
        <v>0.09779; 0.00228; 0.023164</v>
      </c>
      <c r="AC24" s="43"/>
    </row>
    <row r="25" spans="1:29" s="16" customFormat="1" ht="15" x14ac:dyDescent="0.25">
      <c r="A25" s="16" t="s">
        <v>0</v>
      </c>
      <c r="B25" s="16">
        <v>100</v>
      </c>
      <c r="C25" s="25">
        <v>0.7</v>
      </c>
      <c r="D25" s="97">
        <v>1863.73</v>
      </c>
      <c r="E25" s="30">
        <v>1863.73</v>
      </c>
      <c r="F25" s="33">
        <v>1.1579999999999997E-3</v>
      </c>
      <c r="G25" s="96"/>
      <c r="H25" s="61">
        <v>0.153</v>
      </c>
      <c r="I25" s="61">
        <v>1.5169999999999999E-2</v>
      </c>
      <c r="J25" s="61">
        <v>2.9250000000000002E-2</v>
      </c>
      <c r="K25" s="61">
        <v>1.5E-3</v>
      </c>
      <c r="L25" s="61">
        <v>1.48E-3</v>
      </c>
      <c r="M25" s="61">
        <v>1.4840000000000003E-3</v>
      </c>
      <c r="N25" s="61">
        <v>24.465430000000001</v>
      </c>
      <c r="O25" s="61">
        <v>0.70455999999999996</v>
      </c>
      <c r="P25" s="61">
        <v>8.3269900000000003</v>
      </c>
      <c r="Q25" s="61">
        <v>5.1277799999999996</v>
      </c>
      <c r="R25" s="61">
        <v>1.65574</v>
      </c>
      <c r="S25" s="61">
        <v>3.3597299999999999</v>
      </c>
      <c r="T25" s="61">
        <v>1.1800000000000001E-3</v>
      </c>
      <c r="U25" s="61">
        <v>1.16E-3</v>
      </c>
      <c r="V25" s="61">
        <v>1.1670000000000001E-3</v>
      </c>
      <c r="W25" s="91"/>
      <c r="X25" s="58" t="str">
        <f t="shared" si="0"/>
        <v>0.153; 0.01517; 0.02925</v>
      </c>
      <c r="Y25" s="58" t="str">
        <f t="shared" si="1"/>
        <v>0.0015; 0.00148; 0.001484</v>
      </c>
      <c r="Z25" s="58" t="str">
        <f t="shared" si="2"/>
        <v>24.46543; 0.70456; 8.32699</v>
      </c>
      <c r="AA25" s="58" t="str">
        <f t="shared" si="3"/>
        <v>5.12778; 1.65574; 3.35973</v>
      </c>
      <c r="AB25" s="58" t="str">
        <f t="shared" si="4"/>
        <v>0.00118; 0.00116; 0.001167</v>
      </c>
      <c r="AC25" s="43"/>
    </row>
    <row r="26" spans="1:29" s="16" customFormat="1" ht="15" x14ac:dyDescent="0.25">
      <c r="A26" s="16" t="s">
        <v>0</v>
      </c>
      <c r="B26" s="16">
        <v>100</v>
      </c>
      <c r="C26" s="25">
        <v>1</v>
      </c>
      <c r="D26" s="97">
        <v>1794.4</v>
      </c>
      <c r="E26" s="30">
        <v>1774.48</v>
      </c>
      <c r="F26" s="33">
        <v>1.2330000000000002E-3</v>
      </c>
      <c r="G26" s="96"/>
      <c r="H26" s="61">
        <v>1.5820000000000001E-2</v>
      </c>
      <c r="I26" s="61">
        <v>1.546E-2</v>
      </c>
      <c r="J26" s="61">
        <v>1.562E-2</v>
      </c>
      <c r="K26" s="61">
        <v>1.7600000000000001E-3</v>
      </c>
      <c r="L26" s="61">
        <v>1.67E-3</v>
      </c>
      <c r="M26" s="61">
        <v>1.702E-3</v>
      </c>
      <c r="N26" s="61">
        <v>42.321449999999999</v>
      </c>
      <c r="O26" s="61">
        <v>13.71077</v>
      </c>
      <c r="P26" s="61">
        <v>36.549880000000002</v>
      </c>
      <c r="Q26" s="61">
        <v>42.334629999999997</v>
      </c>
      <c r="R26" s="61">
        <v>7.6289199999999999</v>
      </c>
      <c r="S26" s="61">
        <v>24.5641</v>
      </c>
      <c r="T26" s="61">
        <v>1.2700000000000001E-3</v>
      </c>
      <c r="U26" s="61">
        <v>1.25E-3</v>
      </c>
      <c r="V26" s="61">
        <v>1.253E-3</v>
      </c>
      <c r="W26" s="91"/>
      <c r="X26" s="58" t="str">
        <f t="shared" si="0"/>
        <v>0.01582; 0.01546; 0.01562</v>
      </c>
      <c r="Y26" s="58" t="str">
        <f t="shared" si="1"/>
        <v>0.00176; 0.00167; 0.001702</v>
      </c>
      <c r="Z26" s="58" t="str">
        <f t="shared" si="2"/>
        <v>42.32145; 13.71077; 36.54988</v>
      </c>
      <c r="AA26" s="58" t="str">
        <f t="shared" si="3"/>
        <v>42.33463; 7.62892; 24.5641</v>
      </c>
      <c r="AB26" s="58" t="str">
        <f t="shared" si="4"/>
        <v>0.00127; 0.00125; 0.001253</v>
      </c>
      <c r="AC26" s="43"/>
    </row>
    <row r="27" spans="1:29" s="16" customFormat="1" ht="15" x14ac:dyDescent="0.25">
      <c r="A27" s="16" t="s">
        <v>0</v>
      </c>
      <c r="B27" s="16">
        <v>1000</v>
      </c>
      <c r="C27" s="25">
        <v>0.4</v>
      </c>
      <c r="D27" s="32">
        <v>19213.48</v>
      </c>
      <c r="E27" s="30">
        <v>19343.554490000002</v>
      </c>
      <c r="F27" s="33">
        <v>1.4199E-2</v>
      </c>
      <c r="G27" s="96"/>
      <c r="H27" s="61">
        <v>901.97766000000001</v>
      </c>
      <c r="I27" s="61">
        <v>509.05516</v>
      </c>
      <c r="J27" s="61">
        <v>861.90768000000003</v>
      </c>
      <c r="K27" s="61">
        <v>0.10088</v>
      </c>
      <c r="L27" s="61">
        <v>1.762E-2</v>
      </c>
      <c r="M27" s="61">
        <v>4.8838999999999994E-2</v>
      </c>
      <c r="N27" s="61">
        <v>900.39475000000004</v>
      </c>
      <c r="O27" s="61">
        <v>167.41156000000001</v>
      </c>
      <c r="P27" s="61">
        <v>475.36540000000002</v>
      </c>
      <c r="Q27" s="61">
        <v>752.19263999999998</v>
      </c>
      <c r="R27" s="61">
        <v>167.20728</v>
      </c>
      <c r="S27" s="61">
        <v>397.25686000000002</v>
      </c>
      <c r="T27" s="61">
        <v>2.2009999999999998E-2</v>
      </c>
      <c r="U27" s="61">
        <v>1.585E-2</v>
      </c>
      <c r="V27" s="61">
        <v>1.9488000000000002E-2</v>
      </c>
      <c r="W27" s="91"/>
      <c r="X27" s="58" t="str">
        <f t="shared" si="0"/>
        <v>901.97766; 509.05516; 861.90768</v>
      </c>
      <c r="Y27" s="58" t="str">
        <f t="shared" si="1"/>
        <v>0.10088; 0.01762; 0.048839</v>
      </c>
      <c r="Z27" s="58" t="str">
        <f t="shared" si="2"/>
        <v>900.39475; 167.41156; 475.3654</v>
      </c>
      <c r="AA27" s="58" t="str">
        <f t="shared" si="3"/>
        <v>752.19264; 167.20728; 397.25686</v>
      </c>
      <c r="AB27" s="58" t="str">
        <f t="shared" si="4"/>
        <v>0.02201; 0.01585; 0.019488</v>
      </c>
      <c r="AC27" s="43"/>
    </row>
    <row r="28" spans="1:29" s="16" customFormat="1" ht="15" x14ac:dyDescent="0.25">
      <c r="A28" s="16" t="s">
        <v>0</v>
      </c>
      <c r="B28" s="16">
        <v>1000</v>
      </c>
      <c r="C28" s="25">
        <v>0.7</v>
      </c>
      <c r="D28" s="97">
        <v>19053.96</v>
      </c>
      <c r="E28" s="30">
        <v>19053.963740000003</v>
      </c>
      <c r="F28" s="33">
        <v>1.4851E-2</v>
      </c>
      <c r="G28" s="96"/>
      <c r="H28" s="61">
        <v>0.54444999999999999</v>
      </c>
      <c r="I28" s="61">
        <v>0.38678000000000001</v>
      </c>
      <c r="J28" s="61">
        <v>0.41098000000000001</v>
      </c>
      <c r="K28" s="61">
        <v>1.8419999999999999E-2</v>
      </c>
      <c r="L28" s="61">
        <v>1.619E-2</v>
      </c>
      <c r="M28" s="61">
        <v>1.736E-2</v>
      </c>
      <c r="N28" s="61">
        <v>1189.6098300000001</v>
      </c>
      <c r="O28" s="61">
        <v>267.93865</v>
      </c>
      <c r="P28" s="61">
        <v>1000.43144</v>
      </c>
      <c r="Q28" s="61">
        <v>1193.84951</v>
      </c>
      <c r="R28" s="61">
        <v>574.04538000000002</v>
      </c>
      <c r="S28" s="61">
        <v>849.37435000000005</v>
      </c>
      <c r="T28" s="61">
        <v>1.519E-2</v>
      </c>
      <c r="U28" s="61">
        <v>1.443E-2</v>
      </c>
      <c r="V28" s="61">
        <v>1.4882999999999999E-2</v>
      </c>
      <c r="W28" s="91"/>
      <c r="X28" s="58" t="str">
        <f t="shared" si="0"/>
        <v>0.54445; 0.38678; 0.41098</v>
      </c>
      <c r="Y28" s="58" t="str">
        <f t="shared" si="1"/>
        <v>0.01842; 0.01619; 0.01736</v>
      </c>
      <c r="Z28" s="58" t="str">
        <f t="shared" si="2"/>
        <v>1189.60983; 267.93865; 1000.43144</v>
      </c>
      <c r="AA28" s="58" t="str">
        <f t="shared" si="3"/>
        <v>1193.84951; 574.04538; 849.37435</v>
      </c>
      <c r="AB28" s="58" t="str">
        <f t="shared" si="4"/>
        <v>0.01519; 0.01443; 0.014883</v>
      </c>
      <c r="AC28" s="43"/>
    </row>
    <row r="29" spans="1:29" s="16" customFormat="1" ht="15" x14ac:dyDescent="0.25">
      <c r="A29" s="16" t="s">
        <v>0</v>
      </c>
      <c r="B29" s="16">
        <v>1000</v>
      </c>
      <c r="C29" s="25">
        <v>1</v>
      </c>
      <c r="D29" s="97">
        <v>19047.900000000001</v>
      </c>
      <c r="E29" s="30">
        <v>19039.346669999999</v>
      </c>
      <c r="F29" s="33">
        <v>1.5399999999999997E-2</v>
      </c>
      <c r="G29" s="96"/>
      <c r="H29" s="61">
        <v>0.40033999999999997</v>
      </c>
      <c r="I29" s="61">
        <v>0.38228000000000001</v>
      </c>
      <c r="J29" s="61">
        <v>0.39289000000000002</v>
      </c>
      <c r="K29" s="61">
        <v>1.6330000000000001E-2</v>
      </c>
      <c r="L29" s="61">
        <v>1.5180000000000001E-2</v>
      </c>
      <c r="M29" s="61">
        <v>1.5623000000000003E-2</v>
      </c>
      <c r="N29" s="61">
        <v>1871.4614300000001</v>
      </c>
      <c r="O29" s="61">
        <v>385.30297000000002</v>
      </c>
      <c r="P29" s="61">
        <v>1454.0682200000001</v>
      </c>
      <c r="Q29" s="61">
        <v>1277.6976400000001</v>
      </c>
      <c r="R29" s="61">
        <v>418.12425000000002</v>
      </c>
      <c r="S29" s="61">
        <v>649.75995</v>
      </c>
      <c r="T29" s="61">
        <v>1.626E-2</v>
      </c>
      <c r="U29" s="61">
        <v>1.512E-2</v>
      </c>
      <c r="V29" s="61">
        <v>1.5582000000000002E-2</v>
      </c>
      <c r="W29" s="91"/>
      <c r="X29" s="58" t="str">
        <f t="shared" si="0"/>
        <v>0.40034; 0.38228; 0.39289</v>
      </c>
      <c r="Y29" s="63" t="str">
        <f t="shared" si="1"/>
        <v>0.01633; 0.01518; 0.015623</v>
      </c>
      <c r="Z29" s="58" t="str">
        <f t="shared" si="2"/>
        <v>1871.46143; 385.30297; 1454.06822</v>
      </c>
      <c r="AA29" s="58" t="str">
        <f t="shared" si="3"/>
        <v>1277.69764; 418.12425; 649.75995</v>
      </c>
      <c r="AB29" s="58" t="str">
        <f t="shared" si="4"/>
        <v>0.01626; 0.01512; 0.015582</v>
      </c>
      <c r="AC29" s="43"/>
    </row>
    <row r="30" spans="1:29" s="16" customFormat="1" ht="15" x14ac:dyDescent="0.25">
      <c r="E30" s="30"/>
      <c r="F30" s="34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1"/>
      <c r="U30" s="81"/>
      <c r="V30" s="81"/>
      <c r="W30" s="25"/>
      <c r="X30" s="93"/>
      <c r="Y30" s="93"/>
      <c r="Z30" s="93"/>
      <c r="AA30" s="93"/>
      <c r="AB30" s="93"/>
    </row>
    <row r="31" spans="1:29" s="16" customFormat="1" ht="15" x14ac:dyDescent="0.25">
      <c r="E31" s="30"/>
      <c r="F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W31" s="25"/>
      <c r="X31" s="24"/>
      <c r="Y31" s="24"/>
      <c r="Z31" s="24"/>
      <c r="AA31" s="24"/>
      <c r="AB31" s="24"/>
    </row>
    <row r="32" spans="1:29" s="16" customFormat="1" ht="15" x14ac:dyDescent="0.25">
      <c r="E32" s="30"/>
      <c r="F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W32" s="25"/>
      <c r="X32" s="24"/>
      <c r="Y32" s="24"/>
      <c r="Z32" s="24"/>
      <c r="AA32" s="24"/>
      <c r="AB32" s="24"/>
    </row>
    <row r="33" spans="5:28" s="16" customFormat="1" ht="15" x14ac:dyDescent="0.25">
      <c r="E33" s="30"/>
      <c r="F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W33" s="25"/>
      <c r="X33" s="24"/>
      <c r="Y33" s="24"/>
      <c r="Z33" s="24"/>
      <c r="AA33" s="24"/>
      <c r="AB33" s="24"/>
    </row>
    <row r="34" spans="5:28" s="9" customFormat="1" x14ac:dyDescent="0.2">
      <c r="E34" s="31"/>
      <c r="F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W34" s="36"/>
      <c r="X34" s="37"/>
      <c r="Y34" s="37"/>
      <c r="Z34" s="37"/>
      <c r="AA34" s="37"/>
      <c r="AB34" s="37"/>
    </row>
    <row r="35" spans="5:28" s="9" customFormat="1" x14ac:dyDescent="0.2">
      <c r="E35" s="31"/>
      <c r="F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W35" s="36"/>
      <c r="X35" s="37"/>
      <c r="Y35" s="37"/>
      <c r="Z35" s="37"/>
      <c r="AA35" s="37"/>
      <c r="AB35" s="37"/>
    </row>
    <row r="36" spans="5:28" s="9" customFormat="1" x14ac:dyDescent="0.2">
      <c r="E36" s="31"/>
      <c r="F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W36" s="36"/>
      <c r="X36" s="37"/>
      <c r="Y36" s="37"/>
      <c r="Z36" s="37"/>
      <c r="AA36" s="37"/>
      <c r="AB36" s="37"/>
    </row>
    <row r="37" spans="5:28" s="9" customFormat="1" x14ac:dyDescent="0.2">
      <c r="E37" s="31"/>
      <c r="F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W37" s="36"/>
      <c r="X37" s="37"/>
      <c r="Y37" s="37"/>
      <c r="Z37" s="37"/>
      <c r="AA37" s="37"/>
      <c r="AB37" s="37"/>
    </row>
    <row r="38" spans="5:28" s="9" customFormat="1" x14ac:dyDescent="0.2">
      <c r="E38" s="31"/>
      <c r="F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W38" s="36"/>
      <c r="X38" s="37"/>
      <c r="Y38" s="37"/>
      <c r="Z38" s="37"/>
      <c r="AA38" s="37"/>
      <c r="AB38" s="37"/>
    </row>
    <row r="39" spans="5:28" s="9" customFormat="1" x14ac:dyDescent="0.2">
      <c r="E39" s="31"/>
      <c r="F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W39" s="36"/>
      <c r="X39" s="37"/>
      <c r="Y39" s="37"/>
      <c r="Z39" s="37"/>
      <c r="AA39" s="37"/>
      <c r="AB39" s="37"/>
    </row>
    <row r="40" spans="5:28" s="9" customFormat="1" x14ac:dyDescent="0.2">
      <c r="E40" s="31"/>
      <c r="F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W40" s="36"/>
      <c r="X40" s="37"/>
      <c r="Y40" s="37"/>
      <c r="Z40" s="37"/>
      <c r="AA40" s="37"/>
      <c r="AB40" s="37"/>
    </row>
    <row r="41" spans="5:28" s="9" customFormat="1" x14ac:dyDescent="0.2">
      <c r="E41" s="31"/>
      <c r="F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W41" s="36"/>
      <c r="X41" s="37"/>
      <c r="Y41" s="37"/>
      <c r="Z41" s="37"/>
      <c r="AA41" s="37"/>
      <c r="AB41" s="37"/>
    </row>
    <row r="42" spans="5:28" s="9" customFormat="1" x14ac:dyDescent="0.2">
      <c r="E42" s="31"/>
      <c r="F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W42" s="36"/>
      <c r="X42" s="37"/>
      <c r="Y42" s="37"/>
      <c r="Z42" s="37"/>
      <c r="AA42" s="37"/>
      <c r="AB42" s="37"/>
    </row>
    <row r="43" spans="5:28" s="9" customFormat="1" x14ac:dyDescent="0.2">
      <c r="E43" s="31"/>
      <c r="F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W43" s="36"/>
      <c r="X43" s="37"/>
      <c r="Y43" s="37"/>
      <c r="Z43" s="37"/>
      <c r="AA43" s="37"/>
      <c r="AB43" s="37"/>
    </row>
    <row r="44" spans="5:28" s="9" customFormat="1" x14ac:dyDescent="0.2">
      <c r="E44" s="31"/>
      <c r="F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W44" s="36"/>
      <c r="X44" s="37"/>
      <c r="Y44" s="37"/>
      <c r="Z44" s="37"/>
      <c r="AA44" s="37"/>
      <c r="AB44" s="37"/>
    </row>
    <row r="45" spans="5:28" s="9" customFormat="1" x14ac:dyDescent="0.2">
      <c r="E45" s="31"/>
      <c r="F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W45" s="36"/>
      <c r="X45" s="37"/>
      <c r="Y45" s="37"/>
      <c r="Z45" s="37"/>
      <c r="AA45" s="37"/>
      <c r="AB45" s="37"/>
    </row>
    <row r="46" spans="5:28" s="9" customFormat="1" x14ac:dyDescent="0.2">
      <c r="E46" s="31"/>
      <c r="F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W46" s="36"/>
      <c r="X46" s="37"/>
      <c r="Y46" s="37"/>
      <c r="Z46" s="37"/>
      <c r="AA46" s="37"/>
      <c r="AB46" s="37"/>
    </row>
    <row r="47" spans="5:28" s="9" customFormat="1" x14ac:dyDescent="0.2">
      <c r="E47" s="31"/>
      <c r="F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W47" s="36"/>
      <c r="X47" s="37"/>
      <c r="Y47" s="37"/>
      <c r="Z47" s="37"/>
      <c r="AA47" s="37"/>
      <c r="AB47" s="37"/>
    </row>
    <row r="48" spans="5:28" s="9" customFormat="1" x14ac:dyDescent="0.2">
      <c r="E48" s="31"/>
      <c r="F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W48" s="36"/>
      <c r="X48" s="37"/>
      <c r="Y48" s="37"/>
      <c r="Z48" s="37"/>
      <c r="AA48" s="37"/>
      <c r="AB48" s="37"/>
    </row>
  </sheetData>
  <mergeCells count="6">
    <mergeCell ref="T1:V1"/>
    <mergeCell ref="E1:F1"/>
    <mergeCell ref="H1:J1"/>
    <mergeCell ref="K1:M1"/>
    <mergeCell ref="N1:P1"/>
    <mergeCell ref="Q1:S1"/>
  </mergeCells>
  <phoneticPr fontId="1" type="noConversion"/>
  <conditionalFormatting sqref="H3:H29 K3:K29 N3:N29 Q3:Q29 T3:T29">
    <cfRule type="expression" dxfId="3" priority="9">
      <formula>H3=MIN($H3,$K3,$N3,$Q3,$T3)</formula>
    </cfRule>
  </conditionalFormatting>
  <conditionalFormatting sqref="I3:I29 L3:L29 O3:O29 R3:R29 U3:U29">
    <cfRule type="expression" dxfId="2" priority="8">
      <formula>I3=MIN($I3,$L3,$O3,$R3,$U3)</formula>
    </cfRule>
  </conditionalFormatting>
  <conditionalFormatting sqref="J3:J29 M3:M29 P3:P29 S3:S29 V3:V29">
    <cfRule type="expression" dxfId="1" priority="7">
      <formula>J3=MIN($J3,$M3,$P3,$S3,$V3)</formula>
    </cfRule>
  </conditionalFormatting>
  <hyperlinks>
    <hyperlink ref="D1" r:id="rId1" display="http://www.baidu.com/link?url=6M5MX4pkXsiwgormXICkSu1r4Cqr1Z8r-6P7XomkVvwG6BWdehktofRdOWCP_HScT-4X1WhKI8Paw40liUKUjfzQT7iEJe2_44f9EAKQP0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A7" zoomScaleNormal="100" workbookViewId="0">
      <selection activeCell="K3" sqref="K3"/>
    </sheetView>
  </sheetViews>
  <sheetFormatPr defaultRowHeight="14.25" x14ac:dyDescent="0.2"/>
  <cols>
    <col min="1" max="1" width="12.125" bestFit="1" customWidth="1"/>
    <col min="2" max="2" width="5.5" bestFit="1" customWidth="1"/>
    <col min="3" max="3" width="4.5" bestFit="1" customWidth="1"/>
    <col min="4" max="4" width="4.125" style="5" customWidth="1"/>
    <col min="6" max="6" width="10.375" bestFit="1" customWidth="1"/>
    <col min="10" max="10" width="4.75" style="5" customWidth="1"/>
    <col min="11" max="13" width="9" style="5"/>
    <col min="14" max="14" width="9" style="6"/>
    <col min="15" max="21" width="9" style="7"/>
    <col min="22" max="29" width="9" style="1"/>
  </cols>
  <sheetData>
    <row r="1" spans="1:29" s="46" customFormat="1" ht="15" x14ac:dyDescent="0.25">
      <c r="D1" s="44"/>
      <c r="E1" s="94" t="s">
        <v>7</v>
      </c>
      <c r="F1" s="94" t="s">
        <v>6</v>
      </c>
      <c r="G1" s="94" t="s">
        <v>5</v>
      </c>
      <c r="H1" s="94" t="s">
        <v>3</v>
      </c>
      <c r="I1" s="46" t="s">
        <v>60</v>
      </c>
      <c r="J1" s="94"/>
      <c r="K1" s="94" t="s">
        <v>7</v>
      </c>
      <c r="L1" s="94" t="s">
        <v>6</v>
      </c>
      <c r="M1" s="94" t="s">
        <v>5</v>
      </c>
      <c r="N1" s="94" t="s">
        <v>19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s="16" customFormat="1" ht="15" x14ac:dyDescent="0.25">
      <c r="D2" s="44"/>
      <c r="E2" s="51" t="s">
        <v>40</v>
      </c>
      <c r="F2" s="51" t="s">
        <v>40</v>
      </c>
      <c r="G2" s="51" t="s">
        <v>40</v>
      </c>
      <c r="H2" s="51" t="s">
        <v>40</v>
      </c>
      <c r="I2" s="51" t="s">
        <v>40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s="25" customFormat="1" ht="15" x14ac:dyDescent="0.25">
      <c r="A3" s="25" t="s">
        <v>1</v>
      </c>
      <c r="B3" s="25">
        <v>25</v>
      </c>
      <c r="C3" s="25">
        <v>0.4</v>
      </c>
      <c r="D3" s="19"/>
      <c r="E3" s="25">
        <v>0.11511000000000002</v>
      </c>
      <c r="F3" s="34">
        <v>5.9000000000000003E-4</v>
      </c>
      <c r="G3" s="25">
        <v>0.23094200000000004</v>
      </c>
      <c r="H3" s="25">
        <v>3.9566999999999998E-2</v>
      </c>
      <c r="I3" s="25">
        <v>4.5700000000000005E-4</v>
      </c>
      <c r="K3" s="25">
        <f t="shared" ref="K3:K29" si="0">(E3-I3)/MAX(E3,I3)</f>
        <v>0.99602988445834417</v>
      </c>
      <c r="L3" s="25">
        <f t="shared" ref="L3:L29" si="1">(F3-I3)/MAX(F3,I3)</f>
        <v>0.22542372881355927</v>
      </c>
      <c r="M3" s="25">
        <f t="shared" ref="M3:M29" si="2">(G3-I3)/MAX(G3,I3)</f>
        <v>0.99802114816707221</v>
      </c>
      <c r="N3" s="25">
        <f t="shared" ref="N3:N29" si="3">(H3-I3)/MAX(H3,I3)</f>
        <v>0.98844997093537545</v>
      </c>
    </row>
    <row r="4" spans="1:29" s="25" customFormat="1" ht="15" x14ac:dyDescent="0.25">
      <c r="A4" s="25" t="s">
        <v>1</v>
      </c>
      <c r="B4" s="25">
        <v>25</v>
      </c>
      <c r="C4" s="25">
        <v>0.7</v>
      </c>
      <c r="D4" s="19"/>
      <c r="E4" s="25">
        <v>1.8335690000000002</v>
      </c>
      <c r="F4" s="34">
        <v>5.7200000000000003E-3</v>
      </c>
      <c r="G4" s="25">
        <v>2.3346079999999998</v>
      </c>
      <c r="H4" s="25">
        <v>0.91789799999999988</v>
      </c>
      <c r="I4" s="25">
        <v>1.6990000000000002E-3</v>
      </c>
      <c r="K4" s="25">
        <f t="shared" si="0"/>
        <v>0.99907339183854005</v>
      </c>
      <c r="L4" s="25">
        <f t="shared" si="1"/>
        <v>0.70297202797202796</v>
      </c>
      <c r="M4" s="25">
        <f t="shared" si="2"/>
        <v>0.99927225469971837</v>
      </c>
      <c r="N4" s="25">
        <f t="shared" si="3"/>
        <v>0.99814903180963466</v>
      </c>
      <c r="P4" s="41"/>
      <c r="Q4" s="41"/>
      <c r="R4" s="41"/>
      <c r="S4" s="41"/>
    </row>
    <row r="5" spans="1:29" s="25" customFormat="1" ht="15" x14ac:dyDescent="0.25">
      <c r="A5" s="25" t="s">
        <v>1</v>
      </c>
      <c r="B5" s="25">
        <v>25</v>
      </c>
      <c r="C5" s="25">
        <v>1</v>
      </c>
      <c r="D5" s="19"/>
      <c r="E5" s="25">
        <v>1.728E-2</v>
      </c>
      <c r="F5" s="34">
        <v>5.0000000000000001E-4</v>
      </c>
      <c r="G5" s="25">
        <v>4.1787060000000009</v>
      </c>
      <c r="H5" s="25">
        <v>2.8967260000000001</v>
      </c>
      <c r="I5" s="25">
        <v>4.15E-4</v>
      </c>
      <c r="K5" s="25">
        <f t="shared" si="0"/>
        <v>0.97598379629629639</v>
      </c>
      <c r="L5" s="25">
        <f t="shared" si="1"/>
        <v>0.17</v>
      </c>
      <c r="M5" s="25">
        <f t="shared" si="2"/>
        <v>0.99990068695907286</v>
      </c>
      <c r="N5" s="25">
        <f t="shared" si="3"/>
        <v>0.99985673481026516</v>
      </c>
    </row>
    <row r="6" spans="1:29" s="25" customFormat="1" ht="15" x14ac:dyDescent="0.25">
      <c r="A6" s="25" t="s">
        <v>1</v>
      </c>
      <c r="B6" s="25">
        <v>100</v>
      </c>
      <c r="C6" s="25">
        <v>0.4</v>
      </c>
      <c r="D6" s="19"/>
      <c r="E6" s="25">
        <v>4.4062760000000001</v>
      </c>
      <c r="F6" s="34">
        <v>0.83399999999999996</v>
      </c>
      <c r="G6" s="25">
        <v>12.11787</v>
      </c>
      <c r="H6" s="25">
        <v>4.0262900000000004</v>
      </c>
      <c r="I6" s="25">
        <v>2.1264999999999999E-2</v>
      </c>
      <c r="K6" s="25">
        <f t="shared" si="0"/>
        <v>0.99517392918646053</v>
      </c>
      <c r="L6" s="25">
        <f t="shared" si="1"/>
        <v>0.97450239808153483</v>
      </c>
      <c r="M6" s="25">
        <f t="shared" si="2"/>
        <v>0.99824515364498878</v>
      </c>
      <c r="N6" s="25">
        <f t="shared" si="3"/>
        <v>0.99471846290257293</v>
      </c>
    </row>
    <row r="7" spans="1:29" s="25" customFormat="1" ht="15" x14ac:dyDescent="0.25">
      <c r="A7" s="25" t="s">
        <v>1</v>
      </c>
      <c r="B7" s="25">
        <v>100</v>
      </c>
      <c r="C7" s="25">
        <v>0.7</v>
      </c>
      <c r="D7" s="19"/>
      <c r="E7" s="25">
        <v>0.31776199999999999</v>
      </c>
      <c r="F7" s="34">
        <v>20.047628</v>
      </c>
      <c r="G7" s="25">
        <v>0.49287800000000004</v>
      </c>
      <c r="H7" s="25">
        <v>0.58298300000000003</v>
      </c>
      <c r="I7" s="25">
        <v>8.4168589999999988</v>
      </c>
      <c r="K7" s="25">
        <f t="shared" si="0"/>
        <v>-0.96224696172289448</v>
      </c>
      <c r="L7" s="25">
        <f t="shared" si="1"/>
        <v>0.58015686444301551</v>
      </c>
      <c r="M7" s="25">
        <f t="shared" si="2"/>
        <v>-0.94144157577072396</v>
      </c>
      <c r="N7" s="25">
        <f t="shared" si="3"/>
        <v>-0.93073627584827068</v>
      </c>
    </row>
    <row r="8" spans="1:29" s="25" customFormat="1" ht="15" x14ac:dyDescent="0.25">
      <c r="A8" s="25" t="s">
        <v>1</v>
      </c>
      <c r="B8" s="25">
        <v>100</v>
      </c>
      <c r="C8" s="25">
        <v>1</v>
      </c>
      <c r="D8" s="19"/>
      <c r="E8" s="25">
        <v>2.9307E-2</v>
      </c>
      <c r="F8" s="34">
        <v>1.65E-3</v>
      </c>
      <c r="G8" s="25">
        <v>45.613354999999999</v>
      </c>
      <c r="H8" s="25">
        <v>0.25453700000000001</v>
      </c>
      <c r="I8" s="25">
        <v>1.6140000000000002E-3</v>
      </c>
      <c r="K8" s="25">
        <f t="shared" si="0"/>
        <v>0.94492783294093563</v>
      </c>
      <c r="L8" s="25">
        <f t="shared" si="1"/>
        <v>2.1818181818181692E-2</v>
      </c>
      <c r="M8" s="25">
        <f t="shared" si="2"/>
        <v>0.99996461562627881</v>
      </c>
      <c r="N8" s="25">
        <f t="shared" si="3"/>
        <v>0.99365907510499452</v>
      </c>
    </row>
    <row r="9" spans="1:29" s="25" customFormat="1" ht="15" x14ac:dyDescent="0.25">
      <c r="A9" s="25" t="s">
        <v>1</v>
      </c>
      <c r="B9" s="25">
        <v>1000</v>
      </c>
      <c r="C9" s="25">
        <v>0.4</v>
      </c>
      <c r="D9" s="19"/>
      <c r="E9" s="25">
        <v>1545.7337150000001</v>
      </c>
      <c r="F9" s="34">
        <v>600.99168099999986</v>
      </c>
      <c r="G9" s="25">
        <v>1531.3435159999999</v>
      </c>
      <c r="H9" s="25">
        <v>772.8166819999999</v>
      </c>
      <c r="I9" s="25">
        <v>0.25709599999999994</v>
      </c>
      <c r="K9" s="25">
        <f t="shared" si="0"/>
        <v>0.9998336738097221</v>
      </c>
      <c r="L9" s="25">
        <f t="shared" si="1"/>
        <v>0.99957221371255545</v>
      </c>
      <c r="M9" s="25">
        <f t="shared" si="2"/>
        <v>0.99983211082470147</v>
      </c>
      <c r="N9" s="25">
        <f t="shared" si="3"/>
        <v>0.99966732602182617</v>
      </c>
    </row>
    <row r="10" spans="1:29" s="25" customFormat="1" ht="15" x14ac:dyDescent="0.25">
      <c r="A10" s="25" t="s">
        <v>1</v>
      </c>
      <c r="B10" s="25">
        <v>1000</v>
      </c>
      <c r="C10" s="25">
        <v>0.7</v>
      </c>
      <c r="D10" s="19"/>
      <c r="E10" s="25">
        <v>733.90592400000003</v>
      </c>
      <c r="F10" s="34">
        <v>332.86485100000004</v>
      </c>
      <c r="G10" s="25">
        <v>2022.0930049999999</v>
      </c>
      <c r="H10" s="25">
        <v>43.236005999999996</v>
      </c>
      <c r="I10" s="25">
        <v>2.8774000000000001E-2</v>
      </c>
      <c r="K10" s="25">
        <f t="shared" si="0"/>
        <v>0.99996079334004673</v>
      </c>
      <c r="L10" s="25">
        <f t="shared" si="1"/>
        <v>0.99991355650825386</v>
      </c>
      <c r="M10" s="25">
        <f t="shared" si="2"/>
        <v>0.99998577018963575</v>
      </c>
      <c r="N10" s="25">
        <f t="shared" si="3"/>
        <v>0.99933448986939266</v>
      </c>
    </row>
    <row r="11" spans="1:29" s="25" customFormat="1" ht="15" x14ac:dyDescent="0.25">
      <c r="A11" s="25" t="s">
        <v>1</v>
      </c>
      <c r="B11" s="25">
        <v>1000</v>
      </c>
      <c r="C11" s="25">
        <v>1</v>
      </c>
      <c r="D11" s="19"/>
      <c r="E11" s="25">
        <v>0.39767800000000009</v>
      </c>
      <c r="F11" s="34">
        <v>2.5563999999999996E-2</v>
      </c>
      <c r="G11" s="25">
        <v>4050.1966860000002</v>
      </c>
      <c r="H11" s="25">
        <v>42.878175999999989</v>
      </c>
      <c r="I11" s="25">
        <v>2.5637E-2</v>
      </c>
      <c r="K11" s="25">
        <f t="shared" si="0"/>
        <v>0.93553327063604219</v>
      </c>
      <c r="L11" s="25">
        <f t="shared" si="1"/>
        <v>-2.8474470491868633E-3</v>
      </c>
      <c r="M11" s="25">
        <f t="shared" si="2"/>
        <v>0.99999367018394714</v>
      </c>
      <c r="N11" s="25">
        <f t="shared" si="3"/>
        <v>0.99940209676829528</v>
      </c>
    </row>
    <row r="12" spans="1:29" s="25" customFormat="1" ht="15" x14ac:dyDescent="0.25">
      <c r="A12" s="25" t="s">
        <v>8</v>
      </c>
      <c r="B12" s="25">
        <v>24</v>
      </c>
      <c r="C12" s="25">
        <v>0.4</v>
      </c>
      <c r="D12" s="19"/>
      <c r="E12" s="25">
        <v>0.34266300000000005</v>
      </c>
      <c r="F12" s="34">
        <v>0.156671</v>
      </c>
      <c r="G12" s="25">
        <v>0.20603999999999995</v>
      </c>
      <c r="H12" s="25">
        <v>0.18571699999999999</v>
      </c>
      <c r="I12" s="25">
        <v>0.24550100000000005</v>
      </c>
      <c r="K12" s="25">
        <f t="shared" si="0"/>
        <v>0.28354972669941014</v>
      </c>
      <c r="L12" s="25">
        <f t="shared" si="1"/>
        <v>-0.36183152003454172</v>
      </c>
      <c r="M12" s="25">
        <f t="shared" si="2"/>
        <v>-0.16073661614413015</v>
      </c>
      <c r="N12" s="25">
        <f t="shared" si="3"/>
        <v>-0.24351835634070756</v>
      </c>
    </row>
    <row r="13" spans="1:29" s="25" customFormat="1" ht="15" x14ac:dyDescent="0.25">
      <c r="A13" s="25" t="s">
        <v>2</v>
      </c>
      <c r="B13" s="25">
        <v>24</v>
      </c>
      <c r="C13" s="25">
        <v>0.7</v>
      </c>
      <c r="D13" s="19"/>
      <c r="E13" s="25">
        <v>1.5944999999999997E-2</v>
      </c>
      <c r="F13" s="34">
        <v>3.2499999999999999E-4</v>
      </c>
      <c r="G13" s="25">
        <v>1.288395</v>
      </c>
      <c r="H13" s="25">
        <v>0.21016300000000002</v>
      </c>
      <c r="I13" s="25">
        <v>2.4100000000000003E-4</v>
      </c>
      <c r="K13" s="25">
        <f t="shared" si="0"/>
        <v>0.98488554405769824</v>
      </c>
      <c r="L13" s="25">
        <f t="shared" si="1"/>
        <v>0.25846153846153835</v>
      </c>
      <c r="M13" s="25">
        <f t="shared" si="2"/>
        <v>0.99981294556405453</v>
      </c>
      <c r="N13" s="25">
        <f t="shared" si="3"/>
        <v>0.99885327103248434</v>
      </c>
    </row>
    <row r="14" spans="1:29" s="25" customFormat="1" ht="15" x14ac:dyDescent="0.25">
      <c r="A14" s="25" t="s">
        <v>2</v>
      </c>
      <c r="B14" s="25">
        <v>24</v>
      </c>
      <c r="C14" s="25">
        <v>1</v>
      </c>
      <c r="D14" s="19"/>
      <c r="E14" s="25">
        <v>2.5218760000000002</v>
      </c>
      <c r="F14" s="34">
        <v>3.1016999999999996E-2</v>
      </c>
      <c r="G14" s="25">
        <v>2.4104789999999996</v>
      </c>
      <c r="H14" s="25">
        <v>2.4800329999999997</v>
      </c>
      <c r="I14" s="25">
        <v>5.9760000000000004E-3</v>
      </c>
      <c r="K14" s="25">
        <f t="shared" si="0"/>
        <v>0.99763033551213465</v>
      </c>
      <c r="L14" s="25">
        <f t="shared" si="1"/>
        <v>0.80733146339104356</v>
      </c>
      <c r="M14" s="25">
        <f t="shared" si="2"/>
        <v>0.99752082469915726</v>
      </c>
      <c r="N14" s="25">
        <f t="shared" si="3"/>
        <v>0.99759035464447454</v>
      </c>
    </row>
    <row r="15" spans="1:29" s="25" customFormat="1" ht="15" x14ac:dyDescent="0.25">
      <c r="A15" s="25" t="s">
        <v>2</v>
      </c>
      <c r="B15" s="25">
        <v>100</v>
      </c>
      <c r="C15" s="25">
        <v>0.4</v>
      </c>
      <c r="D15" s="19"/>
      <c r="E15" s="25">
        <v>10.931476000000002</v>
      </c>
      <c r="F15" s="34">
        <v>1.147E-3</v>
      </c>
      <c r="G15" s="25">
        <v>0.79956699999999992</v>
      </c>
      <c r="H15" s="25">
        <v>1.0276540000000001</v>
      </c>
      <c r="I15" s="25">
        <v>1.6260000000000001E-3</v>
      </c>
      <c r="K15" s="25">
        <f t="shared" si="0"/>
        <v>0.99985125521933182</v>
      </c>
      <c r="L15" s="25">
        <f t="shared" si="1"/>
        <v>-0.2945879458794588</v>
      </c>
      <c r="M15" s="25">
        <f t="shared" si="2"/>
        <v>0.99796639931362852</v>
      </c>
      <c r="N15" s="25">
        <f t="shared" si="3"/>
        <v>0.9984177553923792</v>
      </c>
    </row>
    <row r="16" spans="1:29" s="25" customFormat="1" ht="15" x14ac:dyDescent="0.25">
      <c r="A16" s="25" t="s">
        <v>2</v>
      </c>
      <c r="B16" s="25">
        <v>100</v>
      </c>
      <c r="C16" s="25">
        <v>0.7</v>
      </c>
      <c r="D16" s="19"/>
      <c r="E16" s="25">
        <v>30.591773</v>
      </c>
      <c r="F16" s="34">
        <v>2.1365000000000002E-2</v>
      </c>
      <c r="G16" s="25">
        <v>8.8818270000000012</v>
      </c>
      <c r="H16" s="25">
        <v>26.793471</v>
      </c>
      <c r="I16" s="25">
        <v>8.7340000000000004E-3</v>
      </c>
      <c r="K16" s="25">
        <f t="shared" si="0"/>
        <v>0.99971449840452198</v>
      </c>
      <c r="L16" s="25">
        <f t="shared" si="1"/>
        <v>0.59120056166627666</v>
      </c>
      <c r="M16" s="25">
        <f t="shared" si="2"/>
        <v>0.99901664376034338</v>
      </c>
      <c r="N16" s="25">
        <f t="shared" si="3"/>
        <v>0.99967402506379255</v>
      </c>
    </row>
    <row r="17" spans="1:29" s="25" customFormat="1" ht="15" x14ac:dyDescent="0.25">
      <c r="A17" s="25" t="s">
        <v>2</v>
      </c>
      <c r="B17" s="25">
        <v>100</v>
      </c>
      <c r="C17" s="25">
        <v>1</v>
      </c>
      <c r="D17" s="19"/>
      <c r="E17" s="25">
        <v>2.9950999999999995E-2</v>
      </c>
      <c r="F17" s="34">
        <v>1.0759999999999999E-3</v>
      </c>
      <c r="G17" s="25">
        <v>26.898543999999998</v>
      </c>
      <c r="H17" s="25">
        <v>72.86213699999999</v>
      </c>
      <c r="I17" s="25">
        <v>1.0510000000000001E-3</v>
      </c>
      <c r="K17" s="25">
        <f t="shared" si="0"/>
        <v>0.96490935194150451</v>
      </c>
      <c r="L17" s="25">
        <f t="shared" si="1"/>
        <v>2.3234200743494283E-2</v>
      </c>
      <c r="M17" s="25">
        <f t="shared" si="2"/>
        <v>0.99996092725316288</v>
      </c>
      <c r="N17" s="25">
        <f t="shared" si="3"/>
        <v>0.99998557549856104</v>
      </c>
    </row>
    <row r="18" spans="1:29" s="25" customFormat="1" ht="15" x14ac:dyDescent="0.25">
      <c r="A18" s="25" t="s">
        <v>2</v>
      </c>
      <c r="B18" s="25">
        <v>997</v>
      </c>
      <c r="C18" s="25">
        <v>0.4</v>
      </c>
      <c r="D18" s="19"/>
      <c r="E18" s="25">
        <v>1603.4647279999999</v>
      </c>
      <c r="F18" s="34">
        <v>0.28521299999999999</v>
      </c>
      <c r="G18" s="25">
        <v>157.15761999999998</v>
      </c>
      <c r="H18" s="25">
        <v>572.21067800000003</v>
      </c>
      <c r="I18" s="25">
        <v>2.4670999999999998E-2</v>
      </c>
      <c r="K18" s="25">
        <f t="shared" si="0"/>
        <v>0.99998461394281457</v>
      </c>
      <c r="L18" s="25">
        <f t="shared" si="1"/>
        <v>0.9134997352855585</v>
      </c>
      <c r="M18" s="25">
        <f t="shared" si="2"/>
        <v>0.99984301747506732</v>
      </c>
      <c r="N18" s="25">
        <f t="shared" si="3"/>
        <v>0.99995688476124522</v>
      </c>
    </row>
    <row r="19" spans="1:29" s="25" customFormat="1" ht="15" x14ac:dyDescent="0.25">
      <c r="A19" s="25" t="s">
        <v>2</v>
      </c>
      <c r="B19" s="25">
        <v>997</v>
      </c>
      <c r="C19" s="25">
        <v>0.7</v>
      </c>
      <c r="D19" s="19"/>
      <c r="E19" s="25">
        <v>2360.2889110000006</v>
      </c>
      <c r="F19" s="34">
        <v>5.6521000000000002E-2</v>
      </c>
      <c r="G19" s="25">
        <v>78.183229999999995</v>
      </c>
      <c r="H19" s="25">
        <v>350.97104300000012</v>
      </c>
      <c r="I19" s="25">
        <v>1.9884000000000006E-2</v>
      </c>
      <c r="K19" s="25">
        <f t="shared" si="0"/>
        <v>0.99999157560758467</v>
      </c>
      <c r="L19" s="25">
        <f t="shared" si="1"/>
        <v>0.64820155340492902</v>
      </c>
      <c r="M19" s="25">
        <f t="shared" si="2"/>
        <v>0.99974567436008965</v>
      </c>
      <c r="N19" s="25">
        <f t="shared" si="3"/>
        <v>0.99994334575345578</v>
      </c>
    </row>
    <row r="20" spans="1:29" s="25" customFormat="1" ht="15" x14ac:dyDescent="0.25">
      <c r="A20" s="25" t="s">
        <v>2</v>
      </c>
      <c r="B20" s="25">
        <v>997</v>
      </c>
      <c r="C20" s="25">
        <v>1</v>
      </c>
      <c r="D20" s="19"/>
      <c r="E20" s="25">
        <v>0.47386599999999995</v>
      </c>
      <c r="F20" s="34">
        <v>1.6239000000000003E-2</v>
      </c>
      <c r="G20" s="25">
        <v>106.52902200000003</v>
      </c>
      <c r="H20" s="25">
        <v>739.73125600000003</v>
      </c>
      <c r="I20" s="25">
        <v>1.3286000000000001E-2</v>
      </c>
      <c r="K20" s="25">
        <f t="shared" si="0"/>
        <v>0.97196253793266452</v>
      </c>
      <c r="L20" s="25">
        <f t="shared" si="1"/>
        <v>0.18184617279389137</v>
      </c>
      <c r="M20" s="25">
        <f t="shared" si="2"/>
        <v>0.99987528281260296</v>
      </c>
      <c r="N20" s="25">
        <f t="shared" si="3"/>
        <v>0.99998203942324704</v>
      </c>
    </row>
    <row r="21" spans="1:29" s="25" customFormat="1" ht="15" x14ac:dyDescent="0.25">
      <c r="A21" s="25" t="s">
        <v>0</v>
      </c>
      <c r="B21" s="25">
        <v>30</v>
      </c>
      <c r="C21" s="25">
        <v>0.4</v>
      </c>
      <c r="D21" s="19"/>
      <c r="E21" s="25">
        <v>1.7265679999999997</v>
      </c>
      <c r="F21" s="34">
        <v>0.29135500000000003</v>
      </c>
      <c r="G21" s="25">
        <v>0.41678699999999996</v>
      </c>
      <c r="H21" s="25">
        <v>1.1870169999999998</v>
      </c>
      <c r="I21" s="25">
        <v>6.568199999999999E-2</v>
      </c>
      <c r="K21" s="25">
        <f t="shared" si="0"/>
        <v>0.96195805783496502</v>
      </c>
      <c r="L21" s="25">
        <f t="shared" si="1"/>
        <v>0.77456367661443948</v>
      </c>
      <c r="M21" s="25">
        <f t="shared" si="2"/>
        <v>0.84240871236386938</v>
      </c>
      <c r="N21" s="25">
        <f t="shared" si="3"/>
        <v>0.9446663358654509</v>
      </c>
    </row>
    <row r="22" spans="1:29" s="25" customFormat="1" ht="15" x14ac:dyDescent="0.25">
      <c r="A22" s="25" t="s">
        <v>0</v>
      </c>
      <c r="B22" s="25">
        <v>30</v>
      </c>
      <c r="C22" s="25">
        <v>0.7</v>
      </c>
      <c r="D22" s="19"/>
      <c r="E22" s="25">
        <v>1.9419000000000002E-2</v>
      </c>
      <c r="F22" s="34">
        <v>4.7099999999999996E-4</v>
      </c>
      <c r="G22" s="25">
        <v>1.81901</v>
      </c>
      <c r="H22" s="25">
        <v>2.2946629999999999</v>
      </c>
      <c r="I22" s="25">
        <v>3.7300000000000007E-4</v>
      </c>
      <c r="K22" s="25">
        <f t="shared" si="0"/>
        <v>0.98079200782738551</v>
      </c>
      <c r="L22" s="25">
        <f t="shared" si="1"/>
        <v>0.20806794055201677</v>
      </c>
      <c r="M22" s="25">
        <f t="shared" si="2"/>
        <v>0.99979494340327979</v>
      </c>
      <c r="N22" s="25">
        <f t="shared" si="3"/>
        <v>0.99983744889772475</v>
      </c>
    </row>
    <row r="23" spans="1:29" s="25" customFormat="1" ht="15" x14ac:dyDescent="0.25">
      <c r="A23" s="25" t="s">
        <v>0</v>
      </c>
      <c r="B23" s="25">
        <v>30</v>
      </c>
      <c r="C23" s="25">
        <v>1</v>
      </c>
      <c r="D23" s="19"/>
      <c r="E23" s="25">
        <v>5.0431989999999995</v>
      </c>
      <c r="F23" s="34">
        <v>0.56166799999999995</v>
      </c>
      <c r="G23" s="25">
        <v>5.0347390000000001</v>
      </c>
      <c r="H23" s="25">
        <v>4.3799889999999992</v>
      </c>
      <c r="I23" s="25">
        <v>0.29640300000000003</v>
      </c>
      <c r="K23" s="25">
        <f t="shared" si="0"/>
        <v>0.94122718536389305</v>
      </c>
      <c r="L23" s="25">
        <f t="shared" si="1"/>
        <v>0.4722807779684795</v>
      </c>
      <c r="M23" s="25">
        <f t="shared" si="2"/>
        <v>0.94112842790857687</v>
      </c>
      <c r="N23" s="25">
        <f t="shared" si="3"/>
        <v>0.93232791223904909</v>
      </c>
    </row>
    <row r="24" spans="1:29" s="25" customFormat="1" ht="15" x14ac:dyDescent="0.25">
      <c r="A24" s="25" t="s">
        <v>0</v>
      </c>
      <c r="B24" s="25">
        <v>100</v>
      </c>
      <c r="C24" s="25">
        <v>0.4</v>
      </c>
      <c r="D24" s="19"/>
      <c r="E24" s="25">
        <v>14.700215</v>
      </c>
      <c r="F24" s="34">
        <v>7.4342000000000005E-2</v>
      </c>
      <c r="G24" s="25">
        <v>9.5136030000000016</v>
      </c>
      <c r="H24" s="25">
        <v>1.9252899999999999</v>
      </c>
      <c r="I24" s="25">
        <v>2.3164000000000001E-2</v>
      </c>
      <c r="K24" s="25">
        <f t="shared" si="0"/>
        <v>0.99842424073389402</v>
      </c>
      <c r="L24" s="25">
        <f t="shared" si="1"/>
        <v>0.68841301014231526</v>
      </c>
      <c r="M24" s="25">
        <f t="shared" si="2"/>
        <v>0.99756517062988659</v>
      </c>
      <c r="N24" s="25">
        <f t="shared" si="3"/>
        <v>0.98796856577450676</v>
      </c>
    </row>
    <row r="25" spans="1:29" s="25" customFormat="1" ht="15" x14ac:dyDescent="0.25">
      <c r="A25" s="25" t="s">
        <v>0</v>
      </c>
      <c r="B25" s="25">
        <v>100</v>
      </c>
      <c r="C25" s="25">
        <v>0.7</v>
      </c>
      <c r="D25" s="19"/>
      <c r="E25" s="25">
        <v>2.9246000000000001E-2</v>
      </c>
      <c r="F25" s="34">
        <v>1.4840000000000003E-3</v>
      </c>
      <c r="G25" s="25">
        <v>8.326986999999999</v>
      </c>
      <c r="H25" s="25">
        <v>3.359731</v>
      </c>
      <c r="I25" s="25">
        <v>1.1670000000000001E-3</v>
      </c>
      <c r="K25" s="25">
        <f t="shared" si="0"/>
        <v>0.96009710729672426</v>
      </c>
      <c r="L25" s="25">
        <f t="shared" si="1"/>
        <v>0.21361185983827505</v>
      </c>
      <c r="M25" s="25">
        <f t="shared" si="2"/>
        <v>0.99985985326985616</v>
      </c>
      <c r="N25" s="25">
        <f t="shared" si="3"/>
        <v>0.99965265076281395</v>
      </c>
    </row>
    <row r="26" spans="1:29" s="25" customFormat="1" ht="15" x14ac:dyDescent="0.25">
      <c r="A26" s="25" t="s">
        <v>0</v>
      </c>
      <c r="B26" s="25">
        <v>100</v>
      </c>
      <c r="C26" s="25">
        <v>1</v>
      </c>
      <c r="D26" s="19"/>
      <c r="E26" s="25">
        <v>1.5622999999999998E-2</v>
      </c>
      <c r="F26" s="34">
        <v>1.702E-3</v>
      </c>
      <c r="G26" s="25">
        <v>36.549877000000002</v>
      </c>
      <c r="H26" s="25">
        <v>24.564097999999998</v>
      </c>
      <c r="I26" s="25">
        <v>1.253E-3</v>
      </c>
      <c r="K26" s="25">
        <f t="shared" si="0"/>
        <v>0.91979773410996601</v>
      </c>
      <c r="L26" s="25">
        <f t="shared" si="1"/>
        <v>0.26380728554641597</v>
      </c>
      <c r="M26" s="25">
        <f t="shared" si="2"/>
        <v>0.99996571807888712</v>
      </c>
      <c r="N26" s="25">
        <f t="shared" si="3"/>
        <v>0.99994899059595033</v>
      </c>
    </row>
    <row r="27" spans="1:29" s="25" customFormat="1" ht="15" x14ac:dyDescent="0.25">
      <c r="A27" s="25" t="s">
        <v>0</v>
      </c>
      <c r="B27" s="25">
        <v>1000</v>
      </c>
      <c r="C27" s="25">
        <v>0.4</v>
      </c>
      <c r="D27" s="19"/>
      <c r="E27" s="25">
        <v>861.90768400000013</v>
      </c>
      <c r="F27" s="34">
        <v>4.8838999999999994E-2</v>
      </c>
      <c r="G27" s="25">
        <v>475.36539999999997</v>
      </c>
      <c r="H27" s="25">
        <v>397.25686200000001</v>
      </c>
      <c r="I27" s="25">
        <v>1.9488000000000002E-2</v>
      </c>
      <c r="K27" s="25">
        <f t="shared" si="0"/>
        <v>0.99997738968991479</v>
      </c>
      <c r="L27" s="25">
        <f t="shared" si="1"/>
        <v>0.60097463093019909</v>
      </c>
      <c r="M27" s="25">
        <f t="shared" si="2"/>
        <v>0.99995900416816197</v>
      </c>
      <c r="N27" s="25">
        <f t="shared" si="3"/>
        <v>0.99995094357866621</v>
      </c>
    </row>
    <row r="28" spans="1:29" s="25" customFormat="1" ht="15" x14ac:dyDescent="0.25">
      <c r="A28" s="25" t="s">
        <v>0</v>
      </c>
      <c r="B28" s="25">
        <v>1000</v>
      </c>
      <c r="C28" s="25">
        <v>0.7</v>
      </c>
      <c r="D28" s="19"/>
      <c r="E28" s="25">
        <v>0.41098100000000004</v>
      </c>
      <c r="F28" s="34">
        <v>1.736E-2</v>
      </c>
      <c r="G28" s="25">
        <v>1000.4314409999999</v>
      </c>
      <c r="H28" s="25">
        <v>849.37434899999994</v>
      </c>
      <c r="I28" s="25">
        <v>1.4882999999999999E-2</v>
      </c>
      <c r="K28" s="25">
        <f t="shared" si="0"/>
        <v>0.96378664707127581</v>
      </c>
      <c r="L28" s="25">
        <f t="shared" si="1"/>
        <v>0.14268433179723511</v>
      </c>
      <c r="M28" s="25">
        <f t="shared" si="2"/>
        <v>0.99998512341836721</v>
      </c>
      <c r="N28" s="25">
        <f t="shared" si="3"/>
        <v>0.99998247769076432</v>
      </c>
    </row>
    <row r="29" spans="1:29" s="25" customFormat="1" ht="15" x14ac:dyDescent="0.25">
      <c r="A29" s="25" t="s">
        <v>0</v>
      </c>
      <c r="B29" s="25">
        <v>1000</v>
      </c>
      <c r="C29" s="25">
        <v>1</v>
      </c>
      <c r="D29" s="19"/>
      <c r="E29" s="25">
        <v>0.39289300000000005</v>
      </c>
      <c r="F29" s="34">
        <v>1.5623000000000003E-2</v>
      </c>
      <c r="G29" s="25">
        <v>1454.068223</v>
      </c>
      <c r="H29" s="25">
        <v>649.75994900000001</v>
      </c>
      <c r="I29" s="25">
        <v>1.5582000000000002E-2</v>
      </c>
      <c r="K29" s="88">
        <f t="shared" si="0"/>
        <v>0.96034034711740857</v>
      </c>
      <c r="L29" s="88">
        <f t="shared" si="1"/>
        <v>2.6243359149971898E-3</v>
      </c>
      <c r="M29" s="88">
        <f t="shared" si="2"/>
        <v>0.99998928385906971</v>
      </c>
      <c r="N29" s="88">
        <f t="shared" si="3"/>
        <v>0.99997601883584242</v>
      </c>
    </row>
    <row r="30" spans="1:29" s="16" customFormat="1" ht="15" x14ac:dyDescent="0.25">
      <c r="D30" s="19"/>
      <c r="J30" s="87"/>
      <c r="K30" s="90">
        <f>AVERAGE(K3:K29)</f>
        <v>0.88048702841283644</v>
      </c>
      <c r="L30" s="90">
        <f t="shared" ref="L30:N30" si="4">AVERAGE(L3:L29)</f>
        <v>0.40021833827544628</v>
      </c>
      <c r="M30" s="90">
        <f t="shared" si="4"/>
        <v>0.87657167298957861</v>
      </c>
      <c r="N30" s="90">
        <f t="shared" si="4"/>
        <v>0.87621100562384402</v>
      </c>
      <c r="O30" s="42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s="16" customFormat="1" ht="15" x14ac:dyDescent="0.25">
      <c r="D31" s="19"/>
      <c r="J31" s="25"/>
      <c r="K31" s="89"/>
      <c r="L31" s="89"/>
      <c r="M31" s="89"/>
      <c r="N31" s="89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s="16" customFormat="1" ht="15" x14ac:dyDescent="0.25">
      <c r="D32" s="19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4:29" s="16" customFormat="1" ht="15" x14ac:dyDescent="0.25">
      <c r="D33" s="19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4:29" s="16" customFormat="1" ht="15" x14ac:dyDescent="0.25">
      <c r="D34" s="19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4:29" s="11" customFormat="1" ht="15" x14ac:dyDescent="0.25">
      <c r="D35" s="19"/>
      <c r="J35" s="38"/>
      <c r="K35" s="38"/>
      <c r="L35" s="38"/>
      <c r="M35" s="38"/>
      <c r="N35" s="39"/>
      <c r="O35" s="40"/>
      <c r="P35" s="40"/>
      <c r="Q35" s="40"/>
      <c r="R35" s="40"/>
      <c r="S35" s="40"/>
      <c r="T35" s="40"/>
      <c r="U35" s="40"/>
      <c r="V35" s="18"/>
      <c r="W35" s="18"/>
      <c r="X35" s="18"/>
      <c r="Y35" s="18"/>
      <c r="Z35" s="18"/>
      <c r="AA35" s="18"/>
      <c r="AB35" s="18"/>
      <c r="AC35" s="18"/>
    </row>
    <row r="36" spans="4:29" s="11" customFormat="1" ht="15" x14ac:dyDescent="0.25">
      <c r="D36" s="19"/>
      <c r="J36" s="19"/>
      <c r="K36" s="19"/>
      <c r="L36" s="19"/>
      <c r="M36" s="19"/>
      <c r="N36" s="20"/>
      <c r="O36" s="21"/>
      <c r="P36" s="21"/>
      <c r="Q36" s="21"/>
      <c r="R36" s="21"/>
      <c r="S36" s="21"/>
      <c r="T36" s="21"/>
      <c r="U36" s="21"/>
      <c r="V36" s="18"/>
      <c r="W36" s="18"/>
      <c r="X36" s="18"/>
      <c r="Y36" s="18"/>
      <c r="Z36" s="18"/>
      <c r="AA36" s="18"/>
      <c r="AB36" s="18"/>
      <c r="AC36" s="18"/>
    </row>
  </sheetData>
  <phoneticPr fontId="1" type="noConversion"/>
  <conditionalFormatting sqref="F3:F29">
    <cfRule type="expression" dxfId="0" priority="31">
      <formula>F3=MIN(#REF!,#REF!,#REF!,#REF!,$J3)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Calculation template</vt:lpstr>
      <vt:lpstr>Tab.6</vt:lpstr>
      <vt:lpstr>Tab.9</vt:lpstr>
      <vt:lpstr>Tab.10_original</vt:lpstr>
      <vt:lpstr>Tab.10</vt:lpstr>
      <vt:lpstr> Compare ms</vt:lpstr>
      <vt:lpstr>Tab.11_original</vt:lpstr>
      <vt:lpstr>Tab.11</vt:lpstr>
      <vt:lpstr> Compare 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Win10_64</cp:lastModifiedBy>
  <dcterms:created xsi:type="dcterms:W3CDTF">2015-06-05T18:19:34Z</dcterms:created>
  <dcterms:modified xsi:type="dcterms:W3CDTF">2020-10-11T14:20:22Z</dcterms:modified>
</cp:coreProperties>
</file>